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7FF374E3-9C5F-4EBC-B291-6AB334430198}" xr6:coauthVersionLast="47" xr6:coauthVersionMax="47" xr10:uidLastSave="{00000000-0000-0000-0000-000000000000}"/>
  <bookViews>
    <workbookView xWindow="-28920" yWindow="-120" windowWidth="29040" windowHeight="15720" tabRatio="84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BW34" i="10"/>
  <c r="BE34" i="10"/>
  <c r="C34" i="10"/>
  <c r="C35" i="10" s="1"/>
  <c r="U34" i="10" s="1"/>
  <c r="U35" i="10" s="1"/>
  <c r="U36" i="10" s="1"/>
  <c r="BW35" i="10" l="1"/>
  <c r="BW36" i="10" s="1"/>
  <c r="BW37" i="10" s="1"/>
  <c r="BW38" i="10" s="1"/>
  <c r="BW39"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<sst xmlns="http://schemas.openxmlformats.org/spreadsheetml/2006/main" count="1129" uniqueCount="570">
  <si>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</si>
  <si>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</si>
  <si>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</si>
  <si>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</si>
  <si>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</si>
  <si>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</si>
  <si>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</si>
  <si>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</si>
  <si>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</si>
  <si>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</si>
  <si>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</si>
  <si>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</si>
  <si>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</si>
  <si>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</si>
  <si>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</si>
  <si>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</si>
  <si>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</si>
  <si>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</si>
  <si>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</si>
  <si>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</si>
  <si>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</si>
  <si>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</si>
  <si>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</si>
  <si>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</si>
  <si>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</si>
  <si>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</si>
  <si>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</si>
  <si>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</si>
  <si>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</si>
  <si>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</si>
  <si>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</si>
  <si>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</si>
  <si>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</si>
  <si>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</si>
  <si>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</si>
  <si>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</si>
  <si>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</si>
  <si>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</si>
  <si>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</si>
  <si>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</si>
  <si>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</si>
  <si>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</si>
  <si>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</si>
  <si>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</si>
  <si>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</si>
  <si>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</si>
  <si>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</si>
  <si>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</si>
  <si>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</si>
  <si>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</si>
  <si>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</si>
  <si>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</si>
  <si>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</si>
  <si>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</si>
  <si>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</si>
  <si>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</si>
  <si>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</si>
  <si>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</si>
  <si>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</si>
  <si>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</si>
  <si>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</si>
  <si>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</si>
  <si>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</si>
  <si>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</si>
  <si>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</si>
  <si>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</si>
  <si>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</si>
  <si>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</si>
  <si>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</si>
  <si>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</si>
  <si>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</si>
  <si>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</si>
  <si>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</si>
  <si>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</si>
  <si>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</si>
  <si>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</si>
  <si>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</si>
  <si>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</si>
  <si>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</si>
  <si>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</si>
  <si>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</si>
  <si>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</si>
  <si>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</si>
  <si>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</si>
  <si>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</si>
  <si>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</si>
  <si>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</si>
  <si>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</si>
  <si>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</si>
  <si>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</si>
  <si>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</si>
  <si>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</si>
  <si>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</si>
  <si>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</si>
  <si>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熊取町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</si>
  <si>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</si>
  <si>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</si>
  <si>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</si>
  <si>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</si>
  <si>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</si>
  <si>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</si>
  <si>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</si>
  <si>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</si>
  <si>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</si>
  <si>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</si>
  <si>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</si>
  <si>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</si>
  <si>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</si>
  <si>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</si>
  <si>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</si>
  <si>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</si>
  <si>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</si>
  <si>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</si>
  <si>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</si>
  <si>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</si>
  <si>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</si>
  <si>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</si>
  <si>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</si>
  <si>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</si>
  <si>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</si>
  <si>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</si>
  <si>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</si>
  <si>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</si>
  <si>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</si>
  <si>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</si>
  <si>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</si>
  <si>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</si>
  <si>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</si>
  <si>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</si>
  <si>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</si>
  <si>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</si>
  <si>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</si>
  <si>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</si>
  <si>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</si>
  <si>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</si>
  <si>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</si>
  <si>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</si>
  <si>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</si>
  <si>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</si>
  <si>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</si>
  <si>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</si>
  <si>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</si>
  <si>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</si>
  <si>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</si>
  <si>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</si>
  <si>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</si>
  <si>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</si>
  <si>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</si>
  <si>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</si>
  <si>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</si>
  <si>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</si>
  <si>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</si>
  <si>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</si>
  <si>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</si>
  <si>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</si>
  <si>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</si>
  <si>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</si>
  <si>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</si>
  <si>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</si>
  <si>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</si>
  <si>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</si>
  <si>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</si>
  <si>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</si>
  <si>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</si>
  <si>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</si>
  <si>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</si>
  <si>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</si>
  <si>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</si>
  <si>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</si>
  <si>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</si>
  <si>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</si>
  <si>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</si>
  <si>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</si>
  <si>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</si>
  <si>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</si>
  <si>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</si>
  <si>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</si>
  <si>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</si>
  <si>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</si>
  <si>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</si>
  <si>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</si>
  <si>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</si>
  <si>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</si>
  <si>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</si>
  <si>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</si>
  <si>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</si>
  <si>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</si>
  <si>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</si>
  <si>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</si>
  <si>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</si>
  <si>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</si>
  <si>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</si>
  <si>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</si>
  <si>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</si>
  <si>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</si>
  <si>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</si>
  <si>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</si>
  <si>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</si>
  <si>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</si>
  <si>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</si>
  <si>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</si>
  <si>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</si>
  <si>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</si>
  <si>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大阪府熊取町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</si>
  <si>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</si>
  <si>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</si>
  <si>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</si>
  <si>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</si>
  <si>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</si>
  <si>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</si>
  <si>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</si>
  <si>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</si>
  <si>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</si>
  <si>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</si>
  <si>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</si>
  <si>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</si>
  <si>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</si>
  <si>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</si>
  <si>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</si>
  <si>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</si>
  <si>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</si>
  <si>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</si>
  <si>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</si>
  <si>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</si>
  <si>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</si>
  <si>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</si>
  <si>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</si>
  <si>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</si>
  <si>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</si>
  <si>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</si>
  <si>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</si>
  <si>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</si>
  <si>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</si>
  <si>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</si>
  <si>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</si>
  <si>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</si>
  <si>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</si>
  <si>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</si>
  <si>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</si>
  <si>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</si>
  <si>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</si>
  <si>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</si>
  <si>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</si>
  <si>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</si>
  <si>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</si>
  <si>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</si>
  <si>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</si>
  <si>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</si>
  <si>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</si>
  <si>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</si>
  <si>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</si>
  <si>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</si>
  <si>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</si>
  <si>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</si>
  <si>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</si>
  <si>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</si>
  <si>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</si>
  <si>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</si>
  <si>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</si>
  <si>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</si>
  <si>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</si>
  <si>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</si>
  <si>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</si>
  <si>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</si>
  <si>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</si>
  <si>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</si>
  <si>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</si>
  <si>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</si>
  <si>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</si>
  <si>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</si>
  <si>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</si>
  <si>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</si>
  <si>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</si>
  <si>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</si>
  <si>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</si>
  <si>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</si>
  <si>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</si>
  <si>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</si>
  <si>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</si>
  <si>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</si>
  <si>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</si>
  <si>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</si>
  <si>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</si>
  <si>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</si>
  <si>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</si>
  <si>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</si>
  <si>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</si>
  <si>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</si>
  <si>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</si>
  <si>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</si>
  <si>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</si>
  <si>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</si>
  <si>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</si>
  <si>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</si>
  <si>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</si>
  <si>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</si>
  <si>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</si>
  <si>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</si>
  <si>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</si>
  <si>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</si>
  <si>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</si>
  <si>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</si>
  <si>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</si>
  <si>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</si>
  <si>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</si>
  <si>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</si>
  <si>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</si>
  <si>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</si>
  <si>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</si>
  <si>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</si>
  <si>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</si>
  <si>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</si>
  <si>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</si>
  <si>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</si>
  <si>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</si>
  <si>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</si>
  <si>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</si>
  <si>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</si>
  <si>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</si>
  <si>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</si>
  <si>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</si>
  <si>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</si>
  <si>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</si>
  <si>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</si>
  <si>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</si>
  <si>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</si>
  <si>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</si>
  <si>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</si>
  <si>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</si>
  <si>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</si>
  <si>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</si>
  <si>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</si>
  <si>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</si>
  <si>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</si>
  <si>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</si>
  <si>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</si>
  <si>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</si>
  <si>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</si>
  <si>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</si>
  <si>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</si>
  <si>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</si>
  <si>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</si>
  <si>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</si>
  <si>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</si>
  <si>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</si>
  <si>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</si>
  <si>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</si>
  <si>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</si>
  <si>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</si>
  <si>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</si>
  <si>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</si>
  <si>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</si>
  <si>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</si>
  <si>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</si>
  <si>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大阪府熊取町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</si>
  <si>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</si>
  <si>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</si>
  <si>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</si>
  <si>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</si>
  <si>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</si>
  <si>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</si>
  <si>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</si>
  <si>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</si>
  <si>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</si>
  <si>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</si>
  <si>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</si>
  <si>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</si>
  <si>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</si>
  <si>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</si>
  <si>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</si>
  <si>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</si>
  <si>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</si>
  <si>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</si>
  <si>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</si>
  <si>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</si>
  <si>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</si>
  <si>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</si>
  <si>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</si>
  <si>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</si>
  <si>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</si>
  <si>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</si>
  <si>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</si>
  <si>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</si>
  <si>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</si>
  <si>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</si>
  <si>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</si>
  <si>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</si>
  <si>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</si>
  <si>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</si>
  <si>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</si>
  <si>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</si>
  <si>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</si>
  <si>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</si>
  <si>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</si>
  <si>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</si>
  <si>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</si>
  <si>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</si>
  <si>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</si>
  <si>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</si>
  <si>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</si>
  <si>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</si>
  <si>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</si>
  <si>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</si>
  <si>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</si>
  <si>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</si>
  <si>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</si>
  <si>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</si>
  <si>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</si>
  <si>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</si>
  <si>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</si>
  <si>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</si>
  <si>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</si>
  <si>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</si>
  <si>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</si>
  <si>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</si>
  <si>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</si>
  <si>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</si>
  <si>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</si>
  <si>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</si>
  <si>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</si>
  <si>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</si>
  <si>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</si>
  <si>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</si>
  <si>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</si>
  <si>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</si>
  <si>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</si>
  <si>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</si>
  <si>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</si>
  <si>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</si>
  <si>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</si>
  <si>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</si>
  <si>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</si>
  <si>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</si>
  <si>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</si>
  <si>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</si>
  <si>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</si>
  <si>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</si>
  <si>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</si>
  <si>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</si>
  <si>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</si>
  <si>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</si>
  <si>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</si>
  <si>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</si>
  <si>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</si>
  <si>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</si>
  <si>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</si>
  <si>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</si>
  <si>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</si>
  <si>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</si>
  <si>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</si>
  <si>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</si>
  <si>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</si>
  <si>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</si>
  <si>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</si>
  <si>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</si>
  <si>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</si>
  <si>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</si>
  <si>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</si>
  <si>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</si>
  <si>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</si>
  <si>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</si>
  <si>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</si>
  <si>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</si>
  <si>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</si>
  <si>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</si>
  <si>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</si>
  <si>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</si>
  <si>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</si>
  <si>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</si>
  <si>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</si>
  <si>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</si>
  <si>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</si>
  <si>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</si>
  <si>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</si>
  <si>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</si>
  <si>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</si>
  <si>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</si>
  <si>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</si>
  <si>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</si>
  <si>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</si>
  <si>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</si>
  <si>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</si>
  <si>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</si>
  <si>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</si>
  <si>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</si>
  <si>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</si>
  <si>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</si>
  <si>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</si>
  <si>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</si>
  <si>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</si>
  <si>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</si>
  <si>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</si>
  <si>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</si>
  <si>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</si>
  <si>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</si>
  <si>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</si>
  <si>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</si>
  <si>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</si>
  <si>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</si>
  <si>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</si>
  <si>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</si>
  <si>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</si>
  <si>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</si>
  <si>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</si>
  <si>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</si>
  <si>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</si>
  <si>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</si>
  <si>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</si>
  <si>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</si>
  <si>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</si>
  <si>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</si>
  <si>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</si>
  <si>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</si>
  <si>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</si>
  <si>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</si>
  <si>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</si>
  <si>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</si>
  <si>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</si>
  <si>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</si>
  <si>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</si>
  <si>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</si>
  <si>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</si>
  <si>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</si>
  <si>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</si>
  <si>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</si>
  <si>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</si>
  <si>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</si>
  <si>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</si>
  <si>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0.27</t>
  </si>
  <si>
    <t>▲ 2.55</t>
  </si>
  <si>
    <t>▲ 3.55</t>
  </si>
  <si>
    <t>▲ 0.33</t>
  </si>
  <si>
    <t>下水道事業会計</t>
  </si>
  <si>
    <t>一般会計</t>
  </si>
  <si>
    <t>介護保険特別会計</t>
  </si>
  <si>
    <t>後期高齢者医療特別会計</t>
  </si>
  <si>
    <t>国民健康保険事業特別会計</t>
  </si>
  <si>
    <t>墓地事業特別会計</t>
  </si>
  <si>
    <t>その他会計（赤字）</t>
  </si>
  <si>
    <t>その他会計（黒字）</t>
  </si>
  <si>
    <t>R02</t>
    <phoneticPr fontId="5"/>
  </si>
  <si>
    <t>R03</t>
    <phoneticPr fontId="5"/>
  </si>
  <si>
    <t>R04</t>
    <phoneticPr fontId="5"/>
  </si>
  <si>
    <t>R05</t>
    <phoneticPr fontId="5"/>
  </si>
  <si>
    <t>R06</t>
    <phoneticPr fontId="5"/>
  </si>
  <si>
    <t>熊取町土地開発公社</t>
  </si>
  <si>
    <t>〇</t>
    <phoneticPr fontId="2"/>
  </si>
  <si>
    <t>法適用企業</t>
  </si>
  <si>
    <t>大阪府後期高齢者医療広域連合（一般会計）</t>
    <rPh sb="0" eb="3">
      <t>オオサカフ</t>
    </rPh>
    <rPh sb="3" eb="5">
      <t>コウキ</t>
    </rPh>
    <rPh sb="5" eb="7">
      <t>コウレイ</t>
    </rPh>
    <rPh sb="7" eb="8">
      <t>シャ</t>
    </rPh>
    <rPh sb="8" eb="10">
      <t>イリョウ</t>
    </rPh>
    <rPh sb="10" eb="12">
      <t>コウイキ</t>
    </rPh>
    <rPh sb="12" eb="14">
      <t>レンゴウ</t>
    </rPh>
    <rPh sb="15" eb="17">
      <t>イッパン</t>
    </rPh>
    <rPh sb="17" eb="19">
      <t>カイケイ</t>
    </rPh>
    <phoneticPr fontId="21"/>
  </si>
  <si>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1"/>
  </si>
  <si>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21"/>
  </si>
  <si>
    <t>大阪広域水道企業団（水道事業会計）熊取水道事業</t>
    <rPh sb="0" eb="2">
      <t>オオサカ</t>
    </rPh>
    <rPh sb="2" eb="4">
      <t>コウイキ</t>
    </rPh>
    <rPh sb="4" eb="6">
      <t>スイドウ</t>
    </rPh>
    <rPh sb="6" eb="8">
      <t>キギョウ</t>
    </rPh>
    <rPh sb="8" eb="9">
      <t>ダン</t>
    </rPh>
    <rPh sb="10" eb="12">
      <t>スイドウ</t>
    </rPh>
    <rPh sb="12" eb="14">
      <t>ジギョウ</t>
    </rPh>
    <rPh sb="14" eb="16">
      <t>カイケイ</t>
    </rPh>
    <rPh sb="17" eb="19">
      <t>クマトリ</t>
    </rPh>
    <rPh sb="19" eb="21">
      <t>スイドウ</t>
    </rPh>
    <rPh sb="21" eb="23">
      <t>ジギョウ</t>
    </rPh>
    <phoneticPr fontId="21"/>
  </si>
  <si>
    <t>大阪広域水道企業団（工業用水道事業会計）</t>
    <rPh sb="0" eb="2">
      <t>オオサカ</t>
    </rPh>
    <rPh sb="2" eb="4">
      <t>コウイキ</t>
    </rPh>
    <rPh sb="4" eb="6">
      <t>スイドウ</t>
    </rPh>
    <rPh sb="6" eb="8">
      <t>キギョウ</t>
    </rPh>
    <rPh sb="8" eb="9">
      <t>ダン</t>
    </rPh>
    <rPh sb="10" eb="12">
      <t>コウギョウ</t>
    </rPh>
    <rPh sb="12" eb="13">
      <t>ヨウ</t>
    </rPh>
    <rPh sb="13" eb="15">
      <t>スイドウ</t>
    </rPh>
    <rPh sb="15" eb="17">
      <t>ジギョウ</t>
    </rPh>
    <rPh sb="17" eb="19">
      <t>カイケイ</t>
    </rPh>
    <phoneticPr fontId="21"/>
  </si>
  <si>
    <t>泉州南消防組合（一般会計）</t>
    <rPh sb="0" eb="2">
      <t>センシュウ</t>
    </rPh>
    <rPh sb="2" eb="3">
      <t>ミナミ</t>
    </rPh>
    <rPh sb="3" eb="5">
      <t>ショウボウ</t>
    </rPh>
    <rPh sb="5" eb="7">
      <t>クミアイ</t>
    </rPh>
    <rPh sb="8" eb="10">
      <t>イッパン</t>
    </rPh>
    <rPh sb="10" eb="12">
      <t>カイケイ</t>
    </rPh>
    <phoneticPr fontId="21"/>
  </si>
  <si>
    <t>くまとりふるさと応援基金</t>
  </si>
  <si>
    <t>公共施設整備基金</t>
  </si>
  <si>
    <t>くまとり防災基金</t>
  </si>
  <si>
    <t>墓地基金</t>
  </si>
  <si>
    <t>産業活性化基金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</si>
  <si>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</si>
  <si>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</si>
  <si>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本町「－」であるが、これは町債の現在高が減少していることに加え、将来負担額を上回る充当可能基金を確保できたことによるものである。一方で、有形固定資産減価償却率は類似団体内平均値よりも高く、上昇傾向にあるが、主な要因としては施設の老朽化が進んでいることであり、今後ますます高くなることが予想される。公共施設等総合管理計画に基づき、施設の統廃合や、老朽化した施設について長寿命化を進めていくなど、公共施設等の適正管理に努める。</t>
    <rPh sb="28" eb="30">
      <t>ゲンショウ</t>
    </rPh>
    <rPh sb="37" eb="38">
      <t>クワ</t>
    </rPh>
    <rPh sb="40" eb="44">
      <t>ショウライフタン</t>
    </rPh>
    <rPh sb="44" eb="45">
      <t>ガク</t>
    </rPh>
    <rPh sb="46" eb="48">
      <t>ウワマワ</t>
    </rPh>
    <rPh sb="49" eb="55">
      <t>ジュウトウカノウキキン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</si>
  <si>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</si>
  <si>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</si>
  <si>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</si>
  <si>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</si>
  <si>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</si>
  <si>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</si>
  <si>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内平均値と比較して低く、また将来負担比率についても低くなっている。これは、地方債の現在高が減少傾向にあることに加え、充当可能基金は減少したものの将来負担額を上回る水準を確保できている見込により、しばらく数年は「-」のまま推移していくと見込まれる。しかし今後は、ごみ処理施設広域化などに係る建設事業債が増加していくことが予測されることから、実質公債費比率については、上昇していくものと想定される。消防組合における負担金の抑制などを図るとともに、地方債については、引き続き交付税措置のあるものを中心に借り入れるなど、国・府の財政支援制度を有効に活用し、比率の改善に努める。</t>
    <rPh sb="58" eb="60">
      <t>ゲンショウ</t>
    </rPh>
    <rPh sb="68" eb="69">
      <t>クワ</t>
    </rPh>
    <rPh sb="78" eb="80">
      <t>ゲンショウ</t>
    </rPh>
    <rPh sb="85" eb="90">
      <t>ショウライフタンガク</t>
    </rPh>
    <rPh sb="91" eb="93">
      <t>ウワマワ</t>
    </rPh>
    <rPh sb="94" eb="96">
      <t>スイジュン</t>
    </rPh>
    <rPh sb="104" eb="106">
      <t>ミコミ</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</si>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</sst>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3B67DDE-F23B-431B-B0BB-4CDE47F7C69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A178-49B7-8686-0EAC43D6648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41928</c:v>
                </c:pt>
                <c:pt idx="1">
                  <c:v>47422</c:v>
                </c:pt>
                <c:pt idx="2">
                  <c:v>39460</c:v>
                </c:pt>
                <c:pt idx="3">
                  <c:v>58346</c:v>
                </c:pt>
                <c:pt idx="4">
                  <c:v>21412</c:v>
                </c:pt>
              </c:numCache>
            </c:numRef>
          </c:val>
          <c:smooth val="0"/>
          <c:extLst>
            <c:ext xmlns:c16="http://schemas.microsoft.com/office/drawing/2014/chart" uri="{C3380CC4-5D6E-409C-BE32-E72D297353CC}">
              <c16:uniqueId val="{00000001-A178-49B7-8686-0EAC43D664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0.57999999999999996</c:v>
                </c:pt>
                <c:pt idx="1">
                  <c:v>6.65</c:v>
                </c:pt>
                <c:pt idx="2">
                  <c:v>0.84</c:v>
                </c:pt>
                <c:pt idx="3">
                  <c:v>0.66</c:v>
                </c:pt>
                <c:pt idx="4">
                  <c:v>0.52</c:v>
                </c:pt>
              </c:numCache>
            </c:numRef>
          </c:val>
          <c:extLst>
            <c:ext xmlns:c16="http://schemas.microsoft.com/office/drawing/2014/chart" uri="{C3380CC4-5D6E-409C-BE32-E72D297353CC}">
              <c16:uniqueId val="{00000000-06C7-4491-8C01-06D996628B8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11.21</c:v>
                </c:pt>
                <c:pt idx="1">
                  <c:v>10.9</c:v>
                </c:pt>
                <c:pt idx="2">
                  <c:v>14.56</c:v>
                </c:pt>
                <c:pt idx="3">
                  <c:v>10.91</c:v>
                </c:pt>
                <c:pt idx="4">
                  <c:v>10.17</c:v>
                </c:pt>
              </c:numCache>
            </c:numRef>
          </c:val>
          <c:extLst>
            <c:ext xmlns:c16="http://schemas.microsoft.com/office/drawing/2014/chart" uri="{C3380CC4-5D6E-409C-BE32-E72D297353CC}">
              <c16:uniqueId val="{00000001-06C7-4491-8C01-06D996628B8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-0.27</c:v>
                </c:pt>
                <c:pt idx="1">
                  <c:v>6.38</c:v>
                </c:pt>
                <c:pt idx="2">
                  <c:v>-2.5499999999999998</c:v>
                </c:pt>
                <c:pt idx="3">
                  <c:v>-3.55</c:v>
                </c:pt>
                <c:pt idx="4">
                  <c:v>-0.33</c:v>
                </c:pt>
              </c:numCache>
            </c:numRef>
          </c:val>
          <c:smooth val="0"/>
          <c:extLst>
            <c:ext xmlns:c16="http://schemas.microsoft.com/office/drawing/2014/chart" uri="{C3380CC4-5D6E-409C-BE32-E72D297353CC}">
              <c16:uniqueId val="{00000002-06C7-4491-8C01-06D996628B8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5.42</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73F-4411-BBE4-57566FDF1D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73F-4411-BBE4-57566FDF1D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73F-4411-BBE4-57566FDF1D2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73F-4411-BBE4-57566FDF1D23}"/>
            </c:ext>
          </c:extLst>
        </c:ser>
        <c:ser>
          <c:idx val="4"/>
          <c:order val="4"/>
          <c:tx>
            <c:strRef>
              <c:f>データシート!$A$31</c:f>
              <c:strCache>
                <c:ptCount val="1"/>
                <c:pt idx="0">
                  <c:v>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73F-4411-BBE4-57566FDF1D23}"/>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0.74</c:v>
                </c:pt>
                <c:pt idx="4">
                  <c:v>#N/A</c:v>
                </c:pt>
                <c:pt idx="5">
                  <c:v>0.61</c:v>
                </c:pt>
                <c:pt idx="6">
                  <c:v>#N/A</c:v>
                </c:pt>
                <c:pt idx="7">
                  <c:v>0.24</c:v>
                </c:pt>
                <c:pt idx="8">
                  <c:v>#N/A</c:v>
                </c:pt>
                <c:pt idx="9">
                  <c:v>0.02</c:v>
                </c:pt>
              </c:numCache>
            </c:numRef>
          </c:val>
          <c:extLst>
            <c:ext xmlns:c16="http://schemas.microsoft.com/office/drawing/2014/chart" uri="{C3380CC4-5D6E-409C-BE32-E72D297353CC}">
              <c16:uniqueId val="{00000005-473F-4411-BBE4-57566FDF1D23}"/>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0.03</c:v>
                </c:pt>
                <c:pt idx="4">
                  <c:v>#N/A</c:v>
                </c:pt>
                <c:pt idx="5">
                  <c:v>0.03</c:v>
                </c:pt>
                <c:pt idx="6">
                  <c:v>#N/A</c:v>
                </c:pt>
                <c:pt idx="7">
                  <c:v>0.05</c:v>
                </c:pt>
                <c:pt idx="8">
                  <c:v>#N/A</c:v>
                </c:pt>
                <c:pt idx="9">
                  <c:v>0.05</c:v>
                </c:pt>
              </c:numCache>
            </c:numRef>
          </c:val>
          <c:extLst>
            <c:ext xmlns:c16="http://schemas.microsoft.com/office/drawing/2014/chart" uri="{C3380CC4-5D6E-409C-BE32-E72D297353CC}">
              <c16:uniqueId val="{00000006-473F-4411-BBE4-57566FDF1D2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0.82</c:v>
                </c:pt>
                <c:pt idx="4">
                  <c:v>#N/A</c:v>
                </c:pt>
                <c:pt idx="5">
                  <c:v>0.55000000000000004</c:v>
                </c:pt>
                <c:pt idx="6">
                  <c:v>#N/A</c:v>
                </c:pt>
                <c:pt idx="7">
                  <c:v>0.45</c:v>
                </c:pt>
                <c:pt idx="8">
                  <c:v>#N/A</c:v>
                </c:pt>
                <c:pt idx="9">
                  <c:v>0.09</c:v>
                </c:pt>
              </c:numCache>
            </c:numRef>
          </c:val>
          <c:extLst>
            <c:ext xmlns:c16="http://schemas.microsoft.com/office/drawing/2014/chart" uri="{C3380CC4-5D6E-409C-BE32-E72D297353CC}">
              <c16:uniqueId val="{00000007-473F-4411-BBE4-57566FDF1D2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0.57999999999999996</c:v>
                </c:pt>
                <c:pt idx="2">
                  <c:v>#N/A</c:v>
                </c:pt>
                <c:pt idx="3">
                  <c:v>6.65</c:v>
                </c:pt>
                <c:pt idx="4">
                  <c:v>#N/A</c:v>
                </c:pt>
                <c:pt idx="5">
                  <c:v>0.83</c:v>
                </c:pt>
                <c:pt idx="6">
                  <c:v>#N/A</c:v>
                </c:pt>
                <c:pt idx="7">
                  <c:v>0.65</c:v>
                </c:pt>
                <c:pt idx="8">
                  <c:v>#N/A</c:v>
                </c:pt>
                <c:pt idx="9">
                  <c:v>0.51</c:v>
                </c:pt>
              </c:numCache>
            </c:numRef>
          </c:val>
          <c:extLst>
            <c:ext xmlns:c16="http://schemas.microsoft.com/office/drawing/2014/chart" uri="{C3380CC4-5D6E-409C-BE32-E72D297353CC}">
              <c16:uniqueId val="{00000008-473F-4411-BBE4-57566FDF1D23}"/>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2.2999999999999998</c:v>
                </c:pt>
                <c:pt idx="2">
                  <c:v>#N/A</c:v>
                </c:pt>
                <c:pt idx="3">
                  <c:v>2.68</c:v>
                </c:pt>
                <c:pt idx="4">
                  <c:v>#N/A</c:v>
                </c:pt>
                <c:pt idx="5">
                  <c:v>3.35</c:v>
                </c:pt>
                <c:pt idx="6">
                  <c:v>#N/A</c:v>
                </c:pt>
                <c:pt idx="7">
                  <c:v>3.04</c:v>
                </c:pt>
                <c:pt idx="8">
                  <c:v>#N/A</c:v>
                </c:pt>
                <c:pt idx="9">
                  <c:v>3.83</c:v>
                </c:pt>
              </c:numCache>
            </c:numRef>
          </c:val>
          <c:extLst>
            <c:ext xmlns:c16="http://schemas.microsoft.com/office/drawing/2014/chart" uri="{C3380CC4-5D6E-409C-BE32-E72D297353CC}">
              <c16:uniqueId val="{00000009-473F-4411-BBE4-57566FDF1D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961</c:v>
                </c:pt>
                <c:pt idx="5">
                  <c:v>994</c:v>
                </c:pt>
                <c:pt idx="8">
                  <c:v>1012</c:v>
                </c:pt>
                <c:pt idx="11">
                  <c:v>1006</c:v>
                </c:pt>
                <c:pt idx="14">
                  <c:v>1022</c:v>
                </c:pt>
              </c:numCache>
            </c:numRef>
          </c:val>
          <c:extLst>
            <c:ext xmlns:c16="http://schemas.microsoft.com/office/drawing/2014/chart" uri="{C3380CC4-5D6E-409C-BE32-E72D297353CC}">
              <c16:uniqueId val="{00000000-949E-40AA-9DE7-750286D38A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49E-40AA-9DE7-750286D38A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49E-40AA-9DE7-750286D38A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40</c:v>
                </c:pt>
                <c:pt idx="6">
                  <c:v>37</c:v>
                </c:pt>
                <c:pt idx="9">
                  <c:v>38</c:v>
                </c:pt>
                <c:pt idx="12">
                  <c:v>37</c:v>
                </c:pt>
              </c:numCache>
            </c:numRef>
          </c:val>
          <c:extLst>
            <c:ext xmlns:c16="http://schemas.microsoft.com/office/drawing/2014/chart" uri="{C3380CC4-5D6E-409C-BE32-E72D297353CC}">
              <c16:uniqueId val="{00000003-949E-40AA-9DE7-750286D38A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234</c:v>
                </c:pt>
                <c:pt idx="3">
                  <c:v>223</c:v>
                </c:pt>
                <c:pt idx="6">
                  <c:v>219</c:v>
                </c:pt>
                <c:pt idx="9">
                  <c:v>226</c:v>
                </c:pt>
                <c:pt idx="12">
                  <c:v>224</c:v>
                </c:pt>
              </c:numCache>
            </c:numRef>
          </c:val>
          <c:extLst>
            <c:ext xmlns:c16="http://schemas.microsoft.com/office/drawing/2014/chart" uri="{C3380CC4-5D6E-409C-BE32-E72D297353CC}">
              <c16:uniqueId val="{00000004-949E-40AA-9DE7-750286D38A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49E-40AA-9DE7-750286D38A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49E-40AA-9DE7-750286D38A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875</c:v>
                </c:pt>
                <c:pt idx="3">
                  <c:v>832</c:v>
                </c:pt>
                <c:pt idx="6">
                  <c:v>852</c:v>
                </c:pt>
                <c:pt idx="9">
                  <c:v>890</c:v>
                </c:pt>
                <c:pt idx="12">
                  <c:v>967</c:v>
                </c:pt>
              </c:numCache>
            </c:numRef>
          </c:val>
          <c:extLst>
            <c:ext xmlns:c16="http://schemas.microsoft.com/office/drawing/2014/chart" uri="{C3380CC4-5D6E-409C-BE32-E72D297353CC}">
              <c16:uniqueId val="{00000007-949E-40AA-9DE7-750286D38A8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184</c:v>
                </c:pt>
                <c:pt idx="2">
                  <c:v>#N/A</c:v>
                </c:pt>
                <c:pt idx="3">
                  <c:v>#N/A</c:v>
                </c:pt>
                <c:pt idx="4">
                  <c:v>101</c:v>
                </c:pt>
                <c:pt idx="5">
                  <c:v>#N/A</c:v>
                </c:pt>
                <c:pt idx="6">
                  <c:v>#N/A</c:v>
                </c:pt>
                <c:pt idx="7">
                  <c:v>96</c:v>
                </c:pt>
                <c:pt idx="8">
                  <c:v>#N/A</c:v>
                </c:pt>
                <c:pt idx="9">
                  <c:v>#N/A</c:v>
                </c:pt>
                <c:pt idx="10">
                  <c:v>148</c:v>
                </c:pt>
                <c:pt idx="11">
                  <c:v>#N/A</c:v>
                </c:pt>
                <c:pt idx="12">
                  <c:v>#N/A</c:v>
                </c:pt>
                <c:pt idx="13">
                  <c:v>206</c:v>
                </c:pt>
                <c:pt idx="14">
                  <c:v>#N/A</c:v>
                </c:pt>
              </c:numCache>
            </c:numRef>
          </c:val>
          <c:smooth val="0"/>
          <c:extLst>
            <c:ext xmlns:c16="http://schemas.microsoft.com/office/drawing/2014/chart" uri="{C3380CC4-5D6E-409C-BE32-E72D297353CC}">
              <c16:uniqueId val="{00000008-949E-40AA-9DE7-750286D38A8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12201</c:v>
                </c:pt>
                <c:pt idx="5">
                  <c:v>12159</c:v>
                </c:pt>
                <c:pt idx="8">
                  <c:v>11972</c:v>
                </c:pt>
                <c:pt idx="11">
                  <c:v>11507</c:v>
                </c:pt>
                <c:pt idx="14">
                  <c:v>10933</c:v>
                </c:pt>
              </c:numCache>
            </c:numRef>
          </c:val>
          <c:extLst>
            <c:ext xmlns:c16="http://schemas.microsoft.com/office/drawing/2014/chart" uri="{C3380CC4-5D6E-409C-BE32-E72D297353CC}">
              <c16:uniqueId val="{00000000-4521-478C-BD0F-080D057C31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220</c:v>
                </c:pt>
                <c:pt idx="5">
                  <c:v>220</c:v>
                </c:pt>
                <c:pt idx="8">
                  <c:v>182</c:v>
                </c:pt>
                <c:pt idx="11">
                  <c:v>171</c:v>
                </c:pt>
                <c:pt idx="14">
                  <c:v>146</c:v>
                </c:pt>
              </c:numCache>
            </c:numRef>
          </c:val>
          <c:extLst>
            <c:ext xmlns:c16="http://schemas.microsoft.com/office/drawing/2014/chart" uri="{C3380CC4-5D6E-409C-BE32-E72D297353CC}">
              <c16:uniqueId val="{00000001-4521-478C-BD0F-080D057C31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6512</c:v>
                </c:pt>
                <c:pt idx="5">
                  <c:v>7112</c:v>
                </c:pt>
                <c:pt idx="8">
                  <c:v>8080</c:v>
                </c:pt>
                <c:pt idx="11">
                  <c:v>7259</c:v>
                </c:pt>
                <c:pt idx="14">
                  <c:v>6832</c:v>
                </c:pt>
              </c:numCache>
            </c:numRef>
          </c:val>
          <c:extLst>
            <c:ext xmlns:c16="http://schemas.microsoft.com/office/drawing/2014/chart" uri="{C3380CC4-5D6E-409C-BE32-E72D297353CC}">
              <c16:uniqueId val="{00000002-4521-478C-BD0F-080D057C31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521-478C-BD0F-080D057C31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521-478C-BD0F-080D057C31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21-478C-BD0F-080D057C31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2381</c:v>
                </c:pt>
                <c:pt idx="3">
                  <c:v>2332</c:v>
                </c:pt>
                <c:pt idx="6">
                  <c:v>2301</c:v>
                </c:pt>
                <c:pt idx="9">
                  <c:v>2330</c:v>
                </c:pt>
                <c:pt idx="12">
                  <c:v>2171</c:v>
                </c:pt>
              </c:numCache>
            </c:numRef>
          </c:val>
          <c:extLst>
            <c:ext xmlns:c16="http://schemas.microsoft.com/office/drawing/2014/chart" uri="{C3380CC4-5D6E-409C-BE32-E72D297353CC}">
              <c16:uniqueId val="{00000006-4521-478C-BD0F-080D057C31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265</c:v>
                </c:pt>
                <c:pt idx="3">
                  <c:v>233</c:v>
                </c:pt>
                <c:pt idx="6">
                  <c:v>202</c:v>
                </c:pt>
                <c:pt idx="9">
                  <c:v>174</c:v>
                </c:pt>
                <c:pt idx="12">
                  <c:v>172</c:v>
                </c:pt>
              </c:numCache>
            </c:numRef>
          </c:val>
          <c:extLst>
            <c:ext xmlns:c16="http://schemas.microsoft.com/office/drawing/2014/chart" uri="{C3380CC4-5D6E-409C-BE32-E72D297353CC}">
              <c16:uniqueId val="{00000007-4521-478C-BD0F-080D057C31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3048</c:v>
                </c:pt>
                <c:pt idx="3">
                  <c:v>2982</c:v>
                </c:pt>
                <c:pt idx="6">
                  <c:v>2920</c:v>
                </c:pt>
                <c:pt idx="9">
                  <c:v>2843</c:v>
                </c:pt>
                <c:pt idx="12">
                  <c:v>2765</c:v>
                </c:pt>
              </c:numCache>
            </c:numRef>
          </c:val>
          <c:extLst>
            <c:ext xmlns:c16="http://schemas.microsoft.com/office/drawing/2014/chart" uri="{C3380CC4-5D6E-409C-BE32-E72D297353CC}">
              <c16:uniqueId val="{00000008-4521-478C-BD0F-080D057C31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638</c:v>
                </c:pt>
                <c:pt idx="3">
                  <c:v>638</c:v>
                </c:pt>
                <c:pt idx="6">
                  <c:v>638</c:v>
                </c:pt>
                <c:pt idx="9">
                  <c:v>638</c:v>
                </c:pt>
                <c:pt idx="12">
                  <c:v>638</c:v>
                </c:pt>
              </c:numCache>
            </c:numRef>
          </c:val>
          <c:extLst>
            <c:ext xmlns:c16="http://schemas.microsoft.com/office/drawing/2014/chart" uri="{C3380CC4-5D6E-409C-BE32-E72D297353CC}">
              <c16:uniqueId val="{00000009-4521-478C-BD0F-080D057C31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9175</c:v>
                </c:pt>
                <c:pt idx="3">
                  <c:v>9574</c:v>
                </c:pt>
                <c:pt idx="6">
                  <c:v>9579</c:v>
                </c:pt>
                <c:pt idx="9">
                  <c:v>10062</c:v>
                </c:pt>
                <c:pt idx="12">
                  <c:v>9707</c:v>
                </c:pt>
              </c:numCache>
            </c:numRef>
          </c:val>
          <c:extLst>
            <c:ext xmlns:c16="http://schemas.microsoft.com/office/drawing/2014/chart" uri="{C3380CC4-5D6E-409C-BE32-E72D297353CC}">
              <c16:uniqueId val="{0000000A-4521-478C-BD0F-080D057C31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521-478C-BD0F-080D057C31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1315</c:v>
                </c:pt>
                <c:pt idx="1">
                  <c:v>1004</c:v>
                </c:pt>
                <c:pt idx="2">
                  <c:v>982</c:v>
                </c:pt>
              </c:numCache>
            </c:numRef>
          </c:val>
          <c:extLst>
            <c:ext xmlns:c16="http://schemas.microsoft.com/office/drawing/2014/chart" uri="{C3380CC4-5D6E-409C-BE32-E72D297353CC}">
              <c16:uniqueId val="{00000000-5EED-4298-BCD8-FBC85B4D217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794</c:v>
                </c:pt>
                <c:pt idx="1">
                  <c:v>841</c:v>
                </c:pt>
                <c:pt idx="2">
                  <c:v>873</c:v>
                </c:pt>
              </c:numCache>
            </c:numRef>
          </c:val>
          <c:extLst>
            <c:ext xmlns:c16="http://schemas.microsoft.com/office/drawing/2014/chart" uri="{C3380CC4-5D6E-409C-BE32-E72D297353CC}">
              <c16:uniqueId val="{00000001-5EED-4298-BCD8-FBC85B4D217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6608</c:v>
                </c:pt>
                <c:pt idx="1">
                  <c:v>6051</c:v>
                </c:pt>
                <c:pt idx="2">
                  <c:v>5614</c:v>
                </c:pt>
              </c:numCache>
            </c:numRef>
          </c:val>
          <c:extLst>
            <c:ext xmlns:c16="http://schemas.microsoft.com/office/drawing/2014/chart" uri="{C3380CC4-5D6E-409C-BE32-E72D297353CC}">
              <c16:uniqueId val="{00000002-5EED-4298-BCD8-FBC85B4D217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{B35D6FC1-F6CB-4263-A5C6-D58D85ED580B}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C97-49CB-B7BC-BC5244B9F4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{75883AD6-DC1A-4C6A-ADFA-0FFCA7260D28}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97-49CB-B7BC-BC5244B9F4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{3D18C5F0-728C-4D52-A1C2-26720ADDF7BD}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97-49CB-B7BC-BC5244B9F4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{24D33623-D294-48E2-BE89-8DDECD6967DB}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97-49CB-B7BC-BC5244B9F4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{B71EB478-6BEC-4B7C-BDC4-5197B0FBB346}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97-49CB-B7BC-BC5244B9F4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{9559C883-9313-47C3-A61A-0771F148DB05}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C97-49CB-B7BC-BC5244B9F4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{5E048823-FF9E-4C22-A532-0B481303C2A0}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C97-49CB-B7BC-BC5244B9F4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{2CAF6F64-B9AE-40B2-8611-92916B4CE6CD}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C97-49CB-B7BC-BC5244B9F4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{5DBC34B7-C698-41F2-B65D-0C4E0C5080B0}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C97-49CB-B7BC-BC5244B9F4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65.2</c:v>
                </c:pt>
                <c:pt idx="16">
                  <c:v>66</c:v>
                </c:pt>
                <c:pt idx="24">
                  <c:v>66.400000000000006</c:v>
                </c:pt>
                <c:pt idx="32">
                  <c:v>68.099999999999994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C97-49CB-B7BC-BC5244B9F4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{F2713F86-43DE-4EEC-9797-D32F223C9EB4}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C97-49CB-B7BC-BC5244B9F4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{27197BA7-694F-4A63-B553-EE9F501E3A0A}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97-49CB-B7BC-BC5244B9F4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{9B0937E9-492F-4852-AAF6-174B7057FDBD}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97-49CB-B7BC-BC5244B9F4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{FCE721FB-E878-4962-BAA5-B531F8DFEF61}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97-49CB-B7BC-BC5244B9F4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{BA4B5647-313E-42C5-A84A-08E19C9D10EE}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97-49CB-B7BC-BC5244B9F4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{E92D182B-94B9-45AA-9DD5-244FD0B3366B}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C97-49CB-B7BC-BC5244B9F4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{F23D281F-DB38-413F-B41A-05BA8D9FAC6C}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C97-49CB-B7BC-BC5244B9F4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{10BD6805-634C-4208-8DB0-0D14A348B9E0}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C97-49CB-B7BC-BC5244B9F4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{7DD1B234-3C7B-4EF2-996B-0A986AE04639}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C97-49CB-B7BC-BC5244B9F4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C97-49CB-B7BC-BC5244B9F449}"/>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{1549A525-7F69-435A-9394-6C366EFF2AD9}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07-45F1-B930-8BFA496154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{94991583-C6C6-4B40-B510-370A1F571B9B}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07-45F1-B930-8BFA496154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{11B72735-B79B-4EBF-AC41-295CA3F159F0}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07-45F1-B930-8BFA496154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{1F129D4E-D1E6-44FB-83D9-5608EE64C339}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07-45F1-B930-8BFA496154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{1A3C07BE-BD1E-48E5-9912-908C3EE28EA9}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07-45F1-B930-8BFA496154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{9A84E384-9679-401D-97E5-5CBA15616FE6}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07-45F1-B930-8BFA496154D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{838F4E19-A5DA-46F0-BB5E-3DB94A525A01}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07-45F1-B930-8BFA496154D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{F8365084-F877-478F-8B4D-92F3B20FF9D8}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07-45F1-B930-8BFA496154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{D761E555-A40D-4FA0-B61B-FD60545E1064}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07-45F1-B930-8BFA496154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2.2999999999999998</c:v>
                </c:pt>
                <c:pt idx="16">
                  <c:v>1.5</c:v>
                </c:pt>
                <c:pt idx="24">
                  <c:v>1.3</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C07-45F1-B930-8BFA496154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{8BAD2C6C-5838-42A6-A8C7-C1FD56A98321}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07-45F1-B930-8BFA496154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{3D255AF3-B3A7-4B43-BB9B-32D0DEBB2D67}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07-45F1-B930-8BFA496154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{2183C38F-25C4-45C2-A708-59AF7A35BDC2}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07-45F1-B930-8BFA496154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{E61CA581-9FBD-4A03-A909-7777E179E253}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07-45F1-B930-8BFA496154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{AE6F7FA1-D90F-4944-9541-A86C20EEA763}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07-45F1-B930-8BFA496154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{6B14A718-8EE5-49B1-A7AE-5A55539D47D4}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07-45F1-B930-8BFA496154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{B7CBFECE-1171-4F89-ACBF-8158BC5B3813}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07-45F1-B930-8BFA496154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{7BC6863A-EEB0-4CEC-AB90-F2DE0C588024}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07-45F1-B930-8BFA496154D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{B73EC838-81CD-4B82-BF79-6848DA0C2BAE}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07-45F1-B930-8BFA496154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C07-45F1-B930-8BFA496154D4}"/>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財政力は、ほぼ横ばいで推移し、類似団体内平均値を下回る数値となっている。</a:t>
          </a:r>
        </a:p>
        <a:p>
          <a:r>
            <a:rPr kumimoji="1" lang="ja-JP" altLang="en-US" sz="1100">
              <a:latin typeface="ＭＳ Ｐゴシック" panose="020B0600070205080204" pitchFamily="50" charset="-128"/>
              <a:ea typeface="ＭＳ Ｐゴシック" panose="020B0600070205080204" pitchFamily="50" charset="-128"/>
            </a:rPr>
            <a:t>　現下の経済情勢では、今後も厳しい収入環境が続くものと思われることから、収支状況を改善させるためにも、町税徴収率の向上などによる自主財源の確保に努めるとともに、「第４次行財政構造改革プラン・アクションプログラム」に掲げる見直し後の改革項目を着実に実行し、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81845</xdr:rowOff>
    </xdr:from>
    <xdr:to>
      <xdr:col>23</xdr:col>
      <xdr:colOff>133350</xdr:colOff>
      <xdr:row>43</xdr:row>
      <xdr:rowOff>81845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541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81845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面では、普通交付税や地方消費税交付金の増などはあったものの、歳出において、人事院勧告の影響や会計年度任用職員の勤勉手当支給開始、退職手当の増など人件費が増加したことなどにより、経常経費充当一般財源等が増加したことで、経常収支比率は前年度の</a:t>
          </a:r>
          <a:r>
            <a:rPr kumimoji="1" lang="en-US" altLang="ja-JP" sz="1300">
              <a:latin typeface="ＭＳ Ｐゴシック" panose="020B0600070205080204" pitchFamily="50" charset="-128"/>
              <a:ea typeface="ＭＳ Ｐゴシック" panose="020B0600070205080204" pitchFamily="50" charset="-128"/>
            </a:rPr>
            <a:t>98.0</a:t>
          </a:r>
          <a:r>
            <a:rPr kumimoji="1" lang="ja-JP" altLang="en-US" sz="1300">
              <a:latin typeface="ＭＳ Ｐゴシック" panose="020B0600070205080204" pitchFamily="50" charset="-128"/>
              <a:ea typeface="ＭＳ Ｐゴシック" panose="020B0600070205080204" pitchFamily="50" charset="-128"/>
            </a:rPr>
            <a:t>％より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98.5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今後については、「第４次行財政構造改革プラン・アクションプログラム」に掲げる見直し後の改革項目を着実に実行し、経常収支比率の改善を図る。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133350</xdr:rowOff>
    </xdr:from>
    <xdr:to>
      <xdr:col>23</xdr:col>
      <xdr:colOff>133350</xdr:colOff>
      <xdr:row>65</xdr:row>
      <xdr:rowOff>163513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77600"/>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65</xdr:row>
      <xdr:rowOff>133350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4836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98743</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28643"/>
          <a:ext cx="889000" cy="3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98743</xdr:rowOff>
    </xdr:from>
    <xdr:to>
      <xdr:col>11</xdr:col>
      <xdr:colOff>31750</xdr:colOff>
      <xdr:row>64</xdr:row>
      <xdr:rowOff>15240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28643"/>
          <a:ext cx="889000" cy="2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112713</xdr:rowOff>
    </xdr:from>
    <xdr:to>
      <xdr:col>23</xdr:col>
      <xdr:colOff>184150</xdr:colOff>
      <xdr:row>66</xdr:row>
      <xdr:rowOff>42863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84790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2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82550</xdr:rowOff>
    </xdr:from>
    <xdr:to>
      <xdr:col>19</xdr:col>
      <xdr:colOff>184150</xdr:colOff>
      <xdr:row>66</xdr:row>
      <xdr:rowOff>12700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168927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1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47943</xdr:rowOff>
    </xdr:from>
    <xdr:to>
      <xdr:col>11</xdr:col>
      <xdr:colOff>82550</xdr:colOff>
      <xdr:row>62</xdr:row>
      <xdr:rowOff>149543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134320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令和２年度から会計年度任用職員制度が導入されたこと、また令和６年度は人事院勧告の影響や会計年度任用職員の勤勉手当支給開始、退職手当の増などにより、人件費が大きく増加している。</a:t>
          </a:r>
        </a:p>
        <a:p>
          <a:r>
            <a:rPr kumimoji="1" lang="ja-JP" altLang="en-US" sz="1100">
              <a:latin typeface="ＭＳ Ｐゴシック" panose="020B0600070205080204" pitchFamily="50" charset="-128"/>
              <a:ea typeface="ＭＳ Ｐゴシック" panose="020B0600070205080204" pitchFamily="50" charset="-128"/>
            </a:rPr>
            <a:t>　現状としては、ごみ処理の事業を直営で行っているため、その結果として人件費及び施設の運営経費や維持補修費が類似団体内平均値と比較して高くなる傾向にあるが、し尿処理事務の広域化や町立保育所民営化の効果もあり、一定数値は改善している。</a:t>
          </a:r>
        </a:p>
        <a:p>
          <a:r>
            <a:rPr kumimoji="1" lang="ja-JP" altLang="en-US" sz="1100">
              <a:latin typeface="ＭＳ Ｐゴシック" panose="020B0600070205080204" pitchFamily="50" charset="-128"/>
              <a:ea typeface="ＭＳ Ｐゴシック" panose="020B0600070205080204" pitchFamily="50" charset="-128"/>
            </a:rPr>
            <a:t>　今後、行財政改革における「アクションプログラム」見直し後の改革項目を着実に実行することにより、人件費の抑制など徹底した事務事業の見直しに努めていく。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9099</xdr:rowOff>
    </xdr:from>
    <xdr:to>
      <xdr:col>23</xdr:col>
      <xdr:colOff>133350</xdr:colOff>
      <xdr:row>83</xdr:row>
      <xdr:rowOff>12512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39449"/>
          <a:ext cx="8382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9099</xdr:rowOff>
    </xdr:from>
    <xdr:to>
      <xdr:col>19</xdr:col>
      <xdr:colOff>133350</xdr:colOff>
      <xdr:row>83</xdr:row>
      <xdr:rowOff>73013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39449"/>
          <a:ext cx="889000" cy="6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7041</xdr:rowOff>
    </xdr:from>
    <xdr:to>
      <xdr:col>15</xdr:col>
      <xdr:colOff>82550</xdr:colOff>
      <xdr:row>83</xdr:row>
      <xdr:rowOff>73013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37391"/>
          <a:ext cx="889000" cy="6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108448</xdr:rowOff>
    </xdr:from>
    <xdr:to>
      <xdr:col>11</xdr:col>
      <xdr:colOff>31750</xdr:colOff>
      <xdr:row>83</xdr:row>
      <xdr:rowOff>7041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67348"/>
          <a:ext cx="889000" cy="7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133162</xdr:rowOff>
    </xdr:from>
    <xdr:to>
      <xdr:col>23</xdr:col>
      <xdr:colOff>184150</xdr:colOff>
      <xdr:row>83</xdr:row>
      <xdr:rowOff>63312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9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149689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37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129749</xdr:rowOff>
    </xdr:from>
    <xdr:to>
      <xdr:col>19</xdr:col>
      <xdr:colOff>184150</xdr:colOff>
      <xdr:row>83</xdr:row>
      <xdr:rowOff>59899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8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70076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57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22213</xdr:rowOff>
    </xdr:from>
    <xdr:to>
      <xdr:col>15</xdr:col>
      <xdr:colOff>133350</xdr:colOff>
      <xdr:row>83</xdr:row>
      <xdr:rowOff>123813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25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108590</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33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127691</xdr:rowOff>
    </xdr:from>
    <xdr:to>
      <xdr:col>11</xdr:col>
      <xdr:colOff>82550</xdr:colOff>
      <xdr:row>83</xdr:row>
      <xdr:rowOff>57841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8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42618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7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57648</xdr:rowOff>
    </xdr:from>
    <xdr:to>
      <xdr:col>7</xdr:col>
      <xdr:colOff>31750</xdr:colOff>
      <xdr:row>82</xdr:row>
      <xdr:rowOff>159248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169425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8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本町は従前より国の給料水準を下回っており、大阪府内でも低い水準となっている。</a:t>
          </a:r>
        </a:p>
        <a:p>
          <a:r>
            <a:rPr kumimoji="1" lang="ja-JP" altLang="en-US" sz="1300">
              <a:latin typeface="ＭＳ Ｐゴシック" panose="020B0600070205080204" pitchFamily="50" charset="-128"/>
              <a:ea typeface="ＭＳ Ｐゴシック" panose="020B0600070205080204" pitchFamily="50" charset="-128"/>
            </a:rPr>
            <a:t>　今後も中長期的なビジョンに立って、職員年齢構成の平準化を推進するとともに、引き続き国家公務員に準拠した適正な給与制度による運営を行う。</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151493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48435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82550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3809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83</xdr:row>
      <xdr:rowOff>167821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3809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167821</xdr:rowOff>
    </xdr:from>
    <xdr:to>
      <xdr:col>68</xdr:col>
      <xdr:colOff>152400</xdr:colOff>
      <xdr:row>83</xdr:row>
      <xdr:rowOff>167821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398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117220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34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「行財政構造改革プラン」に基づき、職員数の適正管理などに努めてきたことも奏功し、</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年からほぼ横ばいで推移している。</a:t>
          </a:r>
        </a:p>
        <a:p>
          <a:r>
            <a:rPr kumimoji="1" lang="ja-JP" altLang="en-US" sz="1300">
              <a:latin typeface="ＭＳ Ｐゴシック" panose="020B0600070205080204" pitchFamily="50" charset="-128"/>
              <a:ea typeface="ＭＳ Ｐゴシック" panose="020B0600070205080204" pitchFamily="50" charset="-128"/>
            </a:rPr>
            <a:t>　今後も業務の性質、職員の年齢構成にも留意し、将来的にも行政サービスの低下とならないよう配慮しながら職員数の適正管理を行っていく。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143369</xdr:rowOff>
    </xdr:from>
    <xdr:to>
      <xdr:col>81</xdr:col>
      <xdr:colOff>44450</xdr:colOff>
      <xdr:row>61</xdr:row>
      <xdr:rowOff>5433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30369"/>
          <a:ext cx="8382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143369</xdr:rowOff>
    </xdr:from>
    <xdr:to>
      <xdr:col>77</xdr:col>
      <xdr:colOff>44450</xdr:colOff>
      <xdr:row>60</xdr:row>
      <xdr:rowOff>155434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43036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155434</xdr:rowOff>
    </xdr:from>
    <xdr:to>
      <xdr:col>72</xdr:col>
      <xdr:colOff>203200</xdr:colOff>
      <xdr:row>60</xdr:row>
      <xdr:rowOff>168839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4424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163477</xdr:rowOff>
    </xdr:from>
    <xdr:to>
      <xdr:col>68</xdr:col>
      <xdr:colOff>152400</xdr:colOff>
      <xdr:row>60</xdr:row>
      <xdr:rowOff>168839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50477"/>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126083</xdr:rowOff>
    </xdr:from>
    <xdr:to>
      <xdr:col>81</xdr:col>
      <xdr:colOff>95250</xdr:colOff>
      <xdr:row>61</xdr:row>
      <xdr:rowOff>56233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1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142610</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58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92569</xdr:rowOff>
    </xdr:from>
    <xdr:to>
      <xdr:col>77</xdr:col>
      <xdr:colOff>95250</xdr:colOff>
      <xdr:row>61</xdr:row>
      <xdr:rowOff>22719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7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32896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48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104634</xdr:rowOff>
    </xdr:from>
    <xdr:to>
      <xdr:col>73</xdr:col>
      <xdr:colOff>44450</xdr:colOff>
      <xdr:row>61</xdr:row>
      <xdr:rowOff>34784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9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44961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6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118039</xdr:rowOff>
    </xdr:from>
    <xdr:to>
      <xdr:col>68</xdr:col>
      <xdr:colOff>203200</xdr:colOff>
      <xdr:row>61</xdr:row>
      <xdr:rowOff>48189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0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58366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7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112677</xdr:rowOff>
    </xdr:from>
    <xdr:to>
      <xdr:col>64</xdr:col>
      <xdr:colOff>152400</xdr:colOff>
      <xdr:row>61</xdr:row>
      <xdr:rowOff>42827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9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53004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6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標準税収入額等が</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百万円増加したものの、元利償還金が</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百万円したことなどにより、実質公債費比率は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ポイント悪化した。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町債の借入れにあたっては、計画的な事業実施に基づき、先を見通した借入れを行ってきた。今後も、町債を借り入れる際には、交付税措置のあるものを中心に借り入れ、国・府の財政支援制度を有効に活用するなど、財政負担の軽減に引き続き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846</xdr:rowOff>
    </xdr:from>
    <xdr:to>
      <xdr:col>81</xdr:col>
      <xdr:colOff>44450</xdr:colOff>
      <xdr:row>39</xdr:row>
      <xdr:rowOff>33020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68739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846</xdr:rowOff>
    </xdr:from>
    <xdr:to>
      <xdr:col>77</xdr:col>
      <xdr:colOff>44450</xdr:colOff>
      <xdr:row>39</xdr:row>
      <xdr:rowOff>16933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6873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81280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70348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81280</xdr:rowOff>
    </xdr:from>
    <xdr:to>
      <xdr:col>68</xdr:col>
      <xdr:colOff>152400</xdr:colOff>
      <xdr:row>40</xdr:row>
      <xdr:rowOff>6350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7678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153670</xdr:rowOff>
    </xdr:from>
    <xdr:to>
      <xdr:col>81</xdr:col>
      <xdr:colOff>95250</xdr:colOff>
      <xdr:row>39</xdr:row>
      <xdr:rowOff>83820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170197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51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121496</xdr:rowOff>
    </xdr:from>
    <xdr:to>
      <xdr:col>77</xdr:col>
      <xdr:colOff>95250</xdr:colOff>
      <xdr:row>39</xdr:row>
      <xdr:rowOff>51646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61824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405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30480</xdr:rowOff>
    </xdr:from>
    <xdr:to>
      <xdr:col>68</xdr:col>
      <xdr:colOff>203200</xdr:colOff>
      <xdr:row>39</xdr:row>
      <xdr:rowOff>132080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142257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充当可能財源等が将来負担額を上回るため前年度に引き続き「－」となっているが、前年度との比較では、将来負担額となる地方債現在高は減少したものの、充当可能財源となる基金残高や地方債に係る基準財政需要額算入見込額が減少したため、将来負担比率は前年度からマイナスの振れ幅は小さくなる結果となった。</a:t>
          </a:r>
        </a:p>
        <a:p>
          <a:r>
            <a:rPr kumimoji="1" lang="ja-JP" altLang="en-US" sz="1200">
              <a:latin typeface="ＭＳ Ｐゴシック" panose="020B0600070205080204" pitchFamily="50" charset="-128"/>
              <a:ea typeface="ＭＳ Ｐゴシック" panose="020B0600070205080204" pitchFamily="50" charset="-128"/>
            </a:rPr>
            <a:t>　今後も、事業実施にあたっては、その必要性や規模等を十分に精査するとともに、町債においては、引き続き交付税措置のあるものを中心に借り入れるなど、国・府の財政支援制度を有効に活用することによって、将来に過度の負担を残さないよう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類似団体内平均値より高い水準となっているのは、ごみ処理を直営で行っていることに伴い、これらの事務事業に係る人件費が嵩むことによるものと考える。</a:t>
          </a:r>
        </a:p>
        <a:p>
          <a:r>
            <a:rPr kumimoji="1" lang="ja-JP" altLang="en-US" sz="1100">
              <a:latin typeface="ＭＳ Ｐゴシック" panose="020B0600070205080204" pitchFamily="50" charset="-128"/>
              <a:ea typeface="ＭＳ Ｐゴシック" panose="020B0600070205080204" pitchFamily="50" charset="-128"/>
            </a:rPr>
            <a:t>　令和２年度から会計年度任用職員制度が導入されたことに加え、また令和６年度は人事院勧告の影響や会計年度任用職員の勤勉手当支給開始、退職手当の増などにより、人件費が大きく増加している。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今後、行財政改革における「アクションプログラム」改革項目の見直しに基づき、人件費の抑制などに努めていく。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108712</xdr:rowOff>
    </xdr:from>
    <xdr:to>
      <xdr:col>24</xdr:col>
      <xdr:colOff>25400</xdr:colOff>
      <xdr:row>39</xdr:row>
      <xdr:rowOff>51562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2381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108712</xdr:rowOff>
    </xdr:from>
    <xdr:to>
      <xdr:col>19</xdr:col>
      <xdr:colOff>187325</xdr:colOff>
      <xdr:row>38</xdr:row>
      <xdr:rowOff>117856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238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117856</xdr:rowOff>
    </xdr:from>
    <xdr:to>
      <xdr:col>15</xdr:col>
      <xdr:colOff>98425</xdr:colOff>
      <xdr:row>38</xdr:row>
      <xdr:rowOff>117856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329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117856</xdr:rowOff>
    </xdr:from>
    <xdr:to>
      <xdr:col>11</xdr:col>
      <xdr:colOff>9525</xdr:colOff>
      <xdr:row>38</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329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762</xdr:rowOff>
    </xdr:from>
    <xdr:to>
      <xdr:col>24</xdr:col>
      <xdr:colOff>76200</xdr:colOff>
      <xdr:row>39</xdr:row>
      <xdr:rowOff>102362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144289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57912</xdr:rowOff>
    </xdr:from>
    <xdr:to>
      <xdr:col>20</xdr:col>
      <xdr:colOff>38100</xdr:colOff>
      <xdr:row>38</xdr:row>
      <xdr:rowOff>159512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144289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59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67056</xdr:rowOff>
    </xdr:from>
    <xdr:to>
      <xdr:col>15</xdr:col>
      <xdr:colOff>149225</xdr:colOff>
      <xdr:row>38</xdr:row>
      <xdr:rowOff>168656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153433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67056</xdr:rowOff>
    </xdr:from>
    <xdr:to>
      <xdr:col>11</xdr:col>
      <xdr:colOff>60325</xdr:colOff>
      <xdr:row>38</xdr:row>
      <xdr:rowOff>168656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153433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112776</xdr:rowOff>
    </xdr:from>
    <xdr:to>
      <xdr:col>6</xdr:col>
      <xdr:colOff>171450</xdr:colOff>
      <xdr:row>39</xdr:row>
      <xdr:rowOff>42926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27703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類似団体と比べると、ごみ処理などを直営で行っていることによる施設の維持、管理、運営経費が大きくなる傾向がある。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R01</a:t>
          </a:r>
          <a:r>
            <a:rPr kumimoji="1" lang="ja-JP" altLang="en-US" sz="1300">
              <a:latin typeface="ＭＳ Ｐゴシック" panose="020B0600070205080204" pitchFamily="50" charset="-128"/>
              <a:ea typeface="ＭＳ Ｐゴシック" panose="020B0600070205080204" pitchFamily="50" charset="-128"/>
            </a:rPr>
            <a:t>年度以降、行財政改革の効果も寄与し減少傾向であったが、ここ数年は原油価格・物価高騰に伴い光熱水費などが増加している。</a:t>
          </a:r>
        </a:p>
        <a:p>
          <a:r>
            <a:rPr kumimoji="1" lang="ja-JP" altLang="en-US" sz="1300">
              <a:latin typeface="ＭＳ Ｐゴシック" panose="020B0600070205080204" pitchFamily="50" charset="-128"/>
              <a:ea typeface="ＭＳ Ｐゴシック" panose="020B0600070205080204" pitchFamily="50" charset="-128"/>
            </a:rPr>
            <a:t>　今後も引き続き、施設に係る事務事業の効率化等を図り改善に努める必要がある。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24130</xdr:rowOff>
    </xdr:from>
    <xdr:to>
      <xdr:col>82</xdr:col>
      <xdr:colOff>107950</xdr:colOff>
      <xdr:row>16</xdr:row>
      <xdr:rowOff>81280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673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24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149860</xdr:rowOff>
    </xdr:from>
    <xdr:to>
      <xdr:col>73</xdr:col>
      <xdr:colOff>180975</xdr:colOff>
      <xdr:row>16</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2161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149860</xdr:rowOff>
    </xdr:from>
    <xdr:to>
      <xdr:col>69</xdr:col>
      <xdr:colOff>92075</xdr:colOff>
      <xdr:row>16</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216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144780</xdr:rowOff>
    </xdr:from>
    <xdr:to>
      <xdr:col>82</xdr:col>
      <xdr:colOff>158750</xdr:colOff>
      <xdr:row>16</xdr:row>
      <xdr:rowOff>74930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161307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61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99060</xdr:rowOff>
    </xdr:from>
    <xdr:to>
      <xdr:col>69</xdr:col>
      <xdr:colOff>142875</xdr:colOff>
      <xdr:row>16</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39387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144780</xdr:rowOff>
    </xdr:from>
    <xdr:to>
      <xdr:col>65</xdr:col>
      <xdr:colOff>53975</xdr:colOff>
      <xdr:row>16</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85107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扶助費に係る経常収支比率が類似団体内平均値を上回っている要因として、主に保育関連経費が多いことが考えられる。</a:t>
          </a:r>
        </a:p>
        <a:p>
          <a:r>
            <a:rPr kumimoji="1" lang="ja-JP" altLang="en-US" sz="1100">
              <a:latin typeface="ＭＳ Ｐゴシック" panose="020B0600070205080204" pitchFamily="50" charset="-128"/>
              <a:ea typeface="ＭＳ Ｐゴシック" panose="020B0600070205080204" pitchFamily="50" charset="-128"/>
            </a:rPr>
            <a:t>　保育関連経費が会計年度任用職員制度の導入により、扶助費への振替分が人件費に移行したことなどにより、令和２年度より大きく減少しているが、令和４年度から町立保育所１園の民営化や、令和４年</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月から子ども医療費の助成対象拡充の実施などにより増加したため、類似団体内平均値を上回る結果となっている。</a:t>
          </a:r>
        </a:p>
        <a:p>
          <a:r>
            <a:rPr kumimoji="1" lang="ja-JP" altLang="en-US" sz="1100">
              <a:latin typeface="ＭＳ Ｐゴシック" panose="020B0600070205080204" pitchFamily="50" charset="-128"/>
              <a:ea typeface="ＭＳ Ｐゴシック" panose="020B0600070205080204" pitchFamily="50" charset="-128"/>
            </a:rPr>
            <a:t>　扶助費については、少子高齢化に伴い、今後も増加していくことが予測される。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159004</xdr:rowOff>
    </xdr:from>
    <xdr:to>
      <xdr:col>24</xdr:col>
      <xdr:colOff>25400</xdr:colOff>
      <xdr:row>56</xdr:row>
      <xdr:rowOff>168148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602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67564</xdr:rowOff>
    </xdr:from>
    <xdr:to>
      <xdr:col>19</xdr:col>
      <xdr:colOff>187325</xdr:colOff>
      <xdr:row>56</xdr:row>
      <xdr:rowOff>159004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687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129286</xdr:rowOff>
    </xdr:from>
    <xdr:to>
      <xdr:col>15</xdr:col>
      <xdr:colOff>98425</xdr:colOff>
      <xdr:row>56</xdr:row>
      <xdr:rowOff>67564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5903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129286</xdr:rowOff>
    </xdr:from>
    <xdr:to>
      <xdr:col>11</xdr:col>
      <xdr:colOff>9525</xdr:colOff>
      <xdr:row>56</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590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117348</xdr:rowOff>
    </xdr:from>
    <xdr:to>
      <xdr:col>24</xdr:col>
      <xdr:colOff>76200</xdr:colOff>
      <xdr:row>57</xdr:row>
      <xdr:rowOff>47498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89425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108204</xdr:rowOff>
    </xdr:from>
    <xdr:to>
      <xdr:col>20</xdr:col>
      <xdr:colOff>38100</xdr:colOff>
      <xdr:row>57</xdr:row>
      <xdr:rowOff>38354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23131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95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16764</xdr:rowOff>
    </xdr:from>
    <xdr:to>
      <xdr:col>15</xdr:col>
      <xdr:colOff>149225</xdr:colOff>
      <xdr:row>56</xdr:row>
      <xdr:rowOff>118364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103141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78486</xdr:rowOff>
    </xdr:from>
    <xdr:to>
      <xdr:col>11</xdr:col>
      <xdr:colOff>60325</xdr:colOff>
      <xdr:row>56</xdr:row>
      <xdr:rowOff>8636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164863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9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令和６年度は、各事業会計（介護・後期）への繰出金がそれぞれ増加したため、類似団体内平均値を大きく上回る結果となっている。</a:t>
          </a:r>
        </a:p>
        <a:p>
          <a:r>
            <a:rPr kumimoji="1" lang="ja-JP" altLang="en-US" sz="1300">
              <a:latin typeface="ＭＳ Ｐゴシック" panose="020B0600070205080204" pitchFamily="50" charset="-128"/>
              <a:ea typeface="ＭＳ Ｐゴシック" panose="020B0600070205080204" pitchFamily="50" charset="-128"/>
            </a:rPr>
            <a:t>　繰出金については、少子高齢化に伴い、今後も増加していくことが予測される。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76200</xdr:rowOff>
    </xdr:from>
    <xdr:to>
      <xdr:col>82</xdr:col>
      <xdr:colOff>107950</xdr:colOff>
      <xdr:row>61</xdr:row>
      <xdr:rowOff>6350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3632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158750</xdr:rowOff>
    </xdr:from>
    <xdr:to>
      <xdr:col>78</xdr:col>
      <xdr:colOff>69850</xdr:colOff>
      <xdr:row>61</xdr:row>
      <xdr:rowOff>6350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2743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158750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09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09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25400</xdr:rowOff>
    </xdr:from>
    <xdr:to>
      <xdr:col>82</xdr:col>
      <xdr:colOff>158750</xdr:colOff>
      <xdr:row>60</xdr:row>
      <xdr:rowOff>127000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127000</xdr:rowOff>
    </xdr:from>
    <xdr:to>
      <xdr:col>78</xdr:col>
      <xdr:colOff>120650</xdr:colOff>
      <xdr:row>61</xdr:row>
      <xdr:rowOff>57150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41927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0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107950</xdr:rowOff>
    </xdr:from>
    <xdr:to>
      <xdr:col>74</xdr:col>
      <xdr:colOff>31750</xdr:colOff>
      <xdr:row>60</xdr:row>
      <xdr:rowOff>38100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22877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ごみ処理を直営で行っていることなどにより、一部事務組合等への負担金が少ないため、平成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年４月からの消防広域化による負担金の影響を加味しても類似団体内平均値を下回っており、令和４年度は前年度と比較して、ほぼ横ばいとなっている。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73660</xdr:rowOff>
    </xdr:from>
    <xdr:to>
      <xdr:col>82</xdr:col>
      <xdr:colOff>107950</xdr:colOff>
      <xdr:row>36</xdr:row>
      <xdr:rowOff>111760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2458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27940</xdr:rowOff>
    </xdr:from>
    <xdr:to>
      <xdr:col>78</xdr:col>
      <xdr:colOff>69850</xdr:colOff>
      <xdr:row>36</xdr:row>
      <xdr:rowOff>111760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001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27940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62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35</xdr:row>
      <xdr:rowOff>168910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62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22860</xdr:rowOff>
    </xdr:from>
    <xdr:to>
      <xdr:col>82</xdr:col>
      <xdr:colOff>158750</xdr:colOff>
      <xdr:row>36</xdr:row>
      <xdr:rowOff>124460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39387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60960</xdr:rowOff>
    </xdr:from>
    <xdr:to>
      <xdr:col>78</xdr:col>
      <xdr:colOff>120650</xdr:colOff>
      <xdr:row>36</xdr:row>
      <xdr:rowOff>162560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148590</xdr:rowOff>
    </xdr:from>
    <xdr:to>
      <xdr:col>74</xdr:col>
      <xdr:colOff>31750</xdr:colOff>
      <xdr:row>36</xdr:row>
      <xdr:rowOff>78740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88917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118110</xdr:rowOff>
    </xdr:from>
    <xdr:to>
      <xdr:col>65</xdr:col>
      <xdr:colOff>53975</xdr:colOff>
      <xdr:row>36</xdr:row>
      <xdr:rowOff>48260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58437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町債の借入れについては、原則交付税措置のあるものに限って借入れをおこなうなど借入額を抑制してきたところである。</a:t>
          </a:r>
        </a:p>
        <a:p>
          <a:r>
            <a:rPr kumimoji="1" lang="ja-JP" altLang="en-US" sz="1300">
              <a:latin typeface="ＭＳ Ｐゴシック" panose="020B0600070205080204" pitchFamily="50" charset="-128"/>
              <a:ea typeface="ＭＳ Ｐゴシック" panose="020B0600070205080204" pitchFamily="50" charset="-128"/>
            </a:rPr>
            <a:t>　今後においては、公共施設の老朽化対策などにより、借入額の増加が見込まれるが、実施事業の規模などを十分に確認し、引き続き借入れの抑制に努める。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156718</xdr:rowOff>
    </xdr:from>
    <xdr:to>
      <xdr:col>24</xdr:col>
      <xdr:colOff>25400</xdr:colOff>
      <xdr:row>75</xdr:row>
      <xdr:rowOff>165863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0154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138430</xdr:rowOff>
    </xdr:from>
    <xdr:to>
      <xdr:col>19</xdr:col>
      <xdr:colOff>187325</xdr:colOff>
      <xdr:row>75</xdr:row>
      <xdr:rowOff>156718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29971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115570</xdr:rowOff>
    </xdr:from>
    <xdr:to>
      <xdr:col>15</xdr:col>
      <xdr:colOff>98425</xdr:colOff>
      <xdr:row>75</xdr:row>
      <xdr:rowOff>138430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74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115570</xdr:rowOff>
    </xdr:from>
    <xdr:to>
      <xdr:col>11</xdr:col>
      <xdr:colOff>9525</xdr:colOff>
      <xdr:row>75</xdr:row>
      <xdr:rowOff>170435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74320"/>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115062</xdr:rowOff>
    </xdr:from>
    <xdr:to>
      <xdr:col>24</xdr:col>
      <xdr:colOff>76200</xdr:colOff>
      <xdr:row>76</xdr:row>
      <xdr:rowOff>45213</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131589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1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105918</xdr:rowOff>
    </xdr:from>
    <xdr:to>
      <xdr:col>20</xdr:col>
      <xdr:colOff>38100</xdr:colOff>
      <xdr:row>76</xdr:row>
      <xdr:rowOff>36069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46245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87630</xdr:rowOff>
    </xdr:from>
    <xdr:to>
      <xdr:col>15</xdr:col>
      <xdr:colOff>149225</xdr:colOff>
      <xdr:row>76</xdr:row>
      <xdr:rowOff>17780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27957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64770</xdr:rowOff>
    </xdr:from>
    <xdr:to>
      <xdr:col>11</xdr:col>
      <xdr:colOff>60325</xdr:colOff>
      <xdr:row>75</xdr:row>
      <xdr:rowOff>166370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119634</xdr:rowOff>
    </xdr:from>
    <xdr:to>
      <xdr:col>6</xdr:col>
      <xdr:colOff>171450</xdr:colOff>
      <xdr:row>76</xdr:row>
      <xdr:rowOff>49783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59961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類似団体内平均値を上回っているのは、ごみ処理などを直営で行っていることによる施設の維持・管理・運営に係る経費が大きいことが挙げられる。</a:t>
          </a:r>
        </a:p>
        <a:p>
          <a:r>
            <a:rPr kumimoji="1" lang="ja-JP" altLang="en-US" sz="1100">
              <a:latin typeface="ＭＳ Ｐゴシック" panose="020B0600070205080204" pitchFamily="50" charset="-128"/>
              <a:ea typeface="ＭＳ Ｐゴシック" panose="020B0600070205080204" pitchFamily="50" charset="-128"/>
            </a:rPr>
            <a:t>　令和３年度は、し尿処理事務の広域化などにより数値は改善したが、ここ数年は原油価格・物価高騰に伴う光熱水費の増加や、各事業会計への繰出金の増加などにより、数値は悪化している。</a:t>
          </a:r>
        </a:p>
        <a:p>
          <a:r>
            <a:rPr kumimoji="1" lang="ja-JP" altLang="en-US" sz="1100">
              <a:latin typeface="ＭＳ Ｐゴシック" panose="020B0600070205080204" pitchFamily="50" charset="-128"/>
              <a:ea typeface="ＭＳ Ｐゴシック" panose="020B0600070205080204" pitchFamily="50" charset="-128"/>
            </a:rPr>
            <a:t>　今後、この数値を抑えることができるよう、「第４次行財政構造改革プラン・アクションプログラム」に掲げる見直し後の改革項目を着実に実行していく必要がある。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54611</xdr:rowOff>
    </xdr:from>
    <xdr:to>
      <xdr:col>82</xdr:col>
      <xdr:colOff>107950</xdr:colOff>
      <xdr:row>79</xdr:row>
      <xdr:rowOff>66039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5991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96520</xdr:rowOff>
    </xdr:from>
    <xdr:to>
      <xdr:col>78</xdr:col>
      <xdr:colOff>69850</xdr:colOff>
      <xdr:row>79</xdr:row>
      <xdr:rowOff>54611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46962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85089</xdr:rowOff>
    </xdr:from>
    <xdr:to>
      <xdr:col>73</xdr:col>
      <xdr:colOff>180975</xdr:colOff>
      <xdr:row>78</xdr:row>
      <xdr:rowOff>96520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28673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85089</xdr:rowOff>
    </xdr:from>
    <xdr:to>
      <xdr:col>69</xdr:col>
      <xdr:colOff>92075</xdr:colOff>
      <xdr:row>78</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8673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15239</xdr:rowOff>
    </xdr:from>
    <xdr:to>
      <xdr:col>82</xdr:col>
      <xdr:colOff>158750</xdr:colOff>
      <xdr:row>79</xdr:row>
      <xdr:rowOff>116839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5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158766</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53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3811</xdr:rowOff>
    </xdr:from>
    <xdr:to>
      <xdr:col>78</xdr:col>
      <xdr:colOff>120650</xdr:colOff>
      <xdr:row>79</xdr:row>
      <xdr:rowOff>105411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90188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634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45720</xdr:rowOff>
    </xdr:from>
    <xdr:to>
      <xdr:col>74</xdr:col>
      <xdr:colOff>31750</xdr:colOff>
      <xdr:row>78</xdr:row>
      <xdr:rowOff>147320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132097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34289</xdr:rowOff>
    </xdr:from>
    <xdr:to>
      <xdr:col>69</xdr:col>
      <xdr:colOff>142875</xdr:colOff>
      <xdr:row>77</xdr:row>
      <xdr:rowOff>135889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120666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152400</xdr:rowOff>
    </xdr:from>
    <xdr:to>
      <xdr:col>65</xdr:col>
      <xdr:colOff>53975</xdr:colOff>
      <xdr:row>78</xdr:row>
      <xdr:rowOff>82550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67327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169113</xdr:rowOff>
    </xdr:from>
    <xdr:to>
      <xdr:col>29</xdr:col>
      <xdr:colOff>127000</xdr:colOff>
      <xdr:row>18</xdr:row>
      <xdr:rowOff>98095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1388"/>
          <a:ext cx="647700" cy="100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98095</xdr:rowOff>
    </xdr:from>
    <xdr:to>
      <xdr:col>26</xdr:col>
      <xdr:colOff>50800</xdr:colOff>
      <xdr:row>18</xdr:row>
      <xdr:rowOff>123749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1820"/>
          <a:ext cx="698500" cy="25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96457</xdr:rowOff>
    </xdr:from>
    <xdr:to>
      <xdr:col>22</xdr:col>
      <xdr:colOff>114300</xdr:colOff>
      <xdr:row>18</xdr:row>
      <xdr:rowOff>123749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30182"/>
          <a:ext cx="698500" cy="27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96457</xdr:rowOff>
    </xdr:from>
    <xdr:to>
      <xdr:col>18</xdr:col>
      <xdr:colOff>177800</xdr:colOff>
      <xdr:row>18</xdr:row>
      <xdr:rowOff>139751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0182"/>
          <a:ext cx="698500" cy="43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118313</xdr:rowOff>
    </xdr:from>
    <xdr:to>
      <xdr:col>29</xdr:col>
      <xdr:colOff>177800</xdr:colOff>
      <xdr:row>18</xdr:row>
      <xdr:rowOff>48463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0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134840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47295</xdr:rowOff>
    </xdr:from>
    <xdr:to>
      <xdr:col>26</xdr:col>
      <xdr:colOff>101600</xdr:colOff>
      <xdr:row>18</xdr:row>
      <xdr:rowOff>148895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1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159072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49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72949</xdr:rowOff>
    </xdr:from>
    <xdr:to>
      <xdr:col>22</xdr:col>
      <xdr:colOff>165100</xdr:colOff>
      <xdr:row>19</xdr:row>
      <xdr:rowOff>3099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06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13276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75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45657</xdr:rowOff>
    </xdr:from>
    <xdr:to>
      <xdr:col>19</xdr:col>
      <xdr:colOff>38100</xdr:colOff>
      <xdr:row>18</xdr:row>
      <xdr:rowOff>147257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7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157434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4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88951</xdr:rowOff>
    </xdr:from>
    <xdr:to>
      <xdr:col>15</xdr:col>
      <xdr:colOff>101600</xdr:colOff>
      <xdr:row>19</xdr:row>
      <xdr:rowOff>19101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2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29278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9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302405</xdr:rowOff>
    </xdr:from>
    <xdr:to>
      <xdr:col>29</xdr:col>
      <xdr:colOff>127000</xdr:colOff>
      <xdr:row>35</xdr:row>
      <xdr:rowOff>334111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12755"/>
          <a:ext cx="647700" cy="31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334111</xdr:rowOff>
    </xdr:from>
    <xdr:to>
      <xdr:col>26</xdr:col>
      <xdr:colOff>50800</xdr:colOff>
      <xdr:row>36</xdr:row>
      <xdr:rowOff>19764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44461"/>
          <a:ext cx="698500" cy="28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16358</xdr:rowOff>
    </xdr:from>
    <xdr:to>
      <xdr:col>22</xdr:col>
      <xdr:colOff>114300</xdr:colOff>
      <xdr:row>36</xdr:row>
      <xdr:rowOff>19764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69608"/>
          <a:ext cx="698500" cy="3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315778</xdr:rowOff>
    </xdr:from>
    <xdr:to>
      <xdr:col>18</xdr:col>
      <xdr:colOff>177800</xdr:colOff>
      <xdr:row>36</xdr:row>
      <xdr:rowOff>16358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926128"/>
          <a:ext cx="698500" cy="43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251605</xdr:rowOff>
    </xdr:from>
    <xdr:to>
      <xdr:col>29</xdr:col>
      <xdr:colOff>177800</xdr:colOff>
      <xdr:row>36</xdr:row>
      <xdr:rowOff>10305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61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223682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34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283311</xdr:rowOff>
    </xdr:from>
    <xdr:to>
      <xdr:col>26</xdr:col>
      <xdr:colOff>101600</xdr:colOff>
      <xdr:row>36</xdr:row>
      <xdr:rowOff>42011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93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26788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80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311864</xdr:rowOff>
    </xdr:from>
    <xdr:to>
      <xdr:col>22</xdr:col>
      <xdr:colOff>165100</xdr:colOff>
      <xdr:row>36</xdr:row>
      <xdr:rowOff>70564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2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55341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0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308458</xdr:rowOff>
    </xdr:from>
    <xdr:to>
      <xdr:col>19</xdr:col>
      <xdr:colOff>38100</xdr:colOff>
      <xdr:row>36</xdr:row>
      <xdr:rowOff>67158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18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51935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05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264978</xdr:rowOff>
    </xdr:from>
    <xdr:to>
      <xdr:col>15</xdr:col>
      <xdr:colOff>101600</xdr:colOff>
      <xdr:row>36</xdr:row>
      <xdr:rowOff>23678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75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8455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6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53256</xdr:rowOff>
    </xdr:from>
    <xdr:to>
      <xdr:col>24</xdr:col>
      <xdr:colOff>63500</xdr:colOff>
      <xdr:row>36</xdr:row>
      <xdr:rowOff>83252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54006"/>
          <a:ext cx="838200" cy="20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82338</xdr:rowOff>
    </xdr:from>
    <xdr:to>
      <xdr:col>19</xdr:col>
      <xdr:colOff>177800</xdr:colOff>
      <xdr:row>36</xdr:row>
      <xdr:rowOff>83252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5453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26625</xdr:rowOff>
    </xdr:from>
    <xdr:to>
      <xdr:col>15</xdr:col>
      <xdr:colOff>50800</xdr:colOff>
      <xdr:row>36</xdr:row>
      <xdr:rowOff>82338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98825"/>
          <a:ext cx="8890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26625</xdr:rowOff>
    </xdr:from>
    <xdr:to>
      <xdr:col>10</xdr:col>
      <xdr:colOff>114300</xdr:colOff>
      <xdr:row>36</xdr:row>
      <xdr:rowOff>144435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98825"/>
          <a:ext cx="889000" cy="11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2456</xdr:rowOff>
    </xdr:from>
    <xdr:to>
      <xdr:col>24</xdr:col>
      <xdr:colOff>114300</xdr:colOff>
      <xdr:row>35</xdr:row>
      <xdr:rowOff>104056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0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25333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5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32452</xdr:rowOff>
    </xdr:from>
    <xdr:to>
      <xdr:col>20</xdr:col>
      <xdr:colOff>38100</xdr:colOff>
      <xdr:row>36</xdr:row>
      <xdr:rowOff>134052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150579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7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31538</xdr:rowOff>
    </xdr:from>
    <xdr:to>
      <xdr:col>15</xdr:col>
      <xdr:colOff>101600</xdr:colOff>
      <xdr:row>36</xdr:row>
      <xdr:rowOff>133138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0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149665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7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147275</xdr:rowOff>
    </xdr:from>
    <xdr:to>
      <xdr:col>10</xdr:col>
      <xdr:colOff>165100</xdr:colOff>
      <xdr:row>36</xdr:row>
      <xdr:rowOff>77425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4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93952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2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93635</xdr:rowOff>
    </xdr:from>
    <xdr:to>
      <xdr:col>6</xdr:col>
      <xdr:colOff>38100</xdr:colOff>
      <xdr:row>37</xdr:row>
      <xdr:rowOff>23785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40312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25373</xdr:rowOff>
    </xdr:from>
    <xdr:to>
      <xdr:col>24</xdr:col>
      <xdr:colOff>63500</xdr:colOff>
      <xdr:row>58</xdr:row>
      <xdr:rowOff>82212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69473"/>
          <a:ext cx="838200" cy="5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82669</xdr:rowOff>
    </xdr:from>
    <xdr:to>
      <xdr:col>19</xdr:col>
      <xdr:colOff>177800</xdr:colOff>
      <xdr:row>58</xdr:row>
      <xdr:rowOff>25373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55319"/>
          <a:ext cx="889000" cy="1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82669</xdr:rowOff>
    </xdr:from>
    <xdr:to>
      <xdr:col>15</xdr:col>
      <xdr:colOff>50800</xdr:colOff>
      <xdr:row>58</xdr:row>
      <xdr:rowOff>18314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55319"/>
          <a:ext cx="889000" cy="10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18314</xdr:rowOff>
    </xdr:from>
    <xdr:to>
      <xdr:col>10</xdr:col>
      <xdr:colOff>114300</xdr:colOff>
      <xdr:row>58</xdr:row>
      <xdr:rowOff>89133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2414"/>
          <a:ext cx="889000" cy="7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31412</xdr:rowOff>
    </xdr:from>
    <xdr:to>
      <xdr:col>24</xdr:col>
      <xdr:colOff>114300</xdr:colOff>
      <xdr:row>58</xdr:row>
      <xdr:rowOff>133012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7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117789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146023</xdr:rowOff>
    </xdr:from>
    <xdr:to>
      <xdr:col>20</xdr:col>
      <xdr:colOff>38100</xdr:colOff>
      <xdr:row>58</xdr:row>
      <xdr:rowOff>76173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67300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1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31869</xdr:rowOff>
    </xdr:from>
    <xdr:to>
      <xdr:col>15</xdr:col>
      <xdr:colOff>101600</xdr:colOff>
      <xdr:row>57</xdr:row>
      <xdr:rowOff>133469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149996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138964</xdr:rowOff>
    </xdr:from>
    <xdr:to>
      <xdr:col>10</xdr:col>
      <xdr:colOff>165100</xdr:colOff>
      <xdr:row>58</xdr:row>
      <xdr:rowOff>69114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60241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38333</xdr:rowOff>
    </xdr:from>
    <xdr:to>
      <xdr:col>6</xdr:col>
      <xdr:colOff>38100</xdr:colOff>
      <xdr:row>58</xdr:row>
      <xdr:rowOff>139933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131060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14427</xdr:rowOff>
    </xdr:from>
    <xdr:to>
      <xdr:col>24</xdr:col>
      <xdr:colOff>63500</xdr:colOff>
      <xdr:row>77</xdr:row>
      <xdr:rowOff>25674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16077"/>
          <a:ext cx="838200"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14427</xdr:rowOff>
    </xdr:from>
    <xdr:to>
      <xdr:col>19</xdr:col>
      <xdr:colOff>177800</xdr:colOff>
      <xdr:row>77</xdr:row>
      <xdr:rowOff>48580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16077"/>
          <a:ext cx="889000" cy="3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48580</xdr:rowOff>
    </xdr:from>
    <xdr:to>
      <xdr:col>15</xdr:col>
      <xdr:colOff>50800</xdr:colOff>
      <xdr:row>77</xdr:row>
      <xdr:rowOff>109617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50230"/>
          <a:ext cx="889000" cy="6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109617</xdr:rowOff>
    </xdr:from>
    <xdr:to>
      <xdr:col>10</xdr:col>
      <xdr:colOff>114300</xdr:colOff>
      <xdr:row>77</xdr:row>
      <xdr:rowOff>145872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11267"/>
          <a:ext cx="889000" cy="3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146324</xdr:rowOff>
    </xdr:from>
    <xdr:to>
      <xdr:col>24</xdr:col>
      <xdr:colOff>114300</xdr:colOff>
      <xdr:row>77</xdr:row>
      <xdr:rowOff>76474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7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169201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2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135077</xdr:rowOff>
    </xdr:from>
    <xdr:to>
      <xdr:col>20</xdr:col>
      <xdr:colOff>38100</xdr:colOff>
      <xdr:row>77</xdr:row>
      <xdr:rowOff>65227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81754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4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169230</xdr:rowOff>
    </xdr:from>
    <xdr:to>
      <xdr:col>15</xdr:col>
      <xdr:colOff>101600</xdr:colOff>
      <xdr:row>77</xdr:row>
      <xdr:rowOff>99380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1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115907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9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58817</xdr:rowOff>
    </xdr:from>
    <xdr:to>
      <xdr:col>10</xdr:col>
      <xdr:colOff>165100</xdr:colOff>
      <xdr:row>77</xdr:row>
      <xdr:rowOff>160417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6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5494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03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95072</xdr:rowOff>
    </xdr:from>
    <xdr:to>
      <xdr:col>6</xdr:col>
      <xdr:colOff>38100</xdr:colOff>
      <xdr:row>78</xdr:row>
      <xdr:rowOff>25222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16349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8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108916</xdr:rowOff>
    </xdr:from>
    <xdr:to>
      <xdr:col>24</xdr:col>
      <xdr:colOff>63500</xdr:colOff>
      <xdr:row>97</xdr:row>
      <xdr:rowOff>55683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68116"/>
          <a:ext cx="838200" cy="11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55683</xdr:rowOff>
    </xdr:from>
    <xdr:to>
      <xdr:col>19</xdr:col>
      <xdr:colOff>177800</xdr:colOff>
      <xdr:row>97</xdr:row>
      <xdr:rowOff>144816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86333"/>
          <a:ext cx="889000" cy="8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33455</xdr:rowOff>
    </xdr:from>
    <xdr:to>
      <xdr:col>15</xdr:col>
      <xdr:colOff>50800</xdr:colOff>
      <xdr:row>97</xdr:row>
      <xdr:rowOff>144816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64105"/>
          <a:ext cx="889000" cy="1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33455</xdr:rowOff>
    </xdr:from>
    <xdr:to>
      <xdr:col>10</xdr:col>
      <xdr:colOff>114300</xdr:colOff>
      <xdr:row>98</xdr:row>
      <xdr:rowOff>143086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64105"/>
          <a:ext cx="889000" cy="28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58116</xdr:rowOff>
    </xdr:from>
    <xdr:to>
      <xdr:col>24</xdr:col>
      <xdr:colOff>114300</xdr:colOff>
      <xdr:row>96</xdr:row>
      <xdr:rowOff>159716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1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36543</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95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4883</xdr:rowOff>
    </xdr:from>
    <xdr:to>
      <xdr:col>20</xdr:col>
      <xdr:colOff>38100</xdr:colOff>
      <xdr:row>97</xdr:row>
      <xdr:rowOff>106483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3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97610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2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94016</xdr:rowOff>
    </xdr:from>
    <xdr:to>
      <xdr:col>15</xdr:col>
      <xdr:colOff>101600</xdr:colOff>
      <xdr:row>98</xdr:row>
      <xdr:rowOff>24166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2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15293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1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154105</xdr:rowOff>
    </xdr:from>
    <xdr:to>
      <xdr:col>10</xdr:col>
      <xdr:colOff>165100</xdr:colOff>
      <xdr:row>97</xdr:row>
      <xdr:rowOff>84255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75382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0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92286</xdr:rowOff>
    </xdr:from>
    <xdr:to>
      <xdr:col>6</xdr:col>
      <xdr:colOff>38100</xdr:colOff>
      <xdr:row>99</xdr:row>
      <xdr:rowOff>22436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9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13563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8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97365</xdr:rowOff>
    </xdr:from>
    <xdr:to>
      <xdr:col>55</xdr:col>
      <xdr:colOff>0</xdr:colOff>
      <xdr:row>38</xdr:row>
      <xdr:rowOff>132320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12465"/>
          <a:ext cx="838200" cy="3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114412</xdr:rowOff>
    </xdr:from>
    <xdr:to>
      <xdr:col>50</xdr:col>
      <xdr:colOff>114300</xdr:colOff>
      <xdr:row>38</xdr:row>
      <xdr:rowOff>132320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29512"/>
          <a:ext cx="8890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114412</xdr:rowOff>
    </xdr:from>
    <xdr:to>
      <xdr:col>45</xdr:col>
      <xdr:colOff>177800</xdr:colOff>
      <xdr:row>38</xdr:row>
      <xdr:rowOff>139526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29512"/>
          <a:ext cx="889000" cy="2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62814</xdr:rowOff>
    </xdr:from>
    <xdr:to>
      <xdr:col>41</xdr:col>
      <xdr:colOff>50800</xdr:colOff>
      <xdr:row>38</xdr:row>
      <xdr:rowOff>139526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49214"/>
          <a:ext cx="889000" cy="110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46565</xdr:rowOff>
    </xdr:from>
    <xdr:to>
      <xdr:col>55</xdr:col>
      <xdr:colOff>50800</xdr:colOff>
      <xdr:row>38</xdr:row>
      <xdr:rowOff>148165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24992</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4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81520</xdr:rowOff>
    </xdr:from>
    <xdr:to>
      <xdr:col>50</xdr:col>
      <xdr:colOff>165100</xdr:colOff>
      <xdr:row>39</xdr:row>
      <xdr:rowOff>11670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2797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8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63612</xdr:rowOff>
    </xdr:from>
    <xdr:to>
      <xdr:col>46</xdr:col>
      <xdr:colOff>38100</xdr:colOff>
      <xdr:row>38</xdr:row>
      <xdr:rowOff>165212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7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156339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7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88726</xdr:rowOff>
    </xdr:from>
    <xdr:to>
      <xdr:col>41</xdr:col>
      <xdr:colOff>101600</xdr:colOff>
      <xdr:row>39</xdr:row>
      <xdr:rowOff>18876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0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10003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9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12014</xdr:rowOff>
    </xdr:from>
    <xdr:to>
      <xdr:col>36</xdr:col>
      <xdr:colOff>165100</xdr:colOff>
      <xdr:row>32</xdr:row>
      <xdr:rowOff>113614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9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104741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9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34853</xdr:rowOff>
    </xdr:from>
    <xdr:to>
      <xdr:col>55</xdr:col>
      <xdr:colOff>0</xdr:colOff>
      <xdr:row>57</xdr:row>
      <xdr:rowOff>74481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36053"/>
          <a:ext cx="838200" cy="21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34853</xdr:rowOff>
    </xdr:from>
    <xdr:to>
      <xdr:col>50</xdr:col>
      <xdr:colOff>114300</xdr:colOff>
      <xdr:row>56</xdr:row>
      <xdr:rowOff>142786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36053"/>
          <a:ext cx="889000" cy="10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97283</xdr:rowOff>
    </xdr:from>
    <xdr:to>
      <xdr:col>45</xdr:col>
      <xdr:colOff>177800</xdr:colOff>
      <xdr:row>56</xdr:row>
      <xdr:rowOff>142786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98483"/>
          <a:ext cx="889000" cy="4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97283</xdr:rowOff>
    </xdr:from>
    <xdr:to>
      <xdr:col>41</xdr:col>
      <xdr:colOff>50800</xdr:colOff>
      <xdr:row>56</xdr:row>
      <xdr:rowOff>128681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98483"/>
          <a:ext cx="889000" cy="3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23681</xdr:rowOff>
    </xdr:from>
    <xdr:to>
      <xdr:col>55</xdr:col>
      <xdr:colOff>50800</xdr:colOff>
      <xdr:row>57</xdr:row>
      <xdr:rowOff>125281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9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110058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155503</xdr:rowOff>
    </xdr:from>
    <xdr:to>
      <xdr:col>50</xdr:col>
      <xdr:colOff>165100</xdr:colOff>
      <xdr:row>56</xdr:row>
      <xdr:rowOff>85653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8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102180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6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91986</xdr:rowOff>
    </xdr:from>
    <xdr:to>
      <xdr:col>46</xdr:col>
      <xdr:colOff>38100</xdr:colOff>
      <xdr:row>57</xdr:row>
      <xdr:rowOff>22136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9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13263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8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46483</xdr:rowOff>
    </xdr:from>
    <xdr:to>
      <xdr:col>41</xdr:col>
      <xdr:colOff>101600</xdr:colOff>
      <xdr:row>56</xdr:row>
      <xdr:rowOff>148083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4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164610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42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77881</xdr:rowOff>
    </xdr:from>
    <xdr:to>
      <xdr:col>36</xdr:col>
      <xdr:colOff>165100</xdr:colOff>
      <xdr:row>57</xdr:row>
      <xdr:rowOff>8031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7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170608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7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126174</xdr:rowOff>
    </xdr:from>
    <xdr:to>
      <xdr:col>55</xdr:col>
      <xdr:colOff>0</xdr:colOff>
      <xdr:row>78</xdr:row>
      <xdr:rowOff>118363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984924"/>
          <a:ext cx="838200" cy="50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126174</xdr:rowOff>
    </xdr:from>
    <xdr:to>
      <xdr:col>50</xdr:col>
      <xdr:colOff>114300</xdr:colOff>
      <xdr:row>77</xdr:row>
      <xdr:rowOff>92151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984924"/>
          <a:ext cx="889000" cy="30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92151</xdr:rowOff>
    </xdr:from>
    <xdr:to>
      <xdr:col>45</xdr:col>
      <xdr:colOff>177800</xdr:colOff>
      <xdr:row>78</xdr:row>
      <xdr:rowOff>108077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293801"/>
          <a:ext cx="889000" cy="18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108077</xdr:rowOff>
    </xdr:from>
    <xdr:to>
      <xdr:col>41</xdr:col>
      <xdr:colOff>50800</xdr:colOff>
      <xdr:row>78</xdr:row>
      <xdr:rowOff>139795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81177"/>
          <a:ext cx="889000" cy="3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67563</xdr:rowOff>
    </xdr:from>
    <xdr:to>
      <xdr:col>55</xdr:col>
      <xdr:colOff>50800</xdr:colOff>
      <xdr:row>78</xdr:row>
      <xdr:rowOff>169163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153940</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75374</xdr:rowOff>
    </xdr:from>
    <xdr:to>
      <xdr:col>50</xdr:col>
      <xdr:colOff>165100</xdr:colOff>
      <xdr:row>76</xdr:row>
      <xdr:rowOff>5525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9341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22051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70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41351</xdr:rowOff>
    </xdr:from>
    <xdr:to>
      <xdr:col>46</xdr:col>
      <xdr:colOff>38100</xdr:colOff>
      <xdr:row>77</xdr:row>
      <xdr:rowOff>142951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159478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1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57277</xdr:rowOff>
    </xdr:from>
    <xdr:to>
      <xdr:col>41</xdr:col>
      <xdr:colOff>101600</xdr:colOff>
      <xdr:row>78</xdr:row>
      <xdr:rowOff>158877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150004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88995</xdr:rowOff>
    </xdr:from>
    <xdr:to>
      <xdr:col>36</xdr:col>
      <xdr:colOff>165100</xdr:colOff>
      <xdr:row>79</xdr:row>
      <xdr:rowOff>19145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10272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19265</xdr:rowOff>
    </xdr:from>
    <xdr:to>
      <xdr:col>55</xdr:col>
      <xdr:colOff>0</xdr:colOff>
      <xdr:row>98</xdr:row>
      <xdr:rowOff>95321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21365"/>
          <a:ext cx="838200" cy="7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19265</xdr:rowOff>
    </xdr:from>
    <xdr:to>
      <xdr:col>50</xdr:col>
      <xdr:colOff>114300</xdr:colOff>
      <xdr:row>98</xdr:row>
      <xdr:rowOff>46614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21365"/>
          <a:ext cx="889000" cy="2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2487</xdr:rowOff>
    </xdr:from>
    <xdr:to>
      <xdr:col>45</xdr:col>
      <xdr:colOff>177800</xdr:colOff>
      <xdr:row>98</xdr:row>
      <xdr:rowOff>46614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04587"/>
          <a:ext cx="889000" cy="4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2487</xdr:rowOff>
    </xdr:from>
    <xdr:to>
      <xdr:col>41</xdr:col>
      <xdr:colOff>50800</xdr:colOff>
      <xdr:row>98</xdr:row>
      <xdr:rowOff>40427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04587"/>
          <a:ext cx="889000" cy="3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44521</xdr:rowOff>
    </xdr:from>
    <xdr:to>
      <xdr:col>55</xdr:col>
      <xdr:colOff>50800</xdr:colOff>
      <xdr:row>98</xdr:row>
      <xdr:rowOff>146121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4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130898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139915</xdr:rowOff>
    </xdr:from>
    <xdr:to>
      <xdr:col>50</xdr:col>
      <xdr:colOff>165100</xdr:colOff>
      <xdr:row>98</xdr:row>
      <xdr:rowOff>70065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61192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6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167264</xdr:rowOff>
    </xdr:from>
    <xdr:to>
      <xdr:col>46</xdr:col>
      <xdr:colOff>38100</xdr:colOff>
      <xdr:row>98</xdr:row>
      <xdr:rowOff>97414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88541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9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123137</xdr:rowOff>
    </xdr:from>
    <xdr:to>
      <xdr:col>41</xdr:col>
      <xdr:colOff>101600</xdr:colOff>
      <xdr:row>98</xdr:row>
      <xdr:rowOff>53287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5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69814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2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161077</xdr:rowOff>
    </xdr:from>
    <xdr:to>
      <xdr:col>36</xdr:col>
      <xdr:colOff>165100</xdr:colOff>
      <xdr:row>98</xdr:row>
      <xdr:rowOff>91227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82354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8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109868</xdr:rowOff>
    </xdr:from>
    <xdr:to>
      <xdr:col>85</xdr:col>
      <xdr:colOff>127000</xdr:colOff>
      <xdr:row>38</xdr:row>
      <xdr:rowOff>123767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24968"/>
          <a:ext cx="8382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109868</xdr:rowOff>
    </xdr:from>
    <xdr:to>
      <xdr:col>81</xdr:col>
      <xdr:colOff>50800</xdr:colOff>
      <xdr:row>38</xdr:row>
      <xdr:rowOff>133596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24968"/>
          <a:ext cx="889000" cy="2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133596</xdr:rowOff>
    </xdr:from>
    <xdr:to>
      <xdr:col>76</xdr:col>
      <xdr:colOff>114300</xdr:colOff>
      <xdr:row>38</xdr:row>
      <xdr:rowOff>139220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48696"/>
          <a:ext cx="889000" cy="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59004</xdr:rowOff>
    </xdr:from>
    <xdr:to>
      <xdr:col>71</xdr:col>
      <xdr:colOff>177800</xdr:colOff>
      <xdr:row>38</xdr:row>
      <xdr:rowOff>139220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74104"/>
          <a:ext cx="889000" cy="8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72967</xdr:rowOff>
    </xdr:from>
    <xdr:to>
      <xdr:col>85</xdr:col>
      <xdr:colOff>177800</xdr:colOff>
      <xdr:row>39</xdr:row>
      <xdr:rowOff>3117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8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59068</xdr:rowOff>
    </xdr:from>
    <xdr:to>
      <xdr:col>81</xdr:col>
      <xdr:colOff>101600</xdr:colOff>
      <xdr:row>38</xdr:row>
      <xdr:rowOff>160668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7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5745</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34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82796</xdr:rowOff>
    </xdr:from>
    <xdr:to>
      <xdr:col>76</xdr:col>
      <xdr:colOff>165100</xdr:colOff>
      <xdr:row>39</xdr:row>
      <xdr:rowOff>12946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9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4073</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90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88420</xdr:rowOff>
    </xdr:from>
    <xdr:to>
      <xdr:col>72</xdr:col>
      <xdr:colOff>38100</xdr:colOff>
      <xdr:row>39</xdr:row>
      <xdr:rowOff>18570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9697</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46333" y="66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8204</xdr:rowOff>
    </xdr:from>
    <xdr:to>
      <xdr:col>67</xdr:col>
      <xdr:colOff>101600</xdr:colOff>
      <xdr:row>38</xdr:row>
      <xdr:rowOff>109804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126331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29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98806</xdr:rowOff>
    </xdr:from>
    <xdr:to>
      <xdr:col>85</xdr:col>
      <xdr:colOff>127000</xdr:colOff>
      <xdr:row>77</xdr:row>
      <xdr:rowOff>123698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00456"/>
          <a:ext cx="838200" cy="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123698</xdr:rowOff>
    </xdr:from>
    <xdr:to>
      <xdr:col>81</xdr:col>
      <xdr:colOff>50800</xdr:colOff>
      <xdr:row>77</xdr:row>
      <xdr:rowOff>135877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25348"/>
          <a:ext cx="889000" cy="1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135877</xdr:rowOff>
    </xdr:from>
    <xdr:to>
      <xdr:col>76</xdr:col>
      <xdr:colOff>114300</xdr:colOff>
      <xdr:row>77</xdr:row>
      <xdr:rowOff>142481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37527"/>
          <a:ext cx="8890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131330</xdr:rowOff>
    </xdr:from>
    <xdr:to>
      <xdr:col>71</xdr:col>
      <xdr:colOff>177800</xdr:colOff>
      <xdr:row>77</xdr:row>
      <xdr:rowOff>142481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32980"/>
          <a:ext cx="889000" cy="1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48006</xdr:rowOff>
    </xdr:from>
    <xdr:to>
      <xdr:col>85</xdr:col>
      <xdr:colOff>177800</xdr:colOff>
      <xdr:row>77</xdr:row>
      <xdr:rowOff>149606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26433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2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72898</xdr:rowOff>
    </xdr:from>
    <xdr:to>
      <xdr:col>81</xdr:col>
      <xdr:colOff>101600</xdr:colOff>
      <xdr:row>78</xdr:row>
      <xdr:rowOff>3048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165625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6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85077</xdr:rowOff>
    </xdr:from>
    <xdr:to>
      <xdr:col>76</xdr:col>
      <xdr:colOff>165100</xdr:colOff>
      <xdr:row>78</xdr:row>
      <xdr:rowOff>15227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8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6354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7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91681</xdr:rowOff>
    </xdr:from>
    <xdr:to>
      <xdr:col>72</xdr:col>
      <xdr:colOff>38100</xdr:colOff>
      <xdr:row>78</xdr:row>
      <xdr:rowOff>21831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12958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80530</xdr:rowOff>
    </xdr:from>
    <xdr:to>
      <xdr:col>67</xdr:col>
      <xdr:colOff>101600</xdr:colOff>
      <xdr:row>78</xdr:row>
      <xdr:rowOff>10680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8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1807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105835</xdr:rowOff>
    </xdr:from>
    <xdr:to>
      <xdr:col>85</xdr:col>
      <xdr:colOff>127000</xdr:colOff>
      <xdr:row>98</xdr:row>
      <xdr:rowOff>124467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07935"/>
          <a:ext cx="838200" cy="1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31440</xdr:rowOff>
    </xdr:from>
    <xdr:to>
      <xdr:col>81</xdr:col>
      <xdr:colOff>50800</xdr:colOff>
      <xdr:row>98</xdr:row>
      <xdr:rowOff>105835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33540"/>
          <a:ext cx="889000" cy="7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31440</xdr:rowOff>
    </xdr:from>
    <xdr:to>
      <xdr:col>76</xdr:col>
      <xdr:colOff>114300</xdr:colOff>
      <xdr:row>98</xdr:row>
      <xdr:rowOff>72189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33540"/>
          <a:ext cx="889000" cy="4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72189</xdr:rowOff>
    </xdr:from>
    <xdr:to>
      <xdr:col>71</xdr:col>
      <xdr:colOff>177800</xdr:colOff>
      <xdr:row>98</xdr:row>
      <xdr:rowOff>102246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4289"/>
          <a:ext cx="889000" cy="3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73667</xdr:rowOff>
    </xdr:from>
    <xdr:to>
      <xdr:col>85</xdr:col>
      <xdr:colOff>177800</xdr:colOff>
      <xdr:row>99</xdr:row>
      <xdr:rowOff>3817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7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160044</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55035</xdr:rowOff>
    </xdr:from>
    <xdr:to>
      <xdr:col>81</xdr:col>
      <xdr:colOff>101600</xdr:colOff>
      <xdr:row>98</xdr:row>
      <xdr:rowOff>156635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147762</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4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152090</xdr:rowOff>
    </xdr:from>
    <xdr:to>
      <xdr:col>76</xdr:col>
      <xdr:colOff>165100</xdr:colOff>
      <xdr:row>98</xdr:row>
      <xdr:rowOff>82240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73367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7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21389</xdr:rowOff>
    </xdr:from>
    <xdr:to>
      <xdr:col>72</xdr:col>
      <xdr:colOff>38100</xdr:colOff>
      <xdr:row>98</xdr:row>
      <xdr:rowOff>122989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2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114116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1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51446</xdr:rowOff>
    </xdr:from>
    <xdr:to>
      <xdr:col>67</xdr:col>
      <xdr:colOff>101600</xdr:colOff>
      <xdr:row>98</xdr:row>
      <xdr:rowOff>153046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144173</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39436</xdr:rowOff>
    </xdr:from>
    <xdr:to>
      <xdr:col>116</xdr:col>
      <xdr:colOff>63500</xdr:colOff>
      <xdr:row>38</xdr:row>
      <xdr:rowOff>122281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54536"/>
          <a:ext cx="838200" cy="8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39436</xdr:rowOff>
    </xdr:from>
    <xdr:to>
      <xdr:col>111</xdr:col>
      <xdr:colOff>177800</xdr:colOff>
      <xdr:row>38</xdr:row>
      <xdr:rowOff>48306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554536"/>
          <a:ext cx="8890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48306</xdr:rowOff>
    </xdr:from>
    <xdr:to>
      <xdr:col>107</xdr:col>
      <xdr:colOff>50800</xdr:colOff>
      <xdr:row>38</xdr:row>
      <xdr:rowOff>106416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63406"/>
          <a:ext cx="889000" cy="5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106416</xdr:rowOff>
    </xdr:from>
    <xdr:to>
      <xdr:col>102</xdr:col>
      <xdr:colOff>114300</xdr:colOff>
      <xdr:row>38</xdr:row>
      <xdr:rowOff>131287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21516"/>
          <a:ext cx="889000" cy="2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71481</xdr:rowOff>
    </xdr:from>
    <xdr:to>
      <xdr:col>116</xdr:col>
      <xdr:colOff>114300</xdr:colOff>
      <xdr:row>39</xdr:row>
      <xdr:rowOff>1631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157858</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01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160086</xdr:rowOff>
    </xdr:from>
    <xdr:to>
      <xdr:col>112</xdr:col>
      <xdr:colOff>38100</xdr:colOff>
      <xdr:row>38</xdr:row>
      <xdr:rowOff>90236</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106763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168956</xdr:rowOff>
    </xdr:from>
    <xdr:to>
      <xdr:col>107</xdr:col>
      <xdr:colOff>101600</xdr:colOff>
      <xdr:row>38</xdr:row>
      <xdr:rowOff>99106</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1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90233</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55616</xdr:rowOff>
    </xdr:from>
    <xdr:to>
      <xdr:col>102</xdr:col>
      <xdr:colOff>165100</xdr:colOff>
      <xdr:row>38</xdr:row>
      <xdr:rowOff>157216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7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148343</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63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80487</xdr:rowOff>
    </xdr:from>
    <xdr:to>
      <xdr:col>98</xdr:col>
      <xdr:colOff>38100</xdr:colOff>
      <xdr:row>39</xdr:row>
      <xdr:rowOff>10637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9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1764</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88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53224</xdr:rowOff>
    </xdr:from>
    <xdr:to>
      <xdr:col>116</xdr:col>
      <xdr:colOff>63500</xdr:colOff>
      <xdr:row>75</xdr:row>
      <xdr:rowOff>73504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911974"/>
          <a:ext cx="838200" cy="2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73504</xdr:rowOff>
    </xdr:from>
    <xdr:to>
      <xdr:col>111</xdr:col>
      <xdr:colOff>177800</xdr:colOff>
      <xdr:row>76</xdr:row>
      <xdr:rowOff>712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932254"/>
          <a:ext cx="889000" cy="9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712</xdr:rowOff>
    </xdr:from>
    <xdr:to>
      <xdr:col>107</xdr:col>
      <xdr:colOff>50800</xdr:colOff>
      <xdr:row>76</xdr:row>
      <xdr:rowOff>63576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030912"/>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63576</xdr:rowOff>
    </xdr:from>
    <xdr:to>
      <xdr:col>102</xdr:col>
      <xdr:colOff>114300</xdr:colOff>
      <xdr:row>76</xdr:row>
      <xdr:rowOff>90094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093776"/>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2424</xdr:rowOff>
    </xdr:from>
    <xdr:to>
      <xdr:col>116</xdr:col>
      <xdr:colOff>114300</xdr:colOff>
      <xdr:row>75</xdr:row>
      <xdr:rowOff>104024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86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25301</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7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22704</xdr:rowOff>
    </xdr:from>
    <xdr:to>
      <xdr:col>112</xdr:col>
      <xdr:colOff>38100</xdr:colOff>
      <xdr:row>75</xdr:row>
      <xdr:rowOff>124304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88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140831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5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121362</xdr:rowOff>
    </xdr:from>
    <xdr:to>
      <xdr:col>107</xdr:col>
      <xdr:colOff>101600</xdr:colOff>
      <xdr:row>76</xdr:row>
      <xdr:rowOff>51512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98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68039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7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12776</xdr:rowOff>
    </xdr:from>
    <xdr:to>
      <xdr:col>102</xdr:col>
      <xdr:colOff>165100</xdr:colOff>
      <xdr:row>76</xdr:row>
      <xdr:rowOff>114376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0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130903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81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39294</xdr:rowOff>
    </xdr:from>
    <xdr:to>
      <xdr:col>98</xdr:col>
      <xdr:colOff>38100</xdr:colOff>
      <xdr:row>76</xdr:row>
      <xdr:rowOff>140894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06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132021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16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390,481</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  主な構成項目である扶助費は、住民一人当たり</a:t>
          </a:r>
          <a:r>
            <a:rPr kumimoji="1" lang="en-US" altLang="ja-JP" sz="1100">
              <a:latin typeface="ＭＳ Ｐゴシック" panose="020B0600070205080204" pitchFamily="50" charset="-128"/>
              <a:ea typeface="ＭＳ Ｐゴシック" panose="020B0600070205080204" pitchFamily="50" charset="-128"/>
            </a:rPr>
            <a:t>106,328</a:t>
          </a:r>
          <a:r>
            <a:rPr kumimoji="1" lang="ja-JP" altLang="en-US" sz="1100">
              <a:latin typeface="ＭＳ Ｐゴシック" panose="020B0600070205080204" pitchFamily="50" charset="-128"/>
              <a:ea typeface="ＭＳ Ｐゴシック" panose="020B0600070205080204" pitchFamily="50" charset="-128"/>
            </a:rPr>
            <a:t>円となっており、類似団体内平均値を下回ってはいるものの、施設型給付費や介護訓練等給付費などが増加したことで、前年度から比較すると</a:t>
          </a:r>
          <a:r>
            <a:rPr kumimoji="1" lang="en-US" altLang="ja-JP" sz="1100">
              <a:latin typeface="ＭＳ Ｐゴシック" panose="020B0600070205080204" pitchFamily="50" charset="-128"/>
              <a:ea typeface="ＭＳ Ｐゴシック" panose="020B0600070205080204" pitchFamily="50" charset="-128"/>
            </a:rPr>
            <a:t>111.4</a:t>
          </a:r>
          <a:r>
            <a:rPr kumimoji="1" lang="ja-JP" altLang="en-US" sz="1100">
              <a:latin typeface="ＭＳ Ｐゴシック" panose="020B0600070205080204" pitchFamily="50" charset="-128"/>
              <a:ea typeface="ＭＳ Ｐゴシック" panose="020B0600070205080204" pitchFamily="50" charset="-128"/>
            </a:rPr>
            <a:t>％増となっている。介護訓練等給付費の増加や障がい児通所給付費などの増により、今後も増加していくことが予測される。</a:t>
          </a:r>
        </a:p>
        <a:p>
          <a:r>
            <a:rPr kumimoji="1" lang="ja-JP" altLang="en-US" sz="1100">
              <a:latin typeface="ＭＳ Ｐゴシック" panose="020B0600070205080204" pitchFamily="50" charset="-128"/>
              <a:ea typeface="ＭＳ Ｐゴシック" panose="020B0600070205080204" pitchFamily="50" charset="-128"/>
            </a:rPr>
            <a:t>　人件費は、これまで行財政改革に伴う人件費の抑制策として、新規採用者数を退職者数の概ね１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２以下とすることによる職員数の削減など、着実に効果を出してきたが、令和２年度から会計年度任用職員制度の導入により増加しており、また令和６年度は、人事院勧告の影響や会計年度任用職員の勤勉手当支給開始、退職手当の増などにより、人件費はさらに大きく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また、ふるさと寄附金が減少したことにより、物件費が住民一人当たり</a:t>
          </a:r>
          <a:r>
            <a:rPr kumimoji="1" lang="en-US" altLang="ja-JP" sz="1100">
              <a:latin typeface="ＭＳ Ｐゴシック" panose="020B0600070205080204" pitchFamily="50" charset="-128"/>
              <a:ea typeface="ＭＳ Ｐゴシック" panose="020B0600070205080204" pitchFamily="50" charset="-128"/>
            </a:rPr>
            <a:t>56,287</a:t>
          </a:r>
          <a:r>
            <a:rPr kumimoji="1" lang="ja-JP" altLang="en-US" sz="1100">
              <a:latin typeface="ＭＳ Ｐゴシック" panose="020B0600070205080204" pitchFamily="50" charset="-128"/>
              <a:ea typeface="ＭＳ Ｐゴシック" panose="020B0600070205080204" pitchFamily="50" charset="-128"/>
            </a:rPr>
            <a:t>円、積立金が住民一人当たり</a:t>
          </a:r>
          <a:r>
            <a:rPr kumimoji="1" lang="en-US" altLang="ja-JP" sz="1100">
              <a:latin typeface="ＭＳ Ｐゴシック" panose="020B0600070205080204" pitchFamily="50" charset="-128"/>
              <a:ea typeface="ＭＳ Ｐゴシック" panose="020B0600070205080204" pitchFamily="50" charset="-128"/>
            </a:rPr>
            <a:t>3,332</a:t>
          </a:r>
          <a:r>
            <a:rPr kumimoji="1" lang="ja-JP" altLang="en-US" sz="1100">
              <a:latin typeface="ＭＳ Ｐゴシック" panose="020B0600070205080204" pitchFamily="50" charset="-128"/>
              <a:ea typeface="ＭＳ Ｐゴシック" panose="020B0600070205080204" pitchFamily="50" charset="-128"/>
            </a:rPr>
            <a:t>円となっており、前年度決算と比較すると、それぞれ物件費が</a:t>
          </a:r>
          <a:r>
            <a:rPr kumimoji="1" lang="en-US" altLang="ja-JP" sz="1100">
              <a:latin typeface="ＭＳ Ｐゴシック" panose="020B0600070205080204" pitchFamily="50" charset="-128"/>
              <a:ea typeface="ＭＳ Ｐゴシック" panose="020B0600070205080204" pitchFamily="50" charset="-128"/>
            </a:rPr>
            <a:t>9.9</a:t>
          </a:r>
          <a:r>
            <a:rPr kumimoji="1" lang="ja-JP" altLang="en-US" sz="1100">
              <a:latin typeface="ＭＳ Ｐゴシック" panose="020B0600070205080204" pitchFamily="50" charset="-128"/>
              <a:ea typeface="ＭＳ Ｐゴシック" panose="020B0600070205080204" pitchFamily="50" charset="-128"/>
            </a:rPr>
            <a:t>％、積立金が</a:t>
          </a:r>
          <a:r>
            <a:rPr kumimoji="1" lang="en-US" altLang="ja-JP" sz="1100">
              <a:latin typeface="ＭＳ Ｐゴシック" panose="020B0600070205080204" pitchFamily="50" charset="-128"/>
              <a:ea typeface="ＭＳ Ｐゴシック" panose="020B0600070205080204" pitchFamily="50" charset="-128"/>
            </a:rPr>
            <a:t>55.0</a:t>
          </a:r>
          <a:r>
            <a:rPr kumimoji="1" lang="ja-JP" altLang="en-US" sz="1100">
              <a:latin typeface="ＭＳ Ｐゴシック" panose="020B0600070205080204" pitchFamily="50" charset="-128"/>
              <a:ea typeface="ＭＳ Ｐゴシック" panose="020B0600070205080204" pitchFamily="50" charset="-128"/>
            </a:rPr>
            <a:t>％減となっている。</a:t>
          </a:r>
        </a:p>
        <a:p>
          <a:r>
            <a:rPr kumimoji="1" lang="ja-JP" altLang="en-US" sz="1100">
              <a:latin typeface="ＭＳ Ｐゴシック" panose="020B0600070205080204" pitchFamily="50" charset="-128"/>
              <a:ea typeface="ＭＳ Ｐゴシック" panose="020B0600070205080204" pitchFamily="50" charset="-128"/>
            </a:rPr>
            <a:t>　普通建設事業費は、文化ホール・公民館整備工事や、総合保健福祉センター空調機器更新などが皆減したことで、住民一人当たり</a:t>
          </a:r>
          <a:r>
            <a:rPr kumimoji="1" lang="en-US" altLang="ja-JP" sz="1100">
              <a:latin typeface="ＭＳ Ｐゴシック" panose="020B0600070205080204" pitchFamily="50" charset="-128"/>
              <a:ea typeface="ＭＳ Ｐゴシック" panose="020B0600070205080204" pitchFamily="50" charset="-128"/>
            </a:rPr>
            <a:t>5,120</a:t>
          </a:r>
          <a:r>
            <a:rPr kumimoji="1" lang="ja-JP" altLang="en-US" sz="1100">
              <a:latin typeface="ＭＳ Ｐゴシック" panose="020B0600070205080204" pitchFamily="50" charset="-128"/>
              <a:ea typeface="ＭＳ Ｐゴシック" panose="020B0600070205080204" pitchFamily="50" charset="-128"/>
            </a:rPr>
            <a:t>円となっている。今後も公共施設等総合管理計画に基づき、施設等の長期的な更新・統廃合・長寿命化などを計画的に行う。 </a:t>
          </a:r>
        </a:p>
        <a:p>
          <a:r>
            <a:rPr kumimoji="1" lang="ja-JP" altLang="en-US" sz="1100">
              <a:latin typeface="ＭＳ Ｐゴシック" panose="020B0600070205080204" pitchFamily="50" charset="-128"/>
              <a:ea typeface="ＭＳ Ｐゴシック" panose="020B0600070205080204" pitchFamily="50" charset="-128"/>
            </a:rPr>
            <a:t>　投資及び出資金は、水道事業会計への一般会計出資金が減少したことにより、住民一人当たり</a:t>
          </a:r>
          <a:r>
            <a:rPr kumimoji="1" lang="en-US" altLang="ja-JP" sz="1100">
              <a:latin typeface="ＭＳ Ｐゴシック" panose="020B0600070205080204" pitchFamily="50" charset="-128"/>
              <a:ea typeface="ＭＳ Ｐゴシック" panose="020B0600070205080204" pitchFamily="50" charset="-128"/>
            </a:rPr>
            <a:t>381</a:t>
          </a:r>
          <a:r>
            <a:rPr kumimoji="1" lang="ja-JP" altLang="en-US" sz="1100">
              <a:latin typeface="ＭＳ Ｐゴシック" panose="020B0600070205080204" pitchFamily="50" charset="-128"/>
              <a:ea typeface="ＭＳ Ｐゴシック" panose="020B0600070205080204" pitchFamily="50" charset="-128"/>
            </a:rPr>
            <a:t>円となり、前年度と比較して</a:t>
          </a:r>
          <a:r>
            <a:rPr kumimoji="1" lang="en-US" altLang="ja-JP" sz="1100">
              <a:latin typeface="ＭＳ Ｐゴシック" panose="020B0600070205080204" pitchFamily="50" charset="-128"/>
              <a:ea typeface="ＭＳ Ｐゴシック" panose="020B0600070205080204" pitchFamily="50" charset="-128"/>
            </a:rPr>
            <a:t>82.6</a:t>
          </a:r>
          <a:r>
            <a:rPr kumimoji="1" lang="ja-JP" altLang="en-US" sz="1100">
              <a:latin typeface="ＭＳ Ｐゴシック" panose="020B0600070205080204" pitchFamily="50" charset="-128"/>
              <a:ea typeface="ＭＳ Ｐゴシック" panose="020B0600070205080204" pitchFamily="50" charset="-128"/>
            </a:rPr>
            <a:t>％減となっており、類似団体内平均を下回る結果となっている。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113411</xdr:rowOff>
    </xdr:from>
    <xdr:to>
      <xdr:col>24</xdr:col>
      <xdr:colOff>63500</xdr:colOff>
      <xdr:row>37</xdr:row>
      <xdr:rowOff>124079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57061"/>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113411</xdr:rowOff>
    </xdr:from>
    <xdr:to>
      <xdr:col>19</xdr:col>
      <xdr:colOff>177800</xdr:colOff>
      <xdr:row>37</xdr:row>
      <xdr:rowOff>138938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57061"/>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169799</xdr:rowOff>
    </xdr:from>
    <xdr:to>
      <xdr:col>15</xdr:col>
      <xdr:colOff>50800</xdr:colOff>
      <xdr:row>37</xdr:row>
      <xdr:rowOff>138938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41999"/>
          <a:ext cx="889000" cy="1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169799</xdr:rowOff>
    </xdr:from>
    <xdr:to>
      <xdr:col>10</xdr:col>
      <xdr:colOff>114300</xdr:colOff>
      <xdr:row>37</xdr:row>
      <xdr:rowOff>82931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41999"/>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1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159656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3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62611</xdr:rowOff>
    </xdr:from>
    <xdr:to>
      <xdr:col>20</xdr:col>
      <xdr:colOff>38100</xdr:colOff>
      <xdr:row>37</xdr:row>
      <xdr:rowOff>164211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155338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88138</xdr:rowOff>
    </xdr:from>
    <xdr:to>
      <xdr:col>15</xdr:col>
      <xdr:colOff>101600</xdr:colOff>
      <xdr:row>38</xdr:row>
      <xdr:rowOff>18288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9415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118999</xdr:rowOff>
    </xdr:from>
    <xdr:to>
      <xdr:col>10</xdr:col>
      <xdr:colOff>165100</xdr:colOff>
      <xdr:row>37</xdr:row>
      <xdr:rowOff>49149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40276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32131</xdr:rowOff>
    </xdr:from>
    <xdr:to>
      <xdr:col>6</xdr:col>
      <xdr:colOff>38100</xdr:colOff>
      <xdr:row>37</xdr:row>
      <xdr:rowOff>133731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124858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34045</xdr:rowOff>
    </xdr:from>
    <xdr:to>
      <xdr:col>24</xdr:col>
      <xdr:colOff>63500</xdr:colOff>
      <xdr:row>58</xdr:row>
      <xdr:rowOff>34601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8145"/>
          <a:ext cx="838200" cy="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108336</xdr:rowOff>
    </xdr:from>
    <xdr:to>
      <xdr:col>19</xdr:col>
      <xdr:colOff>177800</xdr:colOff>
      <xdr:row>58</xdr:row>
      <xdr:rowOff>34601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80986"/>
          <a:ext cx="889000" cy="9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108336</xdr:rowOff>
    </xdr:from>
    <xdr:to>
      <xdr:col>15</xdr:col>
      <xdr:colOff>50800</xdr:colOff>
      <xdr:row>57</xdr:row>
      <xdr:rowOff>162651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0986"/>
          <a:ext cx="889000" cy="5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12915</xdr:rowOff>
    </xdr:from>
    <xdr:to>
      <xdr:col>10</xdr:col>
      <xdr:colOff>114300</xdr:colOff>
      <xdr:row>57</xdr:row>
      <xdr:rowOff>162651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4115"/>
          <a:ext cx="889000" cy="32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154695</xdr:rowOff>
    </xdr:from>
    <xdr:to>
      <xdr:col>24</xdr:col>
      <xdr:colOff>114300</xdr:colOff>
      <xdr:row>58</xdr:row>
      <xdr:rowOff>84845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69622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155251</xdr:rowOff>
    </xdr:from>
    <xdr:to>
      <xdr:col>20</xdr:col>
      <xdr:colOff>38100</xdr:colOff>
      <xdr:row>58</xdr:row>
      <xdr:rowOff>85401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76528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57536</xdr:rowOff>
    </xdr:from>
    <xdr:to>
      <xdr:col>15</xdr:col>
      <xdr:colOff>101600</xdr:colOff>
      <xdr:row>57</xdr:row>
      <xdr:rowOff>159136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4213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0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111851</xdr:rowOff>
    </xdr:from>
    <xdr:to>
      <xdr:col>10</xdr:col>
      <xdr:colOff>165100</xdr:colOff>
      <xdr:row>58</xdr:row>
      <xdr:rowOff>42001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33128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133565</xdr:rowOff>
    </xdr:from>
    <xdr:to>
      <xdr:col>6</xdr:col>
      <xdr:colOff>38100</xdr:colOff>
      <xdr:row>56</xdr:row>
      <xdr:rowOff>63715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54842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115164</xdr:rowOff>
    </xdr:from>
    <xdr:to>
      <xdr:col>24</xdr:col>
      <xdr:colOff>63500</xdr:colOff>
      <xdr:row>76</xdr:row>
      <xdr:rowOff>77003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73914"/>
          <a:ext cx="838200" cy="13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77003</xdr:rowOff>
    </xdr:from>
    <xdr:to>
      <xdr:col>19</xdr:col>
      <xdr:colOff>177800</xdr:colOff>
      <xdr:row>76</xdr:row>
      <xdr:rowOff>133445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07203"/>
          <a:ext cx="889000" cy="5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8072</xdr:rowOff>
    </xdr:from>
    <xdr:to>
      <xdr:col>15</xdr:col>
      <xdr:colOff>50800</xdr:colOff>
      <xdr:row>76</xdr:row>
      <xdr:rowOff>133445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38272"/>
          <a:ext cx="889000" cy="12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8072</xdr:rowOff>
    </xdr:from>
    <xdr:to>
      <xdr:col>10</xdr:col>
      <xdr:colOff>114300</xdr:colOff>
      <xdr:row>77</xdr:row>
      <xdr:rowOff>76324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38272"/>
          <a:ext cx="889000" cy="23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64364</xdr:rowOff>
    </xdr:from>
    <xdr:to>
      <xdr:col>24</xdr:col>
      <xdr:colOff>114300</xdr:colOff>
      <xdr:row>75</xdr:row>
      <xdr:rowOff>165964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2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87241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7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26203</xdr:rowOff>
    </xdr:from>
    <xdr:to>
      <xdr:col>20</xdr:col>
      <xdr:colOff>38100</xdr:colOff>
      <xdr:row>76</xdr:row>
      <xdr:rowOff>127803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5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144329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3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82645</xdr:rowOff>
    </xdr:from>
    <xdr:to>
      <xdr:col>15</xdr:col>
      <xdr:colOff>101600</xdr:colOff>
      <xdr:row>77</xdr:row>
      <xdr:rowOff>12795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1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29321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8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128722</xdr:rowOff>
    </xdr:from>
    <xdr:to>
      <xdr:col>10</xdr:col>
      <xdr:colOff>165100</xdr:colOff>
      <xdr:row>76</xdr:row>
      <xdr:rowOff>58872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75399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6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25524</xdr:rowOff>
    </xdr:from>
    <xdr:to>
      <xdr:col>6</xdr:col>
      <xdr:colOff>38100</xdr:colOff>
      <xdr:row>77</xdr:row>
      <xdr:rowOff>127124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143651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0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104907</xdr:rowOff>
    </xdr:from>
    <xdr:to>
      <xdr:col>24</xdr:col>
      <xdr:colOff>63500</xdr:colOff>
      <xdr:row>98</xdr:row>
      <xdr:rowOff>84806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35557"/>
          <a:ext cx="838200" cy="15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104907</xdr:rowOff>
    </xdr:from>
    <xdr:to>
      <xdr:col>19</xdr:col>
      <xdr:colOff>177800</xdr:colOff>
      <xdr:row>97</xdr:row>
      <xdr:rowOff>111674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35557"/>
          <a:ext cx="8890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111674</xdr:rowOff>
    </xdr:from>
    <xdr:to>
      <xdr:col>15</xdr:col>
      <xdr:colOff>50800</xdr:colOff>
      <xdr:row>97</xdr:row>
      <xdr:rowOff>134198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2324"/>
          <a:ext cx="889000" cy="2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134198</xdr:rowOff>
    </xdr:from>
    <xdr:to>
      <xdr:col>10</xdr:col>
      <xdr:colOff>114300</xdr:colOff>
      <xdr:row>98</xdr:row>
      <xdr:rowOff>57770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4848"/>
          <a:ext cx="889000" cy="9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34006</xdr:rowOff>
    </xdr:from>
    <xdr:to>
      <xdr:col>24</xdr:col>
      <xdr:colOff>114300</xdr:colOff>
      <xdr:row>98</xdr:row>
      <xdr:rowOff>135606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12433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1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54107</xdr:rowOff>
    </xdr:from>
    <xdr:to>
      <xdr:col>20</xdr:col>
      <xdr:colOff>38100</xdr:colOff>
      <xdr:row>97</xdr:row>
      <xdr:rowOff>155707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8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784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5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60874</xdr:rowOff>
    </xdr:from>
    <xdr:to>
      <xdr:col>15</xdr:col>
      <xdr:colOff>101600</xdr:colOff>
      <xdr:row>97</xdr:row>
      <xdr:rowOff>162474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153601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8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83398</xdr:rowOff>
    </xdr:from>
    <xdr:to>
      <xdr:col>10</xdr:col>
      <xdr:colOff>165100</xdr:colOff>
      <xdr:row>98</xdr:row>
      <xdr:rowOff>13548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1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4675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0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6970</xdr:rowOff>
    </xdr:from>
    <xdr:to>
      <xdr:col>6</xdr:col>
      <xdr:colOff>38100</xdr:colOff>
      <xdr:row>98</xdr:row>
      <xdr:rowOff>108570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125097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8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93653</xdr:rowOff>
    </xdr:from>
    <xdr:to>
      <xdr:col>55</xdr:col>
      <xdr:colOff>0</xdr:colOff>
      <xdr:row>39</xdr:row>
      <xdr:rowOff>93980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0203"/>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93653</xdr:rowOff>
    </xdr:from>
    <xdr:to>
      <xdr:col>50</xdr:col>
      <xdr:colOff>114300</xdr:colOff>
      <xdr:row>39</xdr:row>
      <xdr:rowOff>93980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8020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93980</xdr:rowOff>
    </xdr:from>
    <xdr:to>
      <xdr:col>45</xdr:col>
      <xdr:colOff>177800</xdr:colOff>
      <xdr:row>39</xdr:row>
      <xdr:rowOff>94633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8053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93980</xdr:rowOff>
    </xdr:from>
    <xdr:to>
      <xdr:col>41</xdr:col>
      <xdr:colOff>50800</xdr:colOff>
      <xdr:row>39</xdr:row>
      <xdr:rowOff>94633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053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43180</xdr:rowOff>
    </xdr:from>
    <xdr:to>
      <xdr:col>55</xdr:col>
      <xdr:colOff>50800</xdr:colOff>
      <xdr:row>39</xdr:row>
      <xdr:rowOff>144780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129557</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46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42853</xdr:rowOff>
    </xdr:from>
    <xdr:to>
      <xdr:col>50</xdr:col>
      <xdr:colOff>165100</xdr:colOff>
      <xdr:row>39</xdr:row>
      <xdr:rowOff>144453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135580</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22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43180</xdr:rowOff>
    </xdr:from>
    <xdr:to>
      <xdr:col>46</xdr:col>
      <xdr:colOff>38100</xdr:colOff>
      <xdr:row>39</xdr:row>
      <xdr:rowOff>144780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135907</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43833</xdr:rowOff>
    </xdr:from>
    <xdr:to>
      <xdr:col>41</xdr:col>
      <xdr:colOff>101600</xdr:colOff>
      <xdr:row>39</xdr:row>
      <xdr:rowOff>145433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136560</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23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43180</xdr:rowOff>
    </xdr:from>
    <xdr:to>
      <xdr:col>36</xdr:col>
      <xdr:colOff>165100</xdr:colOff>
      <xdr:row>39</xdr:row>
      <xdr:rowOff>144780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135907</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158102</xdr:rowOff>
    </xdr:from>
    <xdr:to>
      <xdr:col>55</xdr:col>
      <xdr:colOff>0</xdr:colOff>
      <xdr:row>59</xdr:row>
      <xdr:rowOff>1245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02202"/>
          <a:ext cx="8382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1245</xdr:rowOff>
    </xdr:from>
    <xdr:to>
      <xdr:col>50</xdr:col>
      <xdr:colOff>114300</xdr:colOff>
      <xdr:row>59</xdr:row>
      <xdr:rowOff>7341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16795"/>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7341</xdr:rowOff>
    </xdr:from>
    <xdr:to>
      <xdr:col>45</xdr:col>
      <xdr:colOff>177800</xdr:colOff>
      <xdr:row>59</xdr:row>
      <xdr:rowOff>13322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22891"/>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13322</xdr:rowOff>
    </xdr:from>
    <xdr:to>
      <xdr:col>41</xdr:col>
      <xdr:colOff>50800</xdr:colOff>
      <xdr:row>59</xdr:row>
      <xdr:rowOff>14884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28872"/>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107302</xdr:rowOff>
    </xdr:from>
    <xdr:to>
      <xdr:col>55</xdr:col>
      <xdr:colOff>50800</xdr:colOff>
      <xdr:row>59</xdr:row>
      <xdr:rowOff>37452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5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22229</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6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121895</xdr:rowOff>
    </xdr:from>
    <xdr:to>
      <xdr:col>50</xdr:col>
      <xdr:colOff>165100</xdr:colOff>
      <xdr:row>59</xdr:row>
      <xdr:rowOff>52045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43172</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5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127991</xdr:rowOff>
    </xdr:from>
    <xdr:to>
      <xdr:col>46</xdr:col>
      <xdr:colOff>38100</xdr:colOff>
      <xdr:row>59</xdr:row>
      <xdr:rowOff>58141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7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49268</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6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133972</xdr:rowOff>
    </xdr:from>
    <xdr:to>
      <xdr:col>41</xdr:col>
      <xdr:colOff>101600</xdr:colOff>
      <xdr:row>59</xdr:row>
      <xdr:rowOff>64122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7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55249</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7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135534</xdr:rowOff>
    </xdr:from>
    <xdr:to>
      <xdr:col>36</xdr:col>
      <xdr:colOff>165100</xdr:colOff>
      <xdr:row>59</xdr:row>
      <xdr:rowOff>65684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7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56811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7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90094</xdr:rowOff>
    </xdr:from>
    <xdr:to>
      <xdr:col>55</xdr:col>
      <xdr:colOff>0</xdr:colOff>
      <xdr:row>78</xdr:row>
      <xdr:rowOff>118097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63194"/>
          <a:ext cx="8382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20295</xdr:rowOff>
    </xdr:from>
    <xdr:to>
      <xdr:col>50</xdr:col>
      <xdr:colOff>114300</xdr:colOff>
      <xdr:row>78</xdr:row>
      <xdr:rowOff>118097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93395"/>
          <a:ext cx="889000" cy="9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20295</xdr:rowOff>
    </xdr:from>
    <xdr:to>
      <xdr:col>45</xdr:col>
      <xdr:colOff>177800</xdr:colOff>
      <xdr:row>78</xdr:row>
      <xdr:rowOff>113564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93395"/>
          <a:ext cx="8890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113564</xdr:rowOff>
    </xdr:from>
    <xdr:to>
      <xdr:col>41</xdr:col>
      <xdr:colOff>50800</xdr:colOff>
      <xdr:row>79</xdr:row>
      <xdr:rowOff>349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86664"/>
          <a:ext cx="889000" cy="5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39294</xdr:rowOff>
    </xdr:from>
    <xdr:to>
      <xdr:col>55</xdr:col>
      <xdr:colOff>50800</xdr:colOff>
      <xdr:row>78</xdr:row>
      <xdr:rowOff>140894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67297</xdr:rowOff>
    </xdr:from>
    <xdr:to>
      <xdr:col>50</xdr:col>
      <xdr:colOff>165100</xdr:colOff>
      <xdr:row>78</xdr:row>
      <xdr:rowOff>168897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4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160024</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3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140945</xdr:rowOff>
    </xdr:from>
    <xdr:to>
      <xdr:col>46</xdr:col>
      <xdr:colOff>38100</xdr:colOff>
      <xdr:row>78</xdr:row>
      <xdr:rowOff>71095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87622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11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62764</xdr:rowOff>
    </xdr:from>
    <xdr:to>
      <xdr:col>41</xdr:col>
      <xdr:colOff>101600</xdr:colOff>
      <xdr:row>78</xdr:row>
      <xdr:rowOff>164364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155491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2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120999</xdr:rowOff>
    </xdr:from>
    <xdr:to>
      <xdr:col>36</xdr:col>
      <xdr:colOff>165100</xdr:colOff>
      <xdr:row>79</xdr:row>
      <xdr:rowOff>51149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9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42276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8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46965</xdr:rowOff>
    </xdr:from>
    <xdr:to>
      <xdr:col>55</xdr:col>
      <xdr:colOff>0</xdr:colOff>
      <xdr:row>97</xdr:row>
      <xdr:rowOff>56629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7615"/>
          <a:ext cx="838200" cy="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92494</xdr:rowOff>
    </xdr:from>
    <xdr:to>
      <xdr:col>50</xdr:col>
      <xdr:colOff>114300</xdr:colOff>
      <xdr:row>97</xdr:row>
      <xdr:rowOff>56629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51694"/>
          <a:ext cx="889000" cy="1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xdr:rowOff>
    </xdr:from>
    <xdr:to>
      <xdr:col>45</xdr:col>
      <xdr:colOff>177800</xdr:colOff>
      <xdr:row>96</xdr:row>
      <xdr:rowOff>92494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59288"/>
          <a:ext cx="889000" cy="9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88</xdr:rowOff>
    </xdr:from>
    <xdr:to>
      <xdr:col>41</xdr:col>
      <xdr:colOff>50800</xdr:colOff>
      <xdr:row>96</xdr:row>
      <xdr:rowOff>100597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59288"/>
          <a:ext cx="889000" cy="10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167615</xdr:rowOff>
    </xdr:from>
    <xdr:to>
      <xdr:col>55</xdr:col>
      <xdr:colOff>50800</xdr:colOff>
      <xdr:row>97</xdr:row>
      <xdr:rowOff>97765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82542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4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5829</xdr:rowOff>
    </xdr:from>
    <xdr:to>
      <xdr:col>50</xdr:col>
      <xdr:colOff>165100</xdr:colOff>
      <xdr:row>97</xdr:row>
      <xdr:rowOff>107429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3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98556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2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41694</xdr:rowOff>
    </xdr:from>
    <xdr:to>
      <xdr:col>46</xdr:col>
      <xdr:colOff>38100</xdr:colOff>
      <xdr:row>96</xdr:row>
      <xdr:rowOff>143294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0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134421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9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120738</xdr:rowOff>
    </xdr:from>
    <xdr:to>
      <xdr:col>41</xdr:col>
      <xdr:colOff>101600</xdr:colOff>
      <xdr:row>96</xdr:row>
      <xdr:rowOff>50888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0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67415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8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49797</xdr:rowOff>
    </xdr:from>
    <xdr:to>
      <xdr:col>36</xdr:col>
      <xdr:colOff>165100</xdr:colOff>
      <xdr:row>96</xdr:row>
      <xdr:rowOff>151397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0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142524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0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113411</xdr:rowOff>
    </xdr:from>
    <xdr:to>
      <xdr:col>85</xdr:col>
      <xdr:colOff>127000</xdr:colOff>
      <xdr:row>38</xdr:row>
      <xdr:rowOff>149268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28511"/>
          <a:ext cx="838200" cy="3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124090</xdr:rowOff>
    </xdr:from>
    <xdr:to>
      <xdr:col>81</xdr:col>
      <xdr:colOff>50800</xdr:colOff>
      <xdr:row>38</xdr:row>
      <xdr:rowOff>149268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39190"/>
          <a:ext cx="889000" cy="2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124090</xdr:rowOff>
    </xdr:from>
    <xdr:to>
      <xdr:col>76</xdr:col>
      <xdr:colOff>114300</xdr:colOff>
      <xdr:row>38</xdr:row>
      <xdr:rowOff>169124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39190"/>
          <a:ext cx="889000" cy="4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158804</xdr:rowOff>
    </xdr:from>
    <xdr:to>
      <xdr:col>71</xdr:col>
      <xdr:colOff>177800</xdr:colOff>
      <xdr:row>38</xdr:row>
      <xdr:rowOff>169124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73904"/>
          <a:ext cx="889000" cy="1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62611</xdr:rowOff>
    </xdr:from>
    <xdr:to>
      <xdr:col>85</xdr:col>
      <xdr:colOff>177800</xdr:colOff>
      <xdr:row>38</xdr:row>
      <xdr:rowOff>164211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148988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9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98468</xdr:rowOff>
    </xdr:from>
    <xdr:to>
      <xdr:col>81</xdr:col>
      <xdr:colOff>101600</xdr:colOff>
      <xdr:row>39</xdr:row>
      <xdr:rowOff>28618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1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19745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0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73290</xdr:rowOff>
    </xdr:from>
    <xdr:to>
      <xdr:col>76</xdr:col>
      <xdr:colOff>165100</xdr:colOff>
      <xdr:row>39</xdr:row>
      <xdr:rowOff>3440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166017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118324</xdr:rowOff>
    </xdr:from>
    <xdr:to>
      <xdr:col>72</xdr:col>
      <xdr:colOff>38100</xdr:colOff>
      <xdr:row>39</xdr:row>
      <xdr:rowOff>48474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39601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108004</xdr:rowOff>
    </xdr:from>
    <xdr:to>
      <xdr:col>67</xdr:col>
      <xdr:colOff>101600</xdr:colOff>
      <xdr:row>39</xdr:row>
      <xdr:rowOff>38154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2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29281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1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93582</xdr:rowOff>
    </xdr:from>
    <xdr:to>
      <xdr:col>85</xdr:col>
      <xdr:colOff>127000</xdr:colOff>
      <xdr:row>57</xdr:row>
      <xdr:rowOff>77877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694782"/>
          <a:ext cx="838200" cy="15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93582</xdr:rowOff>
    </xdr:from>
    <xdr:to>
      <xdr:col>81</xdr:col>
      <xdr:colOff>50800</xdr:colOff>
      <xdr:row>57</xdr:row>
      <xdr:rowOff>80182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694782"/>
          <a:ext cx="889000" cy="15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80182</xdr:rowOff>
    </xdr:from>
    <xdr:to>
      <xdr:col>76</xdr:col>
      <xdr:colOff>114300</xdr:colOff>
      <xdr:row>57</xdr:row>
      <xdr:rowOff>115070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52832"/>
          <a:ext cx="889000" cy="3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65250</xdr:rowOff>
    </xdr:from>
    <xdr:to>
      <xdr:col>71</xdr:col>
      <xdr:colOff>177800</xdr:colOff>
      <xdr:row>57</xdr:row>
      <xdr:rowOff>115070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37900"/>
          <a:ext cx="889000" cy="4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27077</xdr:rowOff>
    </xdr:from>
    <xdr:to>
      <xdr:col>85</xdr:col>
      <xdr:colOff>177800</xdr:colOff>
      <xdr:row>57</xdr:row>
      <xdr:rowOff>128677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42782</xdr:rowOff>
    </xdr:from>
    <xdr:to>
      <xdr:col>81</xdr:col>
      <xdr:colOff>101600</xdr:colOff>
      <xdr:row>56</xdr:row>
      <xdr:rowOff>144382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4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160909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41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29382</xdr:rowOff>
    </xdr:from>
    <xdr:to>
      <xdr:col>76</xdr:col>
      <xdr:colOff>165100</xdr:colOff>
      <xdr:row>57</xdr:row>
      <xdr:rowOff>130982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0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147509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7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64270</xdr:rowOff>
    </xdr:from>
    <xdr:to>
      <xdr:col>72</xdr:col>
      <xdr:colOff>38100</xdr:colOff>
      <xdr:row>57</xdr:row>
      <xdr:rowOff>165870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156997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14450</xdr:rowOff>
    </xdr:from>
    <xdr:to>
      <xdr:col>67</xdr:col>
      <xdr:colOff>101600</xdr:colOff>
      <xdr:row>57</xdr:row>
      <xdr:rowOff>116050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8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107177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109868</xdr:rowOff>
    </xdr:from>
    <xdr:to>
      <xdr:col>85</xdr:col>
      <xdr:colOff>127000</xdr:colOff>
      <xdr:row>78</xdr:row>
      <xdr:rowOff>122875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82968"/>
          <a:ext cx="8382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109868</xdr:rowOff>
    </xdr:from>
    <xdr:to>
      <xdr:col>81</xdr:col>
      <xdr:colOff>50800</xdr:colOff>
      <xdr:row>78</xdr:row>
      <xdr:rowOff>133596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82968"/>
          <a:ext cx="889000" cy="2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133596</xdr:rowOff>
    </xdr:from>
    <xdr:to>
      <xdr:col>76</xdr:col>
      <xdr:colOff>114300</xdr:colOff>
      <xdr:row>78</xdr:row>
      <xdr:rowOff>139219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06696"/>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59004</xdr:rowOff>
    </xdr:from>
    <xdr:to>
      <xdr:col>71</xdr:col>
      <xdr:colOff>177800</xdr:colOff>
      <xdr:row>78</xdr:row>
      <xdr:rowOff>139219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32104"/>
          <a:ext cx="889000" cy="8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72075</xdr:rowOff>
    </xdr:from>
    <xdr:to>
      <xdr:col>85</xdr:col>
      <xdr:colOff>177800</xdr:colOff>
      <xdr:row>79</xdr:row>
      <xdr:rowOff>2225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59068</xdr:rowOff>
    </xdr:from>
    <xdr:to>
      <xdr:col>81</xdr:col>
      <xdr:colOff>101600</xdr:colOff>
      <xdr:row>78</xdr:row>
      <xdr:rowOff>160668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3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5745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20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82796</xdr:rowOff>
    </xdr:from>
    <xdr:to>
      <xdr:col>76</xdr:col>
      <xdr:colOff>165100</xdr:colOff>
      <xdr:row>79</xdr:row>
      <xdr:rowOff>12946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4073</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8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88419</xdr:rowOff>
    </xdr:from>
    <xdr:to>
      <xdr:col>72</xdr:col>
      <xdr:colOff>38100</xdr:colOff>
      <xdr:row>79</xdr:row>
      <xdr:rowOff>18569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9696</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42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8204</xdr:rowOff>
    </xdr:from>
    <xdr:to>
      <xdr:col>67</xdr:col>
      <xdr:colOff>101600</xdr:colOff>
      <xdr:row>78</xdr:row>
      <xdr:rowOff>109804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126331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5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98806</xdr:rowOff>
    </xdr:from>
    <xdr:to>
      <xdr:col>85</xdr:col>
      <xdr:colOff>127000</xdr:colOff>
      <xdr:row>97</xdr:row>
      <xdr:rowOff>123698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729456"/>
          <a:ext cx="838200" cy="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123698</xdr:rowOff>
    </xdr:from>
    <xdr:to>
      <xdr:col>81</xdr:col>
      <xdr:colOff>50800</xdr:colOff>
      <xdr:row>97</xdr:row>
      <xdr:rowOff>135877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54348"/>
          <a:ext cx="889000" cy="1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135877</xdr:rowOff>
    </xdr:from>
    <xdr:to>
      <xdr:col>76</xdr:col>
      <xdr:colOff>114300</xdr:colOff>
      <xdr:row>97</xdr:row>
      <xdr:rowOff>142481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66527"/>
          <a:ext cx="8890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131330</xdr:rowOff>
    </xdr:from>
    <xdr:to>
      <xdr:col>71</xdr:col>
      <xdr:colOff>177800</xdr:colOff>
      <xdr:row>97</xdr:row>
      <xdr:rowOff>142481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61980"/>
          <a:ext cx="889000" cy="1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48006</xdr:rowOff>
    </xdr:from>
    <xdr:to>
      <xdr:col>85</xdr:col>
      <xdr:colOff>177800</xdr:colOff>
      <xdr:row>97</xdr:row>
      <xdr:rowOff>149606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7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26433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72898</xdr:rowOff>
    </xdr:from>
    <xdr:to>
      <xdr:col>81</xdr:col>
      <xdr:colOff>101600</xdr:colOff>
      <xdr:row>98</xdr:row>
      <xdr:rowOff>3048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165625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9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85077</xdr:rowOff>
    </xdr:from>
    <xdr:to>
      <xdr:col>76</xdr:col>
      <xdr:colOff>165100</xdr:colOff>
      <xdr:row>98</xdr:row>
      <xdr:rowOff>15227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71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6354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80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91681</xdr:rowOff>
    </xdr:from>
    <xdr:to>
      <xdr:col>72</xdr:col>
      <xdr:colOff>38100</xdr:colOff>
      <xdr:row>98</xdr:row>
      <xdr:rowOff>21831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2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12958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1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80530</xdr:rowOff>
    </xdr:from>
    <xdr:to>
      <xdr:col>67</xdr:col>
      <xdr:colOff>101600</xdr:colOff>
      <xdr:row>98</xdr:row>
      <xdr:rowOff>10680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1807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0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主な構成項目である民生費は、物価高騰対応重点支援給付金や介護訓練等給付費などが増加したことで、住民一人あたり</a:t>
          </a:r>
          <a:r>
            <a:rPr kumimoji="1" lang="en-US" altLang="ja-JP" sz="1300">
              <a:latin typeface="ＭＳ Ｐゴシック" panose="020B0600070205080204" pitchFamily="50" charset="-128"/>
              <a:ea typeface="ＭＳ Ｐゴシック" panose="020B0600070205080204" pitchFamily="50" charset="-128"/>
            </a:rPr>
            <a:t>180,720</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総務費は、ふるさと寄附金が減少したことに伴う委託料や積立金が減少したものの、退職手当などが増加したことで、住民一人あたり</a:t>
          </a:r>
          <a:r>
            <a:rPr kumimoji="1" lang="en-US" altLang="ja-JP" sz="1300">
              <a:latin typeface="ＭＳ Ｐゴシック" panose="020B0600070205080204" pitchFamily="50" charset="-128"/>
              <a:ea typeface="ＭＳ Ｐゴシック" panose="020B0600070205080204" pitchFamily="50" charset="-128"/>
            </a:rPr>
            <a:t>47,731</a:t>
          </a:r>
          <a:r>
            <a:rPr kumimoji="1" lang="ja-JP" altLang="en-US" sz="1300">
              <a:latin typeface="ＭＳ Ｐゴシック" panose="020B0600070205080204" pitchFamily="50" charset="-128"/>
              <a:ea typeface="ＭＳ Ｐゴシック" panose="020B0600070205080204" pitchFamily="50" charset="-128"/>
            </a:rPr>
            <a:t>円と前年度から比較するとほぼ横ばいとなっており、類似団体内平均値を下回っている。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また、衛生費は、総合保健福祉センター空調機器更新工事の皆減などにより、住民一人あたり</a:t>
          </a:r>
          <a:r>
            <a:rPr kumimoji="1" lang="en-US" altLang="ja-JP" sz="1300">
              <a:latin typeface="ＭＳ Ｐゴシック" panose="020B0600070205080204" pitchFamily="50" charset="-128"/>
              <a:ea typeface="ＭＳ Ｐゴシック" panose="020B0600070205080204" pitchFamily="50" charset="-128"/>
            </a:rPr>
            <a:t>33,602</a:t>
          </a:r>
          <a:r>
            <a:rPr kumimoji="1" lang="ja-JP" altLang="en-US" sz="1300">
              <a:latin typeface="ＭＳ Ｐゴシック" panose="020B0600070205080204" pitchFamily="50" charset="-128"/>
              <a:ea typeface="ＭＳ Ｐゴシック" panose="020B0600070205080204" pitchFamily="50" charset="-128"/>
            </a:rPr>
            <a:t>円と前年度から比較すると</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％減少し、類似団体内平均値を下回っている。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教育費については、文化ホール・公民館整備工事の皆減などにより、住民一人あたり</a:t>
          </a:r>
          <a:r>
            <a:rPr kumimoji="1" lang="en-US" altLang="ja-JP" sz="1300">
              <a:latin typeface="ＭＳ Ｐゴシック" panose="020B0600070205080204" pitchFamily="50" charset="-128"/>
              <a:ea typeface="ＭＳ Ｐゴシック" panose="020B0600070205080204" pitchFamily="50" charset="-128"/>
            </a:rPr>
            <a:t>51,022</a:t>
          </a:r>
          <a:r>
            <a:rPr kumimoji="1" lang="ja-JP" altLang="en-US" sz="1300">
              <a:latin typeface="ＭＳ Ｐゴシック" panose="020B0600070205080204" pitchFamily="50" charset="-128"/>
              <a:ea typeface="ＭＳ Ｐゴシック" panose="020B0600070205080204" pitchFamily="50" charset="-128"/>
            </a:rPr>
            <a:t>円と前年度から比較すると</a:t>
          </a:r>
          <a:r>
            <a:rPr kumimoji="1" lang="en-US" altLang="ja-JP" sz="1300">
              <a:latin typeface="ＭＳ Ｐゴシック" panose="020B0600070205080204" pitchFamily="50" charset="-128"/>
              <a:ea typeface="ＭＳ Ｐゴシック" panose="020B0600070205080204" pitchFamily="50" charset="-128"/>
            </a:rPr>
            <a:t>40.0</a:t>
          </a:r>
          <a:r>
            <a:rPr kumimoji="1" lang="ja-JP" altLang="en-US" sz="1300">
              <a:latin typeface="ＭＳ Ｐゴシック" panose="020B0600070205080204" pitchFamily="50" charset="-128"/>
              <a:ea typeface="ＭＳ Ｐゴシック" panose="020B0600070205080204" pitchFamily="50" charset="-128"/>
            </a:rPr>
            <a:t>％減少し、類似団体内平均値を下回っている。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ゴシック" pitchFamily="49" charset="-128"/>
              <a:ea typeface="ＭＳ ゴシック" pitchFamily="49" charset="-128"/>
            </a:rPr>
            <a:t>　歳入面では、町税において、固定資産税が</a:t>
          </a:r>
          <a:r>
            <a:rPr kumimoji="1" lang="en-US" altLang="ja-JP" sz="800">
              <a:latin typeface="ＭＳ ゴシック" pitchFamily="49" charset="-128"/>
              <a:ea typeface="ＭＳ ゴシック" pitchFamily="49" charset="-128"/>
            </a:rPr>
            <a:t>70</a:t>
          </a:r>
          <a:r>
            <a:rPr kumimoji="1" lang="ja-JP" altLang="en-US" sz="800">
              <a:latin typeface="ＭＳ ゴシック" pitchFamily="49" charset="-128"/>
              <a:ea typeface="ＭＳ ゴシック" pitchFamily="49" charset="-128"/>
            </a:rPr>
            <a:t>百万円増加したが、国制度による定額減税の影響もあり個人町民税は</a:t>
          </a:r>
          <a:r>
            <a:rPr kumimoji="1" lang="en-US" altLang="ja-JP" sz="800">
              <a:latin typeface="ＭＳ ゴシック" pitchFamily="49" charset="-128"/>
              <a:ea typeface="ＭＳ ゴシック" pitchFamily="49" charset="-128"/>
            </a:rPr>
            <a:t>138</a:t>
          </a:r>
          <a:r>
            <a:rPr kumimoji="1" lang="ja-JP" altLang="en-US" sz="800">
              <a:latin typeface="ＭＳ ゴシック" pitchFamily="49" charset="-128"/>
              <a:ea typeface="ＭＳ ゴシック" pitchFamily="49" charset="-128"/>
            </a:rPr>
            <a:t>百万円減少するなど、町税全体では</a:t>
          </a:r>
          <a:r>
            <a:rPr kumimoji="1" lang="en-US" altLang="ja-JP" sz="800">
              <a:latin typeface="ＭＳ ゴシック" pitchFamily="49" charset="-128"/>
              <a:ea typeface="ＭＳ ゴシック" pitchFamily="49" charset="-128"/>
            </a:rPr>
            <a:t>74</a:t>
          </a:r>
          <a:r>
            <a:rPr kumimoji="1" lang="ja-JP" altLang="en-US" sz="800">
              <a:latin typeface="ＭＳ ゴシック" pitchFamily="49" charset="-128"/>
              <a:ea typeface="ＭＳ ゴシック" pitchFamily="49" charset="-128"/>
            </a:rPr>
            <a:t>百万円の減少となった。なお、定額減税による減収を補填する形で地方特例交付金が</a:t>
          </a:r>
          <a:r>
            <a:rPr kumimoji="1" lang="en-US" altLang="ja-JP" sz="800">
              <a:latin typeface="ＭＳ ゴシック" pitchFamily="49" charset="-128"/>
              <a:ea typeface="ＭＳ ゴシック" pitchFamily="49" charset="-128"/>
            </a:rPr>
            <a:t>189</a:t>
          </a:r>
          <a:r>
            <a:rPr kumimoji="1" lang="ja-JP" altLang="en-US" sz="800">
              <a:latin typeface="ＭＳ ゴシック" pitchFamily="49" charset="-128"/>
              <a:ea typeface="ＭＳ ゴシック" pitchFamily="49" charset="-128"/>
            </a:rPr>
            <a:t>百万円増加したほか、堅調な国税収をうけ、地方交付税が</a:t>
          </a:r>
          <a:r>
            <a:rPr kumimoji="1" lang="en-US" altLang="ja-JP" sz="800">
              <a:latin typeface="ＭＳ ゴシック" pitchFamily="49" charset="-128"/>
              <a:ea typeface="ＭＳ ゴシック" pitchFamily="49" charset="-128"/>
            </a:rPr>
            <a:t>361</a:t>
          </a:r>
          <a:r>
            <a:rPr kumimoji="1" lang="ja-JP" altLang="en-US" sz="800">
              <a:latin typeface="ＭＳ ゴシック" pitchFamily="49" charset="-128"/>
              <a:ea typeface="ＭＳ ゴシック" pitchFamily="49" charset="-128"/>
            </a:rPr>
            <a:t>百万円、地方消費税交付金が</a:t>
          </a:r>
          <a:r>
            <a:rPr kumimoji="1" lang="en-US" altLang="ja-JP" sz="800">
              <a:latin typeface="ＭＳ ゴシック" pitchFamily="49" charset="-128"/>
              <a:ea typeface="ＭＳ ゴシック" pitchFamily="49" charset="-128"/>
            </a:rPr>
            <a:t>49</a:t>
          </a:r>
          <a:r>
            <a:rPr kumimoji="1" lang="ja-JP" altLang="en-US" sz="800">
              <a:latin typeface="ＭＳ ゴシック" pitchFamily="49" charset="-128"/>
              <a:ea typeface="ＭＳ ゴシック" pitchFamily="49" charset="-128"/>
            </a:rPr>
            <a:t>百万円増加するなど経常的一般財源は増加した。</a:t>
          </a:r>
        </a:p>
        <a:p>
          <a:r>
            <a:rPr kumimoji="1" lang="ja-JP" altLang="en-US" sz="800">
              <a:latin typeface="ＭＳ ゴシック" pitchFamily="49" charset="-128"/>
              <a:ea typeface="ＭＳ ゴシック" pitchFamily="49" charset="-128"/>
            </a:rPr>
            <a:t>　一方、歳出面では、令和６年度は第４次行財政構造改革プラン「アクションプログラム」の見直しと並行した行財政運営となり、投資的事業をはじめとする臨時的経費や新規事業を抑制したこともあり、歳出総額は</a:t>
          </a:r>
          <a:r>
            <a:rPr kumimoji="1" lang="en-US" altLang="ja-JP" sz="800">
              <a:latin typeface="ＭＳ ゴシック" pitchFamily="49" charset="-128"/>
              <a:ea typeface="ＭＳ ゴシック" pitchFamily="49" charset="-128"/>
            </a:rPr>
            <a:t>1,022</a:t>
          </a:r>
          <a:r>
            <a:rPr kumimoji="1" lang="ja-JP" altLang="en-US" sz="800">
              <a:latin typeface="ＭＳ ゴシック" pitchFamily="49" charset="-128"/>
              <a:ea typeface="ＭＳ ゴシック" pitchFamily="49" charset="-128"/>
            </a:rPr>
            <a:t>百万円の減少となったものの、義務的経費のうち、人件費において、退職手当が</a:t>
          </a:r>
          <a:r>
            <a:rPr kumimoji="1" lang="en-US" altLang="ja-JP" sz="800">
              <a:latin typeface="ＭＳ ゴシック" pitchFamily="49" charset="-128"/>
              <a:ea typeface="ＭＳ ゴシック" pitchFamily="49" charset="-128"/>
            </a:rPr>
            <a:t>221</a:t>
          </a:r>
          <a:r>
            <a:rPr kumimoji="1" lang="ja-JP" altLang="en-US" sz="800">
              <a:latin typeface="ＭＳ ゴシック" pitchFamily="49" charset="-128"/>
              <a:ea typeface="ＭＳ ゴシック" pitchFamily="49" charset="-128"/>
            </a:rPr>
            <a:t>百万円増加するとともに、会計年度任用職員の勤勉手当が</a:t>
          </a:r>
          <a:r>
            <a:rPr kumimoji="1" lang="en-US" altLang="ja-JP" sz="800">
              <a:latin typeface="ＭＳ ゴシック" pitchFamily="49" charset="-128"/>
              <a:ea typeface="ＭＳ ゴシック" pitchFamily="49" charset="-128"/>
            </a:rPr>
            <a:t>98</a:t>
          </a:r>
          <a:r>
            <a:rPr kumimoji="1" lang="ja-JP" altLang="en-US" sz="800">
              <a:latin typeface="ＭＳ ゴシック" pitchFamily="49" charset="-128"/>
              <a:ea typeface="ＭＳ ゴシック" pitchFamily="49" charset="-128"/>
            </a:rPr>
            <a:t>百万円皆増したほか、人事院勧告などにより、人件費全体では</a:t>
          </a:r>
          <a:r>
            <a:rPr kumimoji="1" lang="en-US" altLang="ja-JP" sz="800">
              <a:latin typeface="ＭＳ ゴシック" pitchFamily="49" charset="-128"/>
              <a:ea typeface="ＭＳ ゴシック" pitchFamily="49" charset="-128"/>
            </a:rPr>
            <a:t>524</a:t>
          </a:r>
          <a:r>
            <a:rPr kumimoji="1" lang="ja-JP" altLang="en-US" sz="800">
              <a:latin typeface="ＭＳ ゴシック" pitchFamily="49" charset="-128"/>
              <a:ea typeface="ＭＳ ゴシック" pitchFamily="49" charset="-128"/>
            </a:rPr>
            <a:t>百万円の増加となった。さらに、扶助費が</a:t>
          </a:r>
          <a:r>
            <a:rPr kumimoji="1" lang="en-US" altLang="ja-JP" sz="800">
              <a:latin typeface="ＭＳ ゴシック" pitchFamily="49" charset="-128"/>
              <a:ea typeface="ＭＳ ゴシック" pitchFamily="49" charset="-128"/>
            </a:rPr>
            <a:t>432</a:t>
          </a:r>
          <a:r>
            <a:rPr kumimoji="1" lang="ja-JP" altLang="en-US" sz="800">
              <a:latin typeface="ＭＳ ゴシック" pitchFamily="49" charset="-128"/>
              <a:ea typeface="ＭＳ ゴシック" pitchFamily="49" charset="-128"/>
            </a:rPr>
            <a:t>百万円、公債費が</a:t>
          </a:r>
          <a:r>
            <a:rPr kumimoji="1" lang="en-US" altLang="ja-JP" sz="800">
              <a:latin typeface="ＭＳ ゴシック" pitchFamily="49" charset="-128"/>
              <a:ea typeface="ＭＳ ゴシック" pitchFamily="49" charset="-128"/>
            </a:rPr>
            <a:t>77</a:t>
          </a:r>
          <a:r>
            <a:rPr kumimoji="1" lang="ja-JP" altLang="en-US" sz="800">
              <a:latin typeface="ＭＳ ゴシック" pitchFamily="49" charset="-128"/>
              <a:ea typeface="ＭＳ ゴシック" pitchFamily="49" charset="-128"/>
            </a:rPr>
            <a:t>百万円増加するなど、一般財源を充てる経常的経費が大幅に増加し、前年度に引き続き財政調整基金やくまとりふるさと応援基金などから多額の基金繰入を行うことで黒字決算を維持した非常に厳しい決算となった。</a:t>
          </a:r>
        </a:p>
        <a:p>
          <a:r>
            <a:rPr kumimoji="1" lang="ja-JP" altLang="en-US" sz="800">
              <a:latin typeface="ＭＳ ゴシック" pitchFamily="49" charset="-128"/>
              <a:ea typeface="ＭＳ ゴシック" pitchFamily="49" charset="-128"/>
            </a:rPr>
            <a:t>　このような状況下においては、令和６年度に見直しを行った第４次行財政構造改革プラン「アクションプログラム」の各改革項目を着実に取り組み、強力に行財政改革を推進することが最重要課題となっている。</a:t>
          </a:r>
        </a:p>
        <a:p>
          <a:endParaRPr kumimoji="1" lang="ja-JP" altLang="en-US" sz="9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下水道事業会計の標準財政規模比が前年度と比較して</a:t>
          </a:r>
          <a:r>
            <a:rPr kumimoji="1" lang="en-US" altLang="ja-JP" sz="1300">
              <a:latin typeface="ＭＳ ゴシック" pitchFamily="49" charset="-128"/>
              <a:ea typeface="ＭＳ ゴシック" pitchFamily="49" charset="-128"/>
            </a:rPr>
            <a:t>0.79</a:t>
          </a:r>
          <a:r>
            <a:rPr kumimoji="1" lang="ja-JP" altLang="en-US" sz="1300">
              <a:latin typeface="ＭＳ ゴシック" pitchFamily="49" charset="-128"/>
              <a:ea typeface="ＭＳ ゴシック" pitchFamily="49" charset="-128"/>
            </a:rPr>
            <a:t>ポイント増加している要因は、流動資産における現金預金が前年度と比較して約</a:t>
          </a:r>
          <a:r>
            <a:rPr kumimoji="1" lang="en-US" altLang="ja-JP" sz="1300">
              <a:latin typeface="ＭＳ ゴシック" pitchFamily="49" charset="-128"/>
              <a:ea typeface="ＭＳ ゴシック" pitchFamily="49" charset="-128"/>
            </a:rPr>
            <a:t>3.2</a:t>
          </a:r>
          <a:r>
            <a:rPr kumimoji="1" lang="ja-JP" altLang="en-US" sz="1300">
              <a:latin typeface="ＭＳ ゴシック" pitchFamily="49" charset="-128"/>
              <a:ea typeface="ＭＳ ゴシック" pitchFamily="49" charset="-128"/>
            </a:rPr>
            <a:t>億円減少したものの、流動負債における未払金も約</a:t>
          </a:r>
          <a:r>
            <a:rPr kumimoji="1" lang="en-US" altLang="ja-JP" sz="1300">
              <a:latin typeface="ＭＳ ゴシック" pitchFamily="49" charset="-128"/>
              <a:ea typeface="ＭＳ ゴシック" pitchFamily="49" charset="-128"/>
            </a:rPr>
            <a:t>3.5</a:t>
          </a:r>
          <a:r>
            <a:rPr kumimoji="1" lang="ja-JP" altLang="en-US" sz="1300">
              <a:latin typeface="ＭＳ ゴシック" pitchFamily="49" charset="-128"/>
              <a:ea typeface="ＭＳ ゴシック" pitchFamily="49" charset="-128"/>
            </a:rPr>
            <a:t>億円減少したため、資金剰余金が増加したことによるものである。</a:t>
          </a:r>
        </a:p>
        <a:p>
          <a:r>
            <a:rPr kumimoji="1" lang="ja-JP" altLang="en-US" sz="1300">
              <a:latin typeface="ＭＳ ゴシック" pitchFamily="49" charset="-128"/>
              <a:ea typeface="ＭＳ ゴシック" pitchFamily="49" charset="-128"/>
            </a:rPr>
            <a:t>　国民健康保険事業特別会計においては、被保険者数の減少に伴う保険料収入の減、一人当たり医療費の増などによる歳入不足を補うため、基金繰入を行い実質収支黒字を維持したことから、標準財政規模比は、前年度と比べて</a:t>
          </a:r>
          <a:r>
            <a:rPr kumimoji="1" lang="en-US" altLang="ja-JP" sz="1300">
              <a:latin typeface="ＭＳ ゴシック" pitchFamily="49" charset="-128"/>
              <a:ea typeface="ＭＳ ゴシック" pitchFamily="49" charset="-128"/>
            </a:rPr>
            <a:t>0.22</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令和６年度については、全会計黒字となっているが、一般会計においては、一般財源に大幅な不足が生じ、それを補うために、多額の基金繰入れを行うことで、黒字決算を維持した状況となっていることを踏まえ、恒常的な基金繰入れに依存しない収支が均衡した財政構造を再構築するとともに、依存財源の多寡による影響を極力抑えた、自立的な財政運営を目指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全額算入公債費等に計上される臨時財政対策債の発行が続いている中、建設事業に係る元利償還金等が増加していることにより、実質公債費比率の分子が増加した。</a:t>
          </a:r>
        </a:p>
        <a:p>
          <a:r>
            <a:rPr kumimoji="1" lang="ja-JP" altLang="en-US" sz="1300">
              <a:latin typeface="ＭＳ ゴシック" pitchFamily="49" charset="-128"/>
              <a:ea typeface="ＭＳ ゴシック" pitchFamily="49" charset="-128"/>
            </a:rPr>
            <a:t>　今後においても、公共施設の老朽化対策などにより、借入額の増加が見込まれるが、町債の借入れについては、原則交付税措置のあるものに限るとともに、実施事業の規模等を十分精査し、その借入額を抑制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は、充当可能財源等が将来負担額を上回るため前年度に引き続きマイナスとなっているが、前年度との比較では、将来負担額となる地方債現在高は減少したものの、充当可能財源となる基金残高や地方債に係る基準財政需要額算入見込額が減少したため、将来負担比率は前年度からマイナスの振れ幅は小さくなる結果となった。</a:t>
          </a:r>
        </a:p>
        <a:p>
          <a:r>
            <a:rPr kumimoji="1" lang="ja-JP" altLang="en-US" sz="1300">
              <a:latin typeface="ＭＳ ゴシック" pitchFamily="49" charset="-128"/>
              <a:ea typeface="ＭＳ ゴシック" pitchFamily="49" charset="-128"/>
            </a:rPr>
            <a:t>　今後、公共施設の老朽化などにより、借入額はさらに増加する見込みである。それに伴い、将来負担比率における分子も増加するものと思われるが、安定した財政運営を行っていくため、将来負担比率の動向には注視していく必要がある。数値を悪化させないためにも、基金繰入れに依存しない自律的な財政運営に努め、充当可能基金を減少させないように努める。</a:t>
          </a:r>
          <a:endParaRPr kumimoji="1" lang="en-US" altLang="ja-JP"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大阪府熊取町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面では地方交付税や地方消費税交付金が増加したものの、社会保障関連経費や人件費の増加などにより、歳出が大幅に増加した結果、一般財源に大幅な不足が生じ、それを補うために財政調整基金やくまとりふるさと応援基金などから多額の基金繰入を行う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高齢化や少子化対策に伴う扶助費や繰出金が今後も増加していくことが予測されることから、持続可能な行財政運営を維持していくため、令和６年度に見直しを行った第４次行財政構造改革プラン「アクションプログラム」の各改革項目を着実に取り組み、強力に行財政改革を推進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くまとりふるさと応援基金：住民、法人その他団体との協働による定住魅力のあるまちづくりを推進。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公共施設整備基金：公共施設整備事業を円滑かつ効率的に行うための財源確保。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くまとり防災基金：災害に強い安全なまちづくりを推進し、災害発生時に応急対策及び復旧に要する経費の財源に充てる。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墓地基金：町墓苑設置に係る町債等の償還及び供用開始後の管理を円滑かつ効率的に行う。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産業活性化基金：中小企業者等の円滑な資金調達のための財源及び商工業・農業を含む産業活性化を図るための事業実施に必要な財源に充てる。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くまとりふるさと応援基金：小・中学校給食費無償化や保育料第２子無償化などへの財源として取崩したため減少。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公共施設整備基金：町立西小学校外壁等改修工事や図書館大規模改修工事に係る実施設計業務への財源として取崩したため減少。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くまとり防災基金：利子積立てをおこなったため増加。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墓地基金：墓苑の永代使用料等の積立てによる増加。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産業活性化基金：起業者向けの補助などをおこなったため減少。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を取り巻く社会状況は大きく変化しているなかで、将来世代に渡る長期的な視点を持ち、状況に応じた統廃合など公共施設整備事業を円滑かつ効率的に行えるよう財源確保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高齢化や少子化対策などの社会保障関連経費が増加したことに加え、物価高騰等の影響による物件費や建設事業費等の増加及び施設の老朽化等に伴う維持管理経費の増などによる取崩しにより、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取り崩しに依存しない財政運営を維持していくため、町税徴収率の向上などによる自主財源の確保に努めるとともに、令和６年度に見直しを行った第４次行財政構造改革プラン「アクションプログラム」の各改革項目を着実に取り組み、強力に行財政改革を推進し、歳出の抑制等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利子、普通交付税の追加交付（臨時財政対策債償還基金費）分の積立てによる増加。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将来にわたる町財政の健全な運営に資するため、地方債の償還計画等を踏まえ、町債の償還に必要な財源の確保に努める。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D1E3D10-33BF-44FC-8CC1-D535C2D19D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6F8762D-2C1F-4D8D-819F-15481DFD7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50C37CD-A932-4FCC-9196-A0CCEC30C74F}"/>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0FD1CFA-E8B6-45C5-BE06-67AFE8DCBEA5}"/>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F68230C-094E-47E2-8F73-FA6122FAE916}"/>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D1BFD20-CDAB-4837-B932-545E48158A56}"/>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38D6F8C-5E96-4B6A-B052-32194583655B}"/>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8E8B51C-D11A-4C33-8A13-1247376DD60C}"/>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257CCF2-67A9-494A-A7F8-A915590B15A8}"/>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1078941-2A0B-4A89-A0B2-49933B370691}"/>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503B286-7114-4BD2-9FA3-2186BEA52314}"/>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A5445AC-B9D7-4DFC-A2D9-9EEFF8B3E3C3}"/>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244E070-483C-43D5-A4D5-1021E3F5E907}"/>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E2CB6FB-18BA-48D7-BB7D-65BA9EEBA76E}"/>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F018645-BD43-4EFC-9A67-F51962A6C4FC}"/>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47F8806-8939-495F-994D-8832BA9CA9C7}"/>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45A0C5D-D33F-4566-9172-29073A8B7264}"/>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353D4B1-94C3-41EC-A8F4-27D3C52C261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7FF6F6A-8DD4-4056-85CF-7FE5B01DA7A2}"/>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B64B406-FEA8-419A-B47D-358D8FC54CC6}"/>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B058051-661D-46EF-B6A2-B50EA53E23C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D5AD39D-9DF9-4953-BFA2-5A0181ECD814}"/>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3A33B67-D559-4A7D-9836-E707A18AD99D}"/>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9057980-716B-457D-9232-D680691F7FC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7A60B1D-3B76-4AF2-B412-A99C43BA1E0D}"/>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1D3D940-B0B2-465C-A318-241819A3D76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C592791-19E8-466D-98DC-9413A6CEE7CD}"/>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DB92E7F-44D3-44E0-B486-D40683F7A06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83D4320-D82C-4FD8-9ED0-FD909A5636AC}"/>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307908B-09D1-418D-BEB0-B1AECD8B64F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A4E3674-4E8C-4DE9-B14C-6222786BFE8B}"/>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7204477-60CD-4A8C-8E8B-7050CBA32025}"/>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60D6EE6-3572-4D8B-8A33-E69782A736A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2967599-3FF4-4824-87F6-AE55439BE73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9B6BDC0-520A-4A66-8B4D-575DD8F3D9E0}"/>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B74B790-8922-4F97-9627-D3E563F34B5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380583E-FB6B-4593-A401-DC68BBA2C1E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54C5124-F4DA-4F01-AE3B-5F01AC182CAC}"/>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286FE39-A2A3-4AF9-B71E-4C3ED1EE536E}"/>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A90E8E8-5253-42B1-BE58-D3907EE739E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96E1AD1-8FAD-4697-8B71-B1AEB291D0D3}"/>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BD83948-C31C-4C35-82BF-C67FE08A377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111039A-2220-4073-98F8-FE1D2E448F5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3A54102-97C7-4016-B265-9AC935E36AE2}"/>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1986180-4B1D-4283-83B0-D1DDA1C45A6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4FCBC11-00ED-4DFA-8C99-4F92D399619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1A8DD50-F280-43D4-A852-FA624DDF2AC6}"/>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E589871-DF68-4873-812F-FC3439910E5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8746689-99C8-4A64-98CB-EB93A1DF2C3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33E856D-1BC7-4236-8B13-8F6D0E0958E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8073FD7-F898-482E-9954-C5DFF0F067F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64F897C-6682-466B-AA89-32EC935D8AF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99214E4-CCCF-465D-9143-1D719571E337}"/>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8993463-0363-4F33-BE5C-37E9A156674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42AE0D4-43A8-4FA9-B453-B6F83D786F7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547BAE8-E0C0-499C-BEE3-2F4F8A4DA044}"/>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9639D03-9D11-4265-B42B-D7C57F77DED9}"/>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本町では、平成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年度に策定した公共施設等総合管理計画において、公共施設等の延べ床面積を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施設の統廃合や老朽化した施設の長寿命化を進めている。有形固定資産減価償却率については、上昇傾向となっており、類似団体内平均値を上回っていることから、公共施設等の適正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206E6C0-0E86-465D-83B2-C1ED35D1396B}"/>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2DCB383-9992-4E87-AADB-F5B72196FCBB}"/>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AF71AD2-5258-4283-BA3C-DE51CF32941C}"/>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D7636FF-0792-460F-80FA-0AF448D24301}"/>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80EE716-D7AE-4A22-A914-453F01F4F117}"/>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D9EF39B-2ABE-46D8-A698-18BCEC2E0E65}"/>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E04D878-57AE-4E7B-89E1-6F9918B6233A}"/>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C4B2C75-3EC5-4B8A-95F2-E8056BC64325}"/>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A5A8F8D-CB94-47CD-A7BE-5EB27783F6D5}"/>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70DC5CB-5567-4582-AF6D-1D0F9AF3680D}"/>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186EEAB9-6B6F-47B9-9020-48868086B7E6}"/>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2D4269E-2989-4563-BF58-204E50CA9423}"/>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BB7E8AA-2BE2-44E9-B84A-FC28D99CDC19}"/>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4F7282F-AEDB-4EE7-9704-4E7F2036D0FA}"/>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DE551C7-0789-465E-B394-66185B00D422}"/>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6A61663-EDA4-403C-ADFF-7E1603B8D115}"/>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4ACC81E4-D50C-4DE5-87FA-D65E97B8C99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905B91A-529E-4E71-AA84-3BFBF7572AF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9642822D-A520-46E3-B2DB-844BB4886EE6}"/>
            </a:ext>
          </a:extLst>
        </xdr:cNvPr>
        <xdr:cNvCxnSpPr/>
      </xdr:nvCxnSpPr>
      <xdr:spPr>
        <a:xfrm flipV="1">
          <a:off x="4295775" y="5264694"/>
          <a:ext cx="127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E45FF568-3D8E-43EE-8BCA-1C2066010A3F}"/>
            </a:ext>
          </a:extLst>
        </xdr:cNvPr>
        <xdr:cNvSpPr txBox="1"/>
      </xdr:nvSpPr>
      <xdr:spPr>
        <a:xfrm>
          <a:off x="4342765" y="656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AD011392-55C6-4509-9B1E-53F62BAE958B}"/>
            </a:ext>
          </a:extLst>
        </xdr:cNvPr>
        <xdr:cNvCxnSpPr/>
      </xdr:nvCxnSpPr>
      <xdr:spPr>
        <a:xfrm>
          <a:off x="4206875" y="655437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DB1F4EFD-6048-4675-9926-60FC7350B615}"/>
            </a:ext>
          </a:extLst>
        </xdr:cNvPr>
        <xdr:cNvSpPr txBox="1"/>
      </xdr:nvSpPr>
      <xdr:spPr>
        <a:xfrm>
          <a:off x="4342765" y="503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D3BEC134-38E7-4E01-A5F7-88F4C0AD1B32}"/>
            </a:ext>
          </a:extLst>
        </xdr:cNvPr>
        <xdr:cNvCxnSpPr/>
      </xdr:nvCxnSpPr>
      <xdr:spPr>
        <a:xfrm>
          <a:off x="4206875" y="526469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ADDBB9F7-D51A-47D9-A0AC-47E0269876E0}"/>
            </a:ext>
          </a:extLst>
        </xdr:cNvPr>
        <xdr:cNvSpPr txBox="1"/>
      </xdr:nvSpPr>
      <xdr:spPr>
        <a:xfrm>
          <a:off x="4342765" y="57825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5BD500AF-5E9C-49B7-BA45-F43AA52D2FE9}"/>
            </a:ext>
          </a:extLst>
        </xdr:cNvPr>
        <xdr:cNvSpPr/>
      </xdr:nvSpPr>
      <xdr:spPr>
        <a:xfrm>
          <a:off x="4244975" y="59348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DD0C0654-18B4-40A2-B03C-6E9CDA999211}"/>
            </a:ext>
          </a:extLst>
        </xdr:cNvPr>
        <xdr:cNvSpPr/>
      </xdr:nvSpPr>
      <xdr:spPr>
        <a:xfrm>
          <a:off x="36118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ABFD9BE2-4C59-4C40-87AD-C7846D2858A7}"/>
            </a:ext>
          </a:extLst>
        </xdr:cNvPr>
        <xdr:cNvSpPr/>
      </xdr:nvSpPr>
      <xdr:spPr>
        <a:xfrm>
          <a:off x="29260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1FB315C0-44D0-4C4C-B7D2-F696E01989DD}"/>
            </a:ext>
          </a:extLst>
        </xdr:cNvPr>
        <xdr:cNvSpPr/>
      </xdr:nvSpPr>
      <xdr:spPr>
        <a:xfrm>
          <a:off x="2240280" y="585542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54644F85-B2C1-4578-9C34-12913FB5E038}"/>
            </a:ext>
          </a:extLst>
        </xdr:cNvPr>
        <xdr:cNvSpPr/>
      </xdr:nvSpPr>
      <xdr:spPr>
        <a:xfrm>
          <a:off x="1554480" y="585705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D583A7E-C100-4E33-B595-B7631D4726A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9BBE797-2322-4844-B3DD-19BB2CE92EFA}"/>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B37711-C7D6-4496-9ECB-418E0C24823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B2EE3C4-EA1B-4D62-AB13-8FFB7DC9C7E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56071FE-E944-4D89-89DE-17ED5ECFF3DA}"/>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93" name="楕円 92">
          <a:extLst>
            <a:ext uri="{FF2B5EF4-FFF2-40B4-BE49-F238E27FC236}">
              <a16:creationId xmlns:a16="http://schemas.microsoft.com/office/drawing/2014/main" id="{DE496C09-69CE-4130-B903-1D46DC3CCAD3}"/>
            </a:ext>
          </a:extLst>
        </xdr:cNvPr>
        <xdr:cNvSpPr/>
      </xdr:nvSpPr>
      <xdr:spPr>
        <a:xfrm>
          <a:off x="4244975" y="6060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140715</xdr:rowOff>
    </xdr:from>
    <xdr:ext cx="405111" cy="259045"/>
    <xdr:sp macro="" textlink="">
      <xdr:nvSpPr>
        <xdr:cNvPr id="94" name="有形固定資産減価償却率該当値テキスト">
          <a:extLst>
            <a:ext uri="{FF2B5EF4-FFF2-40B4-BE49-F238E27FC236}">
              <a16:creationId xmlns:a16="http://schemas.microsoft.com/office/drawing/2014/main" id="{A7E4CB95-110F-4DA9-8C87-1D72C42C5F2D}"/>
            </a:ext>
          </a:extLst>
        </xdr:cNvPr>
        <xdr:cNvSpPr txBox="1"/>
      </xdr:nvSpPr>
      <xdr:spPr>
        <a:xfrm>
          <a:off x="4342765" y="603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95" name="楕円 94">
          <a:extLst>
            <a:ext uri="{FF2B5EF4-FFF2-40B4-BE49-F238E27FC236}">
              <a16:creationId xmlns:a16="http://schemas.microsoft.com/office/drawing/2014/main" id="{9633FD70-4F82-41EB-ACFE-DE1B9786BA2A}"/>
            </a:ext>
          </a:extLst>
        </xdr:cNvPr>
        <xdr:cNvSpPr/>
      </xdr:nvSpPr>
      <xdr:spPr>
        <a:xfrm>
          <a:off x="3611880" y="600392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31</xdr:row>
      <xdr:rowOff>41638</xdr:rowOff>
    </xdr:to>
    <xdr:cxnSp macro="">
      <xdr:nvCxnSpPr>
        <xdr:cNvPr id="96" name="直線コネクタ 95">
          <a:extLst>
            <a:ext uri="{FF2B5EF4-FFF2-40B4-BE49-F238E27FC236}">
              <a16:creationId xmlns:a16="http://schemas.microsoft.com/office/drawing/2014/main" id="{8353DAD9-F856-40AD-86D2-50DBE187D2DB}"/>
            </a:ext>
          </a:extLst>
        </xdr:cNvPr>
        <xdr:cNvCxnSpPr/>
      </xdr:nvCxnSpPr>
      <xdr:spPr>
        <a:xfrm>
          <a:off x="3656965" y="6058535"/>
          <a:ext cx="640715" cy="5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97518</xdr:rowOff>
    </xdr:from>
    <xdr:to>
      <xdr:col>15</xdr:col>
      <xdr:colOff>187325</xdr:colOff>
      <xdr:row>31</xdr:row>
      <xdr:rowOff>27668</xdr:rowOff>
    </xdr:to>
    <xdr:sp macro="" textlink="">
      <xdr:nvSpPr>
        <xdr:cNvPr id="97" name="楕円 96">
          <a:extLst>
            <a:ext uri="{FF2B5EF4-FFF2-40B4-BE49-F238E27FC236}">
              <a16:creationId xmlns:a16="http://schemas.microsoft.com/office/drawing/2014/main" id="{2B04CC4D-DCD9-496C-A574-7179D8851655}"/>
            </a:ext>
          </a:extLst>
        </xdr:cNvPr>
        <xdr:cNvSpPr/>
      </xdr:nvSpPr>
      <xdr:spPr>
        <a:xfrm>
          <a:off x="2926080" y="598968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148318</xdr:rowOff>
    </xdr:from>
    <xdr:to>
      <xdr:col>19</xdr:col>
      <xdr:colOff>136525</xdr:colOff>
      <xdr:row>30</xdr:row>
      <xdr:rowOff>160655</xdr:rowOff>
    </xdr:to>
    <xdr:cxnSp macro="">
      <xdr:nvCxnSpPr>
        <xdr:cNvPr id="98" name="直線コネクタ 97">
          <a:extLst>
            <a:ext uri="{FF2B5EF4-FFF2-40B4-BE49-F238E27FC236}">
              <a16:creationId xmlns:a16="http://schemas.microsoft.com/office/drawing/2014/main" id="{1E99B38A-CBAE-4617-B396-BFCF5E8B798E}"/>
            </a:ext>
          </a:extLst>
        </xdr:cNvPr>
        <xdr:cNvCxnSpPr/>
      </xdr:nvCxnSpPr>
      <xdr:spPr>
        <a:xfrm>
          <a:off x="2971165" y="6042388"/>
          <a:ext cx="685800"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72844</xdr:rowOff>
    </xdr:from>
    <xdr:to>
      <xdr:col>11</xdr:col>
      <xdr:colOff>187325</xdr:colOff>
      <xdr:row>31</xdr:row>
      <xdr:rowOff>2994</xdr:rowOff>
    </xdr:to>
    <xdr:sp macro="" textlink="">
      <xdr:nvSpPr>
        <xdr:cNvPr id="99" name="楕円 98">
          <a:extLst>
            <a:ext uri="{FF2B5EF4-FFF2-40B4-BE49-F238E27FC236}">
              <a16:creationId xmlns:a16="http://schemas.microsoft.com/office/drawing/2014/main" id="{CA215426-83CE-422A-91E0-56E67472F0F9}"/>
            </a:ext>
          </a:extLst>
        </xdr:cNvPr>
        <xdr:cNvSpPr/>
      </xdr:nvSpPr>
      <xdr:spPr>
        <a:xfrm>
          <a:off x="2240280" y="5968819"/>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123644</xdr:rowOff>
    </xdr:from>
    <xdr:to>
      <xdr:col>15</xdr:col>
      <xdr:colOff>136525</xdr:colOff>
      <xdr:row>30</xdr:row>
      <xdr:rowOff>148318</xdr:rowOff>
    </xdr:to>
    <xdr:cxnSp macro="">
      <xdr:nvCxnSpPr>
        <xdr:cNvPr id="100" name="直線コネクタ 99">
          <a:extLst>
            <a:ext uri="{FF2B5EF4-FFF2-40B4-BE49-F238E27FC236}">
              <a16:creationId xmlns:a16="http://schemas.microsoft.com/office/drawing/2014/main" id="{BBEA5C68-6FA0-436E-88C9-40C954CAC6EF}"/>
            </a:ext>
          </a:extLst>
        </xdr:cNvPr>
        <xdr:cNvCxnSpPr/>
      </xdr:nvCxnSpPr>
      <xdr:spPr>
        <a:xfrm>
          <a:off x="2285365" y="6021524"/>
          <a:ext cx="685800" cy="2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29664</xdr:rowOff>
    </xdr:from>
    <xdr:to>
      <xdr:col>7</xdr:col>
      <xdr:colOff>187325</xdr:colOff>
      <xdr:row>30</xdr:row>
      <xdr:rowOff>131264</xdr:rowOff>
    </xdr:to>
    <xdr:sp macro="" textlink="">
      <xdr:nvSpPr>
        <xdr:cNvPr id="101" name="楕円 100">
          <a:extLst>
            <a:ext uri="{FF2B5EF4-FFF2-40B4-BE49-F238E27FC236}">
              <a16:creationId xmlns:a16="http://schemas.microsoft.com/office/drawing/2014/main" id="{2406157A-5EB8-45C7-AF00-DDE0CEC23A53}"/>
            </a:ext>
          </a:extLst>
        </xdr:cNvPr>
        <xdr:cNvSpPr/>
      </xdr:nvSpPr>
      <xdr:spPr>
        <a:xfrm>
          <a:off x="1554480" y="5923734"/>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80464</xdr:rowOff>
    </xdr:from>
    <xdr:to>
      <xdr:col>11</xdr:col>
      <xdr:colOff>136525</xdr:colOff>
      <xdr:row>30</xdr:row>
      <xdr:rowOff>123644</xdr:rowOff>
    </xdr:to>
    <xdr:cxnSp macro="">
      <xdr:nvCxnSpPr>
        <xdr:cNvPr id="102" name="直線コネクタ 101">
          <a:extLst>
            <a:ext uri="{FF2B5EF4-FFF2-40B4-BE49-F238E27FC236}">
              <a16:creationId xmlns:a16="http://schemas.microsoft.com/office/drawing/2014/main" id="{B0C3A540-315D-42DE-A962-B7C61C46E674}"/>
            </a:ext>
          </a:extLst>
        </xdr:cNvPr>
        <xdr:cNvCxnSpPr/>
      </xdr:nvCxnSpPr>
      <xdr:spPr>
        <a:xfrm>
          <a:off x="1599565" y="5978344"/>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E5B3096F-ED15-4A7B-AFD3-FB10B5D087FE}"/>
            </a:ext>
          </a:extLst>
        </xdr:cNvPr>
        <xdr:cNvSpPr txBox="1"/>
      </xdr:nvSpPr>
      <xdr:spPr>
        <a:xfrm>
          <a:off x="3464569"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88A19C6A-1515-4C7C-A413-679F1330D6A0}"/>
            </a:ext>
          </a:extLst>
        </xdr:cNvPr>
        <xdr:cNvSpPr txBox="1"/>
      </xdr:nvSpPr>
      <xdr:spPr>
        <a:xfrm>
          <a:off x="2793374" y="56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B07739D7-B6D9-4418-B67F-ED0C34C97B8A}"/>
            </a:ext>
          </a:extLst>
        </xdr:cNvPr>
        <xdr:cNvSpPr txBox="1"/>
      </xdr:nvSpPr>
      <xdr:spPr>
        <a:xfrm>
          <a:off x="2107574" y="562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EE54E3FF-8D74-4F18-8515-C61B39601536}"/>
            </a:ext>
          </a:extLst>
        </xdr:cNvPr>
        <xdr:cNvSpPr txBox="1"/>
      </xdr:nvSpPr>
      <xdr:spPr>
        <a:xfrm>
          <a:off x="1421774" y="5638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macro="" textlink="">
      <xdr:nvSpPr>
        <xdr:cNvPr id="107" name="n_1mainValue有形固定資産減価償却率">
          <a:extLst>
            <a:ext uri="{FF2B5EF4-FFF2-40B4-BE49-F238E27FC236}">
              <a16:creationId xmlns:a16="http://schemas.microsoft.com/office/drawing/2014/main" id="{D946859A-B0BB-4F4E-9936-F29CB2EE2E22}"/>
            </a:ext>
          </a:extLst>
        </xdr:cNvPr>
        <xdr:cNvSpPr txBox="1"/>
      </xdr:nvSpPr>
      <xdr:spPr>
        <a:xfrm>
          <a:off x="3464569"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18795</xdr:rowOff>
    </xdr:from>
    <xdr:ext cx="405111" cy="259045"/>
    <xdr:sp macro="" textlink="">
      <xdr:nvSpPr>
        <xdr:cNvPr id="108" name="n_2mainValue有形固定資産減価償却率">
          <a:extLst>
            <a:ext uri="{FF2B5EF4-FFF2-40B4-BE49-F238E27FC236}">
              <a16:creationId xmlns:a16="http://schemas.microsoft.com/office/drawing/2014/main" id="{8C0C766F-95D2-4A1E-B68A-A70C86B23F84}"/>
            </a:ext>
          </a:extLst>
        </xdr:cNvPr>
        <xdr:cNvSpPr txBox="1"/>
      </xdr:nvSpPr>
      <xdr:spPr>
        <a:xfrm>
          <a:off x="2793374" y="6090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165571</xdr:rowOff>
    </xdr:from>
    <xdr:ext cx="405111" cy="259045"/>
    <xdr:sp macro="" textlink="">
      <xdr:nvSpPr>
        <xdr:cNvPr id="109" name="n_3mainValue有形固定資産減価償却率">
          <a:extLst>
            <a:ext uri="{FF2B5EF4-FFF2-40B4-BE49-F238E27FC236}">
              <a16:creationId xmlns:a16="http://schemas.microsoft.com/office/drawing/2014/main" id="{B693AAB5-1B80-4A7E-B56F-3DE58136075A}"/>
            </a:ext>
          </a:extLst>
        </xdr:cNvPr>
        <xdr:cNvSpPr txBox="1"/>
      </xdr:nvSpPr>
      <xdr:spPr>
        <a:xfrm>
          <a:off x="2107574" y="6065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122391</xdr:rowOff>
    </xdr:from>
    <xdr:ext cx="405111" cy="259045"/>
    <xdr:sp macro="" textlink="">
      <xdr:nvSpPr>
        <xdr:cNvPr id="110" name="n_4mainValue有形固定資産減価償却率">
          <a:extLst>
            <a:ext uri="{FF2B5EF4-FFF2-40B4-BE49-F238E27FC236}">
              <a16:creationId xmlns:a16="http://schemas.microsoft.com/office/drawing/2014/main" id="{4C8A56AD-B3BF-4717-831D-5BA0134D8FA6}"/>
            </a:ext>
          </a:extLst>
        </xdr:cNvPr>
        <xdr:cNvSpPr txBox="1"/>
      </xdr:nvSpPr>
      <xdr:spPr>
        <a:xfrm>
          <a:off x="1421774" y="6020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BA2C805-51BA-4720-87AA-88AD756BA84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0EC21BB-148F-4567-98BD-C3F150525065}"/>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9FD0CB3-2E4D-4860-BFC4-3B8A09BE87EB}"/>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EA28C460-8C7C-49AF-94A9-3BEEA6F22F3A}"/>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94EBE87-1EEB-4857-BFDA-F127C29A551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5A7C170-0FED-4ABC-937F-4461803CCAE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B67555F-AF6B-4EE8-8609-C00CB137003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D024B7E-750F-4C57-B0C4-88C29D728F3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7490D34-2F17-43F1-9C7D-AE4DF99387D3}"/>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6AB72F9-04AD-4594-BBEC-1B432EF650A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2972905-3709-481D-8C7F-392AEB5CE1A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4D7CC88-9562-440E-B988-1E4DC2D204A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ABE26D3-9676-4893-B8CB-E5D1CC86C32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分子となる将来負担額について、過去に整備した施設にかかる町債の償還が進んでいるものの、債務償還比率は、類似団体内平均値を上回っており、今後、ごみ処理施設広域化などに係る建設事業債が増加していくことが予測され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安定した財政運営を行っていくため、基金繰入に依存しない自立的な財政運営に努め、経常一般財源等の増加を目指すとともに充当可能基金を減少させないように努める。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F2BB3E1-F684-4E9A-9DA5-0B845324D44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8590103-FF00-4AA4-8C3A-9B1BD3FE7D2E}"/>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DF33BB8-03F2-4F76-8AC4-D2F754C5195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BCE7CADE-BE5E-4494-A6F4-B2F4325BFDC5}"/>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4648694C-54D2-415C-A557-F2E0F98CE8AC}"/>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83BAACE7-69B4-484B-A917-1CD2609F159E}"/>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8BFE49DF-A8ED-47BB-94D2-AF79C4E7B9F6}"/>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7D9E16C-CA33-474E-AF6A-F8E3E6E11F05}"/>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08506C5-B1CF-4DFD-A70B-8B3435A78088}"/>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10B20DF-8476-43D9-95D5-A6EDE0DA9ACA}"/>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8F5A8513-01B2-44EB-9A56-8911184E186F}"/>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D2BBCA4-C8C4-48BA-B08F-E89B756205EC}"/>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5976589D-2FE4-4AF0-9DBF-CADEFF76BBBA}"/>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330F5B9A-F6FA-45B7-A489-C46E842B6D20}"/>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8714A299-51CD-4381-A3CD-5CF256C7CBC1}"/>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9E610E2D-E788-4002-ADB2-33C0C53C4798}"/>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C1441FAF-7437-4E62-B126-E1C734F0607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1BD5AE4C-A1B0-4BC7-8990-903CC17E8D34}"/>
            </a:ext>
          </a:extLst>
        </xdr:cNvPr>
        <xdr:cNvCxnSpPr/>
      </xdr:nvCxnSpPr>
      <xdr:spPr>
        <a:xfrm flipV="1">
          <a:off x="13313410" y="5240473"/>
          <a:ext cx="1269" cy="1454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4E9D47E7-F2C7-46D0-A47E-5B15E5F2D4D7}"/>
            </a:ext>
          </a:extLst>
        </xdr:cNvPr>
        <xdr:cNvSpPr txBox="1"/>
      </xdr:nvSpPr>
      <xdr:spPr>
        <a:xfrm>
          <a:off x="13369925" y="66990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96A5B20B-0D9C-4526-8287-E4227508DEBC}"/>
            </a:ext>
          </a:extLst>
        </xdr:cNvPr>
        <xdr:cNvCxnSpPr/>
      </xdr:nvCxnSpPr>
      <xdr:spPr>
        <a:xfrm>
          <a:off x="13251180" y="669518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5950F2F2-10D9-4426-9DF1-23EDD8B078B7}"/>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2AFF8636-A196-496A-A116-49A73B68EE9A}"/>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6" name="債務償還比率平均値テキスト">
          <a:extLst>
            <a:ext uri="{FF2B5EF4-FFF2-40B4-BE49-F238E27FC236}">
              <a16:creationId xmlns:a16="http://schemas.microsoft.com/office/drawing/2014/main" id="{2DEA107B-880C-4881-9C15-19F6F0237951}"/>
            </a:ext>
          </a:extLst>
        </xdr:cNvPr>
        <xdr:cNvSpPr txBox="1"/>
      </xdr:nvSpPr>
      <xdr:spPr>
        <a:xfrm>
          <a:off x="13369925" y="5497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7BD7A0CE-0515-4BB1-8326-F36215EEADC2}"/>
            </a:ext>
          </a:extLst>
        </xdr:cNvPr>
        <xdr:cNvSpPr/>
      </xdr:nvSpPr>
      <xdr:spPr>
        <a:xfrm>
          <a:off x="13289280" y="5649704"/>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149ED1E5-2991-40F4-BAEA-85CA5DEC1A74}"/>
            </a:ext>
          </a:extLst>
        </xdr:cNvPr>
        <xdr:cNvSpPr/>
      </xdr:nvSpPr>
      <xdr:spPr>
        <a:xfrm>
          <a:off x="12629515" y="5645477"/>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B7E09F95-5FEC-4A1D-8C1B-AEFE950DC5C5}"/>
            </a:ext>
          </a:extLst>
        </xdr:cNvPr>
        <xdr:cNvSpPr/>
      </xdr:nvSpPr>
      <xdr:spPr>
        <a:xfrm>
          <a:off x="11943715" y="564969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DB28B6E2-C203-4036-941A-5B03B9FDF1AB}"/>
            </a:ext>
          </a:extLst>
        </xdr:cNvPr>
        <xdr:cNvSpPr/>
      </xdr:nvSpPr>
      <xdr:spPr>
        <a:xfrm>
          <a:off x="11257915" y="56069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453161A7-FD99-4BDE-BDD5-A692882BEB35}"/>
            </a:ext>
          </a:extLst>
        </xdr:cNvPr>
        <xdr:cNvSpPr/>
      </xdr:nvSpPr>
      <xdr:spPr>
        <a:xfrm>
          <a:off x="10572115" y="5762891"/>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01B68AC-2A20-4948-A322-A88C4D6D8A98}"/>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58C4C6F-BA3D-4EDB-8D8F-87BCBCD9375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EE7056B-3DA1-421A-8060-1B7F87F79D41}"/>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69B03E90-3EAB-4A11-A64F-09C3BB954106}"/>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8C9B710B-63B2-4BF9-91BB-FCFCC1B8105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122773</xdr:rowOff>
    </xdr:from>
    <xdr:to>
      <xdr:col>76</xdr:col>
      <xdr:colOff>73025</xdr:colOff>
      <xdr:row>30</xdr:row>
      <xdr:rowOff>52923</xdr:rowOff>
    </xdr:to>
    <xdr:sp macro="" textlink="">
      <xdr:nvSpPr>
        <xdr:cNvPr id="157" name="楕円 156">
          <a:extLst>
            <a:ext uri="{FF2B5EF4-FFF2-40B4-BE49-F238E27FC236}">
              <a16:creationId xmlns:a16="http://schemas.microsoft.com/office/drawing/2014/main" id="{5C2FB07A-7F88-428D-A1ED-CF71BD36A8CE}"/>
            </a:ext>
          </a:extLst>
        </xdr:cNvPr>
        <xdr:cNvSpPr/>
      </xdr:nvSpPr>
      <xdr:spPr>
        <a:xfrm>
          <a:off x="13289280" y="584920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101200</xdr:rowOff>
    </xdr:from>
    <xdr:ext cx="469744" cy="259045"/>
    <xdr:sp macro="" textlink="">
      <xdr:nvSpPr>
        <xdr:cNvPr id="158" name="債務償還比率該当値テキスト">
          <a:extLst>
            <a:ext uri="{FF2B5EF4-FFF2-40B4-BE49-F238E27FC236}">
              <a16:creationId xmlns:a16="http://schemas.microsoft.com/office/drawing/2014/main" id="{76DA50A2-0A21-4878-A46C-C8A4261E06B6}"/>
            </a:ext>
          </a:extLst>
        </xdr:cNvPr>
        <xdr:cNvSpPr txBox="1"/>
      </xdr:nvSpPr>
      <xdr:spPr>
        <a:xfrm>
          <a:off x="13369925" y="582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145082</xdr:rowOff>
    </xdr:from>
    <xdr:to>
      <xdr:col>72</xdr:col>
      <xdr:colOff>123825</xdr:colOff>
      <xdr:row>30</xdr:row>
      <xdr:rowOff>75232</xdr:rowOff>
    </xdr:to>
    <xdr:sp macro="" textlink="">
      <xdr:nvSpPr>
        <xdr:cNvPr id="159" name="楕円 158">
          <a:extLst>
            <a:ext uri="{FF2B5EF4-FFF2-40B4-BE49-F238E27FC236}">
              <a16:creationId xmlns:a16="http://schemas.microsoft.com/office/drawing/2014/main" id="{E01D32AC-2315-49B6-B5F7-4093EA9FDB02}"/>
            </a:ext>
          </a:extLst>
        </xdr:cNvPr>
        <xdr:cNvSpPr/>
      </xdr:nvSpPr>
      <xdr:spPr>
        <a:xfrm>
          <a:off x="12629515" y="586770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2123</xdr:rowOff>
    </xdr:from>
    <xdr:to>
      <xdr:col>76</xdr:col>
      <xdr:colOff>22225</xdr:colOff>
      <xdr:row>30</xdr:row>
      <xdr:rowOff>24432</xdr:rowOff>
    </xdr:to>
    <xdr:cxnSp macro="">
      <xdr:nvCxnSpPr>
        <xdr:cNvPr id="160" name="直線コネクタ 159">
          <a:extLst>
            <a:ext uri="{FF2B5EF4-FFF2-40B4-BE49-F238E27FC236}">
              <a16:creationId xmlns:a16="http://schemas.microsoft.com/office/drawing/2014/main" id="{62153A55-2CBF-4EDF-99A9-A5CBDD87DCCF}"/>
            </a:ext>
          </a:extLst>
        </xdr:cNvPr>
        <xdr:cNvCxnSpPr/>
      </xdr:nvCxnSpPr>
      <xdr:spPr>
        <a:xfrm flipV="1">
          <a:off x="12684125" y="5898098"/>
          <a:ext cx="63119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110296</xdr:rowOff>
    </xdr:from>
    <xdr:to>
      <xdr:col>68</xdr:col>
      <xdr:colOff>123825</xdr:colOff>
      <xdr:row>29</xdr:row>
      <xdr:rowOff>40446</xdr:rowOff>
    </xdr:to>
    <xdr:sp macro="" textlink="">
      <xdr:nvSpPr>
        <xdr:cNvPr id="161" name="楕円 160">
          <a:extLst>
            <a:ext uri="{FF2B5EF4-FFF2-40B4-BE49-F238E27FC236}">
              <a16:creationId xmlns:a16="http://schemas.microsoft.com/office/drawing/2014/main" id="{71145B31-5CA6-46FA-91A7-3914F2794A5A}"/>
            </a:ext>
          </a:extLst>
        </xdr:cNvPr>
        <xdr:cNvSpPr/>
      </xdr:nvSpPr>
      <xdr:spPr>
        <a:xfrm>
          <a:off x="11943715" y="566146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161096</xdr:rowOff>
    </xdr:from>
    <xdr:to>
      <xdr:col>72</xdr:col>
      <xdr:colOff>73025</xdr:colOff>
      <xdr:row>30</xdr:row>
      <xdr:rowOff>24432</xdr:rowOff>
    </xdr:to>
    <xdr:cxnSp macro="">
      <xdr:nvCxnSpPr>
        <xdr:cNvPr id="162" name="直線コネクタ 161">
          <a:extLst>
            <a:ext uri="{FF2B5EF4-FFF2-40B4-BE49-F238E27FC236}">
              <a16:creationId xmlns:a16="http://schemas.microsoft.com/office/drawing/2014/main" id="{F978082A-6767-452F-A93A-D9AF28BFD377}"/>
            </a:ext>
          </a:extLst>
        </xdr:cNvPr>
        <xdr:cNvCxnSpPr/>
      </xdr:nvCxnSpPr>
      <xdr:spPr>
        <a:xfrm>
          <a:off x="11998325" y="5716076"/>
          <a:ext cx="685800" cy="20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49125</xdr:rowOff>
    </xdr:from>
    <xdr:to>
      <xdr:col>64</xdr:col>
      <xdr:colOff>123825</xdr:colOff>
      <xdr:row>28</xdr:row>
      <xdr:rowOff>150725</xdr:rowOff>
    </xdr:to>
    <xdr:sp macro="" textlink="">
      <xdr:nvSpPr>
        <xdr:cNvPr id="163" name="楕円 162">
          <a:extLst>
            <a:ext uri="{FF2B5EF4-FFF2-40B4-BE49-F238E27FC236}">
              <a16:creationId xmlns:a16="http://schemas.microsoft.com/office/drawing/2014/main" id="{AEC27DB9-9017-49CA-AD2B-3D08BC4D5DD6}"/>
            </a:ext>
          </a:extLst>
        </xdr:cNvPr>
        <xdr:cNvSpPr/>
      </xdr:nvSpPr>
      <xdr:spPr>
        <a:xfrm>
          <a:off x="11257915" y="5604105"/>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99925</xdr:rowOff>
    </xdr:from>
    <xdr:to>
      <xdr:col>68</xdr:col>
      <xdr:colOff>73025</xdr:colOff>
      <xdr:row>28</xdr:row>
      <xdr:rowOff>161096</xdr:rowOff>
    </xdr:to>
    <xdr:cxnSp macro="">
      <xdr:nvCxnSpPr>
        <xdr:cNvPr id="164" name="直線コネクタ 163">
          <a:extLst>
            <a:ext uri="{FF2B5EF4-FFF2-40B4-BE49-F238E27FC236}">
              <a16:creationId xmlns:a16="http://schemas.microsoft.com/office/drawing/2014/main" id="{977942C6-735B-40B5-BACF-40C45E7CFE63}"/>
            </a:ext>
          </a:extLst>
        </xdr:cNvPr>
        <xdr:cNvCxnSpPr/>
      </xdr:nvCxnSpPr>
      <xdr:spPr>
        <a:xfrm>
          <a:off x="11312525" y="5649190"/>
          <a:ext cx="685800" cy="6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169206</xdr:rowOff>
    </xdr:from>
    <xdr:to>
      <xdr:col>60</xdr:col>
      <xdr:colOff>123825</xdr:colOff>
      <xdr:row>29</xdr:row>
      <xdr:rowOff>99356</xdr:rowOff>
    </xdr:to>
    <xdr:sp macro="" textlink="">
      <xdr:nvSpPr>
        <xdr:cNvPr id="165" name="楕円 164">
          <a:extLst>
            <a:ext uri="{FF2B5EF4-FFF2-40B4-BE49-F238E27FC236}">
              <a16:creationId xmlns:a16="http://schemas.microsoft.com/office/drawing/2014/main" id="{D3D1981E-B3CA-4A30-8D45-1D91984EF32D}"/>
            </a:ext>
          </a:extLst>
        </xdr:cNvPr>
        <xdr:cNvSpPr/>
      </xdr:nvSpPr>
      <xdr:spPr>
        <a:xfrm>
          <a:off x="10572115" y="572609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99925</xdr:rowOff>
    </xdr:from>
    <xdr:to>
      <xdr:col>64</xdr:col>
      <xdr:colOff>73025</xdr:colOff>
      <xdr:row>29</xdr:row>
      <xdr:rowOff>48556</xdr:rowOff>
    </xdr:to>
    <xdr:cxnSp macro="">
      <xdr:nvCxnSpPr>
        <xdr:cNvPr id="166" name="直線コネクタ 165">
          <a:extLst>
            <a:ext uri="{FF2B5EF4-FFF2-40B4-BE49-F238E27FC236}">
              <a16:creationId xmlns:a16="http://schemas.microsoft.com/office/drawing/2014/main" id="{C91395A9-2244-43CC-9D2F-293321D8392D}"/>
            </a:ext>
          </a:extLst>
        </xdr:cNvPr>
        <xdr:cNvCxnSpPr/>
      </xdr:nvCxnSpPr>
      <xdr:spPr>
        <a:xfrm flipV="1">
          <a:off x="10626725" y="5649190"/>
          <a:ext cx="685800" cy="12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7" name="n_1aveValue債務償還比率">
          <a:extLst>
            <a:ext uri="{FF2B5EF4-FFF2-40B4-BE49-F238E27FC236}">
              <a16:creationId xmlns:a16="http://schemas.microsoft.com/office/drawing/2014/main" id="{E1652254-EFAC-4AC7-9EA8-3DBB2F970F07}"/>
            </a:ext>
          </a:extLst>
        </xdr:cNvPr>
        <xdr:cNvSpPr txBox="1"/>
      </xdr:nvSpPr>
      <xdr:spPr>
        <a:xfrm>
          <a:off x="12459412" y="54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68" name="n_2aveValue債務償還比率">
          <a:extLst>
            <a:ext uri="{FF2B5EF4-FFF2-40B4-BE49-F238E27FC236}">
              <a16:creationId xmlns:a16="http://schemas.microsoft.com/office/drawing/2014/main" id="{3BB9FB2D-E7FF-4749-B195-C455FDD338F4}"/>
            </a:ext>
          </a:extLst>
        </xdr:cNvPr>
        <xdr:cNvSpPr txBox="1"/>
      </xdr:nvSpPr>
      <xdr:spPr>
        <a:xfrm>
          <a:off x="11780597" y="543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4A9A42D1-195F-45DE-AE67-DFFE4F1C7CCD}"/>
            </a:ext>
          </a:extLst>
        </xdr:cNvPr>
        <xdr:cNvSpPr txBox="1"/>
      </xdr:nvSpPr>
      <xdr:spPr>
        <a:xfrm>
          <a:off x="11094797" y="57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6EFD5AA2-A9C8-4B81-983B-1226057F1EEA}"/>
            </a:ext>
          </a:extLst>
        </xdr:cNvPr>
        <xdr:cNvSpPr txBox="1"/>
      </xdr:nvSpPr>
      <xdr:spPr>
        <a:xfrm>
          <a:off x="10408997" y="585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66359</xdr:rowOff>
    </xdr:from>
    <xdr:ext cx="469744" cy="259045"/>
    <xdr:sp macro="" textlink="">
      <xdr:nvSpPr>
        <xdr:cNvPr id="171" name="n_1mainValue債務償還比率">
          <a:extLst>
            <a:ext uri="{FF2B5EF4-FFF2-40B4-BE49-F238E27FC236}">
              <a16:creationId xmlns:a16="http://schemas.microsoft.com/office/drawing/2014/main" id="{045F06BC-F76B-4B4A-92B0-74170F1F1D38}"/>
            </a:ext>
          </a:extLst>
        </xdr:cNvPr>
        <xdr:cNvSpPr txBox="1"/>
      </xdr:nvSpPr>
      <xdr:spPr>
        <a:xfrm>
          <a:off x="12459412" y="5960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31573</xdr:rowOff>
    </xdr:from>
    <xdr:ext cx="469744" cy="259045"/>
    <xdr:sp macro="" textlink="">
      <xdr:nvSpPr>
        <xdr:cNvPr id="172" name="n_2mainValue債務償還比率">
          <a:extLst>
            <a:ext uri="{FF2B5EF4-FFF2-40B4-BE49-F238E27FC236}">
              <a16:creationId xmlns:a16="http://schemas.microsoft.com/office/drawing/2014/main" id="{C326316D-B2B3-4DCF-9FD8-E9EA6EE6EC68}"/>
            </a:ext>
          </a:extLst>
        </xdr:cNvPr>
        <xdr:cNvSpPr txBox="1"/>
      </xdr:nvSpPr>
      <xdr:spPr>
        <a:xfrm>
          <a:off x="11780597" y="575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167252</xdr:rowOff>
    </xdr:from>
    <xdr:ext cx="469744" cy="259045"/>
    <xdr:sp macro="" textlink="">
      <xdr:nvSpPr>
        <xdr:cNvPr id="173" name="n_3mainValue債務償還比率">
          <a:extLst>
            <a:ext uri="{FF2B5EF4-FFF2-40B4-BE49-F238E27FC236}">
              <a16:creationId xmlns:a16="http://schemas.microsoft.com/office/drawing/2014/main" id="{1786AEDF-7F45-4A13-BD35-DB5E22D3E27E}"/>
            </a:ext>
          </a:extLst>
        </xdr:cNvPr>
        <xdr:cNvSpPr txBox="1"/>
      </xdr:nvSpPr>
      <xdr:spPr>
        <a:xfrm>
          <a:off x="11094797" y="538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115883</xdr:rowOff>
    </xdr:from>
    <xdr:ext cx="469744" cy="259045"/>
    <xdr:sp macro="" textlink="">
      <xdr:nvSpPr>
        <xdr:cNvPr id="174" name="n_4mainValue債務償還比率">
          <a:extLst>
            <a:ext uri="{FF2B5EF4-FFF2-40B4-BE49-F238E27FC236}">
              <a16:creationId xmlns:a16="http://schemas.microsoft.com/office/drawing/2014/main" id="{22EEDE22-9494-4A94-B7BD-07FE4FBD27E1}"/>
            </a:ext>
          </a:extLst>
        </xdr:cNvPr>
        <xdr:cNvSpPr txBox="1"/>
      </xdr:nvSpPr>
      <xdr:spPr>
        <a:xfrm>
          <a:off x="10408997" y="549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5B034A68-D432-4F7F-8D73-BC4E98FF910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2B3E100C-8266-4013-9923-ADDDCE67671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6A12AD85-549A-4D28-BE0F-8CB31E8892C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85B25AC-30E2-4424-B032-D483D5CE2F8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6EA2AE3-9D37-45A1-888B-374A6D862D3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8298F9C4-FB56-4BF4-91A9-39840ADCDA2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D14B06-2677-43B6-8E08-1B7D88DCAE7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A1256C-5FBF-4BBA-A89A-EEEE758DEF3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7AD22C-D616-49BE-A1E0-92902219016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E6FB0B9-3236-47D4-83B0-49CE6D0EFDB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E19D9B-4003-4EC9-8549-3A5C14BCCC5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9F4DE9-C3B6-4390-B11D-8A0857515DE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5004DD-6F19-4607-AB44-2DAF3DACC63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98FCD3-D6A7-4269-8D50-FB1A04E349D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005DB9-0BCC-4338-8D7E-1A4DD31685B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5A2BBB-CA55-4FAB-A0F5-29C339CBE41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DFC28B-2C70-41C3-A722-181E7431128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3A2EEDB-53BD-44E0-8A1E-21027EFF821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60C0E8-FF65-4856-9A8D-810D05D42C9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F53798-9AE3-4606-A880-C4EC05D0929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B2AE54-4DF7-423C-A143-DE5806A9761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2CB10E7-83B0-4747-95A6-287559C20703}"/>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5EB109-62A9-4A61-ABC9-470F60BCB30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49B14A-C170-4B5B-A3D2-4675E70783D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5264E1-D9FB-40D4-AA18-7E114D6F9C0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7BDDFA-26E6-4D82-9683-87EC536896C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C73E21-14D9-4F32-820F-60AC3E3F27F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B40C4C-0161-437F-8214-EDA3EFD3D42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2CFED0-B562-471D-B2B7-18693C9DE42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978D81-636B-4444-904E-521B5848A5C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39201B-D17F-443D-BBD4-CC6AAF13A2F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666137-4F3B-4C42-966A-1931459DEB9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B3D507-2557-43FF-BB51-39BE8D27420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0C55D7-B678-427E-84FA-4E30AA6BD00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CEE780-5995-4C1F-8AC7-069D77B7806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B171D0-3009-43FB-9A2A-DB456A8A191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60D7C4-1FA9-4E20-8C8A-D5902140762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5DCDB2-D808-4701-8B4F-5F7D50CA79D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F6A887-62BE-484D-BBEA-9B1E491438C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7B2F4D5-A675-4DCD-8632-E39695DE727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F45A919-B88A-44ED-9FA8-F0676786155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ED8750D-7EF9-4E99-9F58-7E4D125FA1B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F36981-7930-4AEF-846F-F27CC50FDA5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A04469-4152-4C09-8EEF-6438D833960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E8C3884-9337-4141-9B15-09A662CA628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548B47-2B53-4C53-BF73-4E910C338D1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991DD2A-E949-4F5E-B91B-ADE39CB120E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040F58-9CC2-4526-A300-39293E67A30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5E11C59-C969-4D86-997C-E724AD0DF22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EDC6A2A-DAA3-46A0-A448-FCDF900F3C9F}"/>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FFC9A44-7F07-4D38-9AFD-B171D0AC12A9}"/>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7EED505-B018-40CA-9BDD-082A7C25E111}"/>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0627A30-2E36-4801-AAA7-1E4007A254B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5FA33C4-336C-49B4-BDDD-DB480CCA3B59}"/>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5EDD0B4-B994-47DF-BC8C-F8331CD17E36}"/>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9184C2C-A24E-4BC3-AE00-97439FB55815}"/>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49DAFC9-8D11-46D9-B778-7FCD293ADC8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A145372-5E19-4602-B830-13305E81FECF}"/>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56943C2-C55C-48B8-8CD2-1C9DC43A62E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83FC287C-2094-4F9B-8AB1-8AB0106C5098}"/>
            </a:ext>
          </a:extLst>
        </xdr:cNvPr>
        <xdr:cNvCxnSpPr/>
      </xdr:nvCxnSpPr>
      <xdr:spPr>
        <a:xfrm flipV="1">
          <a:off x="4173855" y="5714238"/>
          <a:ext cx="0" cy="1363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3490B6C6-AD01-4F97-8746-E128DECD0BA6}"/>
            </a:ext>
          </a:extLst>
        </xdr:cNvPr>
        <xdr:cNvSpPr txBox="1"/>
      </xdr:nvSpPr>
      <xdr:spPr>
        <a:xfrm>
          <a:off x="4212590" y="708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3026DB4A-7F42-4562-A05B-1BD8D3F240BE}"/>
            </a:ext>
          </a:extLst>
        </xdr:cNvPr>
        <xdr:cNvCxnSpPr/>
      </xdr:nvCxnSpPr>
      <xdr:spPr>
        <a:xfrm>
          <a:off x="4112260" y="7077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313E0846-81E9-4D93-A313-3EEF48176E60}"/>
            </a:ext>
          </a:extLst>
        </xdr:cNvPr>
        <xdr:cNvSpPr txBox="1"/>
      </xdr:nvSpPr>
      <xdr:spPr>
        <a:xfrm>
          <a:off x="4212590" y="549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7E7A996-475F-4928-B219-199E257804AB}"/>
            </a:ext>
          </a:extLst>
        </xdr:cNvPr>
        <xdr:cNvCxnSpPr/>
      </xdr:nvCxnSpPr>
      <xdr:spPr>
        <a:xfrm>
          <a:off x="4112260" y="571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65CC2D05-1D66-4F38-8A2B-068982A848B0}"/>
            </a:ext>
          </a:extLst>
        </xdr:cNvPr>
        <xdr:cNvSpPr txBox="1"/>
      </xdr:nvSpPr>
      <xdr:spPr>
        <a:xfrm>
          <a:off x="4212590" y="6239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4BA23CCE-8B8B-4D1A-BEB0-3FF79AD65C06}"/>
            </a:ext>
          </a:extLst>
        </xdr:cNvPr>
        <xdr:cNvSpPr/>
      </xdr:nvSpPr>
      <xdr:spPr>
        <a:xfrm>
          <a:off x="4131310" y="63915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9909F9E1-9838-426F-9E3A-2497A04C5914}"/>
            </a:ext>
          </a:extLst>
        </xdr:cNvPr>
        <xdr:cNvSpPr/>
      </xdr:nvSpPr>
      <xdr:spPr>
        <a:xfrm>
          <a:off x="33883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6F298CA1-0658-4B88-A91A-AA09A7FBE5A0}"/>
            </a:ext>
          </a:extLst>
        </xdr:cNvPr>
        <xdr:cNvSpPr/>
      </xdr:nvSpPr>
      <xdr:spPr>
        <a:xfrm>
          <a:off x="2571750" y="63279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A964DDEF-1CBF-4174-9043-4A8DF26EBB9D}"/>
            </a:ext>
          </a:extLst>
        </xdr:cNvPr>
        <xdr:cNvSpPr/>
      </xdr:nvSpPr>
      <xdr:spPr>
        <a:xfrm>
          <a:off x="1774190" y="63088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715DE430-5DC5-4B80-8F8A-FA090A5BE257}"/>
            </a:ext>
          </a:extLst>
        </xdr:cNvPr>
        <xdr:cNvSpPr/>
      </xdr:nvSpPr>
      <xdr:spPr>
        <a:xfrm>
          <a:off x="988060" y="63080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BC3C2C6-C9E2-44C4-9B11-2DB9729C802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F9E4CFA-1585-499F-8973-95F90C59418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800C2F4-89A6-47A4-B7C7-87DC803C8EA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8EAC4B0-D233-4C52-A625-349C451458C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9EB71D5-8E37-47B5-B712-56B76012BEF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61976</xdr:rowOff>
    </xdr:from>
    <xdr:to>
      <xdr:col>24</xdr:col>
      <xdr:colOff>114300</xdr:colOff>
      <xdr:row>37</xdr:row>
      <xdr:rowOff>163576</xdr:rowOff>
    </xdr:to>
    <xdr:sp macro="" textlink="">
      <xdr:nvSpPr>
        <xdr:cNvPr id="71" name="楕円 70">
          <a:extLst>
            <a:ext uri="{FF2B5EF4-FFF2-40B4-BE49-F238E27FC236}">
              <a16:creationId xmlns:a16="http://schemas.microsoft.com/office/drawing/2014/main" id="{7BD82367-2F31-4775-ACE2-9DB2A130B008}"/>
            </a:ext>
          </a:extLst>
        </xdr:cNvPr>
        <xdr:cNvSpPr/>
      </xdr:nvSpPr>
      <xdr:spPr>
        <a:xfrm>
          <a:off x="4131310" y="64018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40403</xdr:rowOff>
    </xdr:from>
    <xdr:ext cx="405111" cy="259045"/>
    <xdr:sp macro="" textlink="">
      <xdr:nvSpPr>
        <xdr:cNvPr id="72" name="【道路】&#10;有形固定資産減価償却率該当値テキスト">
          <a:extLst>
            <a:ext uri="{FF2B5EF4-FFF2-40B4-BE49-F238E27FC236}">
              <a16:creationId xmlns:a16="http://schemas.microsoft.com/office/drawing/2014/main" id="{7BFF1AB1-428D-426A-BAF7-E1C6837FBAA8}"/>
            </a:ext>
          </a:extLst>
        </xdr:cNvPr>
        <xdr:cNvSpPr txBox="1"/>
      </xdr:nvSpPr>
      <xdr:spPr>
        <a:xfrm>
          <a:off x="4212590"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20828</xdr:rowOff>
    </xdr:from>
    <xdr:to>
      <xdr:col>20</xdr:col>
      <xdr:colOff>38100</xdr:colOff>
      <xdr:row>37</xdr:row>
      <xdr:rowOff>122428</xdr:rowOff>
    </xdr:to>
    <xdr:sp macro="" textlink="">
      <xdr:nvSpPr>
        <xdr:cNvPr id="73" name="楕円 72">
          <a:extLst>
            <a:ext uri="{FF2B5EF4-FFF2-40B4-BE49-F238E27FC236}">
              <a16:creationId xmlns:a16="http://schemas.microsoft.com/office/drawing/2014/main" id="{1FD8AF7B-74CA-49A0-8090-C9945CC636D8}"/>
            </a:ext>
          </a:extLst>
        </xdr:cNvPr>
        <xdr:cNvSpPr/>
      </xdr:nvSpPr>
      <xdr:spPr>
        <a:xfrm>
          <a:off x="3388360" y="636066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71628</xdr:rowOff>
    </xdr:from>
    <xdr:to>
      <xdr:col>24</xdr:col>
      <xdr:colOff>63500</xdr:colOff>
      <xdr:row>37</xdr:row>
      <xdr:rowOff>112776</xdr:rowOff>
    </xdr:to>
    <xdr:cxnSp macro="">
      <xdr:nvCxnSpPr>
        <xdr:cNvPr id="74" name="直線コネクタ 73">
          <a:extLst>
            <a:ext uri="{FF2B5EF4-FFF2-40B4-BE49-F238E27FC236}">
              <a16:creationId xmlns:a16="http://schemas.microsoft.com/office/drawing/2014/main" id="{3C7BE237-4336-4D67-8DE9-DACC5C4EFA2A}"/>
            </a:ext>
          </a:extLst>
        </xdr:cNvPr>
        <xdr:cNvCxnSpPr/>
      </xdr:nvCxnSpPr>
      <xdr:spPr>
        <a:xfrm>
          <a:off x="3431540" y="6413373"/>
          <a:ext cx="74295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148844</xdr:rowOff>
    </xdr:from>
    <xdr:to>
      <xdr:col>15</xdr:col>
      <xdr:colOff>101600</xdr:colOff>
      <xdr:row>37</xdr:row>
      <xdr:rowOff>78994</xdr:rowOff>
    </xdr:to>
    <xdr:sp macro="" textlink="">
      <xdr:nvSpPr>
        <xdr:cNvPr id="75" name="楕円 74">
          <a:extLst>
            <a:ext uri="{FF2B5EF4-FFF2-40B4-BE49-F238E27FC236}">
              <a16:creationId xmlns:a16="http://schemas.microsoft.com/office/drawing/2014/main" id="{BD0355FF-577D-42AC-A48C-B11C22DB35DD}"/>
            </a:ext>
          </a:extLst>
        </xdr:cNvPr>
        <xdr:cNvSpPr/>
      </xdr:nvSpPr>
      <xdr:spPr>
        <a:xfrm>
          <a:off x="2571750" y="63210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28194</xdr:rowOff>
    </xdr:from>
    <xdr:to>
      <xdr:col>19</xdr:col>
      <xdr:colOff>177800</xdr:colOff>
      <xdr:row>37</xdr:row>
      <xdr:rowOff>71628</xdr:rowOff>
    </xdr:to>
    <xdr:cxnSp macro="">
      <xdr:nvCxnSpPr>
        <xdr:cNvPr id="76" name="直線コネクタ 75">
          <a:extLst>
            <a:ext uri="{FF2B5EF4-FFF2-40B4-BE49-F238E27FC236}">
              <a16:creationId xmlns:a16="http://schemas.microsoft.com/office/drawing/2014/main" id="{D58E6204-914B-4456-A3DA-66A82F4988E2}"/>
            </a:ext>
          </a:extLst>
        </xdr:cNvPr>
        <xdr:cNvCxnSpPr/>
      </xdr:nvCxnSpPr>
      <xdr:spPr>
        <a:xfrm>
          <a:off x="2626360" y="6369939"/>
          <a:ext cx="80518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7" name="楕円 76">
          <a:extLst>
            <a:ext uri="{FF2B5EF4-FFF2-40B4-BE49-F238E27FC236}">
              <a16:creationId xmlns:a16="http://schemas.microsoft.com/office/drawing/2014/main" id="{4EE0B3BC-8DBD-471D-B82C-3A91DB0477A9}"/>
            </a:ext>
          </a:extLst>
        </xdr:cNvPr>
        <xdr:cNvSpPr/>
      </xdr:nvSpPr>
      <xdr:spPr>
        <a:xfrm>
          <a:off x="1774190" y="63080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28194</xdr:rowOff>
    </xdr:to>
    <xdr:cxnSp macro="">
      <xdr:nvCxnSpPr>
        <xdr:cNvPr id="78" name="直線コネクタ 77">
          <a:extLst>
            <a:ext uri="{FF2B5EF4-FFF2-40B4-BE49-F238E27FC236}">
              <a16:creationId xmlns:a16="http://schemas.microsoft.com/office/drawing/2014/main" id="{E7398546-5F06-4877-9E46-AB3FDE796671}"/>
            </a:ext>
          </a:extLst>
        </xdr:cNvPr>
        <xdr:cNvCxnSpPr/>
      </xdr:nvCxnSpPr>
      <xdr:spPr>
        <a:xfrm>
          <a:off x="1828800" y="6358890"/>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103124</xdr:rowOff>
    </xdr:from>
    <xdr:to>
      <xdr:col>6</xdr:col>
      <xdr:colOff>38100</xdr:colOff>
      <xdr:row>37</xdr:row>
      <xdr:rowOff>33274</xdr:rowOff>
    </xdr:to>
    <xdr:sp macro="" textlink="">
      <xdr:nvSpPr>
        <xdr:cNvPr id="79" name="楕円 78">
          <a:extLst>
            <a:ext uri="{FF2B5EF4-FFF2-40B4-BE49-F238E27FC236}">
              <a16:creationId xmlns:a16="http://schemas.microsoft.com/office/drawing/2014/main" id="{5B049082-3718-40F6-B846-933E328C5565}"/>
            </a:ext>
          </a:extLst>
        </xdr:cNvPr>
        <xdr:cNvSpPr/>
      </xdr:nvSpPr>
      <xdr:spPr>
        <a:xfrm>
          <a:off x="988060" y="62734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153924</xdr:rowOff>
    </xdr:from>
    <xdr:to>
      <xdr:col>10</xdr:col>
      <xdr:colOff>114300</xdr:colOff>
      <xdr:row>37</xdr:row>
      <xdr:rowOff>19050</xdr:rowOff>
    </xdr:to>
    <xdr:cxnSp macro="">
      <xdr:nvCxnSpPr>
        <xdr:cNvPr id="80" name="直線コネクタ 79">
          <a:extLst>
            <a:ext uri="{FF2B5EF4-FFF2-40B4-BE49-F238E27FC236}">
              <a16:creationId xmlns:a16="http://schemas.microsoft.com/office/drawing/2014/main" id="{1AA1BAB8-FE80-4135-9C3F-FF3483EB62CB}"/>
            </a:ext>
          </a:extLst>
        </xdr:cNvPr>
        <xdr:cNvCxnSpPr/>
      </xdr:nvCxnSpPr>
      <xdr:spPr>
        <a:xfrm>
          <a:off x="1031240" y="6326124"/>
          <a:ext cx="79756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467A4915-149E-4DC2-AAB6-77A248A950ED}"/>
            </a:ext>
          </a:extLst>
        </xdr:cNvPr>
        <xdr:cNvSpPr txBox="1"/>
      </xdr:nvSpPr>
      <xdr:spPr>
        <a:xfrm>
          <a:off x="323914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BF99407B-F1D6-4C9C-8677-FDB2BF1C360E}"/>
            </a:ext>
          </a:extLst>
        </xdr:cNvPr>
        <xdr:cNvSpPr txBox="1"/>
      </xdr:nvSpPr>
      <xdr:spPr>
        <a:xfrm>
          <a:off x="24390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C9DB5241-BF0B-4F06-B157-C1D7EB192DC4}"/>
            </a:ext>
          </a:extLst>
        </xdr:cNvPr>
        <xdr:cNvSpPr txBox="1"/>
      </xdr:nvSpPr>
      <xdr:spPr>
        <a:xfrm>
          <a:off x="164148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19014A2B-B3A8-4B5F-9D92-ECD47CDCDA42}"/>
            </a:ext>
          </a:extLst>
        </xdr:cNvPr>
        <xdr:cNvSpPr txBox="1"/>
      </xdr:nvSpPr>
      <xdr:spPr>
        <a:xfrm>
          <a:off x="85535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138955</xdr:rowOff>
    </xdr:from>
    <xdr:ext cx="405111" cy="259045"/>
    <xdr:sp macro="" textlink="">
      <xdr:nvSpPr>
        <xdr:cNvPr id="85" name="n_1mainValue【道路】&#10;有形固定資産減価償却率">
          <a:extLst>
            <a:ext uri="{FF2B5EF4-FFF2-40B4-BE49-F238E27FC236}">
              <a16:creationId xmlns:a16="http://schemas.microsoft.com/office/drawing/2014/main" id="{6D81EDDA-71C2-4ABC-909E-202E87A4F07E}"/>
            </a:ext>
          </a:extLst>
        </xdr:cNvPr>
        <xdr:cNvSpPr txBox="1"/>
      </xdr:nvSpPr>
      <xdr:spPr>
        <a:xfrm>
          <a:off x="3239144" y="613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95521</xdr:rowOff>
    </xdr:from>
    <xdr:ext cx="405111" cy="259045"/>
    <xdr:sp macro="" textlink="">
      <xdr:nvSpPr>
        <xdr:cNvPr id="86" name="n_2mainValue【道路】&#10;有形固定資産減価償却率">
          <a:extLst>
            <a:ext uri="{FF2B5EF4-FFF2-40B4-BE49-F238E27FC236}">
              <a16:creationId xmlns:a16="http://schemas.microsoft.com/office/drawing/2014/main" id="{6EFFD908-358A-4698-9557-E9DCBF15442E}"/>
            </a:ext>
          </a:extLst>
        </xdr:cNvPr>
        <xdr:cNvSpPr txBox="1"/>
      </xdr:nvSpPr>
      <xdr:spPr>
        <a:xfrm>
          <a:off x="2439044" y="609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7" name="n_3mainValue【道路】&#10;有形固定資産減価償却率">
          <a:extLst>
            <a:ext uri="{FF2B5EF4-FFF2-40B4-BE49-F238E27FC236}">
              <a16:creationId xmlns:a16="http://schemas.microsoft.com/office/drawing/2014/main" id="{2D6E19B6-BFF0-4F0A-A0B0-7160317AA6D9}"/>
            </a:ext>
          </a:extLst>
        </xdr:cNvPr>
        <xdr:cNvSpPr txBox="1"/>
      </xdr:nvSpPr>
      <xdr:spPr>
        <a:xfrm>
          <a:off x="164148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macro="" textlink="">
      <xdr:nvSpPr>
        <xdr:cNvPr id="88" name="n_4mainValue【道路】&#10;有形固定資産減価償却率">
          <a:extLst>
            <a:ext uri="{FF2B5EF4-FFF2-40B4-BE49-F238E27FC236}">
              <a16:creationId xmlns:a16="http://schemas.microsoft.com/office/drawing/2014/main" id="{D977D7CF-6D44-456E-96FC-30007D9825D0}"/>
            </a:ext>
          </a:extLst>
        </xdr:cNvPr>
        <xdr:cNvSpPr txBox="1"/>
      </xdr:nvSpPr>
      <xdr:spPr>
        <a:xfrm>
          <a:off x="855354" y="605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C725BC8-F313-49A6-9DFA-BEF27302B98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0C15981-F376-4DBD-840E-E1F2DB9C85A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6A6AB93-9329-4183-A15E-EB580B8D3F3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486E275-E8B2-4717-A1BA-E7188D973C4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DE2AD49-B72A-4369-8A1D-3A9F8F5A74B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45ED949-D173-4E1A-B9E8-CB0CFC7AB69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8098C76-7DAD-46EA-A67B-EF575AFD68B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7D07831-7549-4F9B-A6A4-471D1F4490E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BE9D264-8B00-459E-A0BE-097C24EA37B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C5EBD73-BBC4-4E83-ABC2-D96B72DCA4C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14872B6-7DAA-439E-9B60-D131089EBDD6}"/>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C06BE3D-E943-4F4F-A72B-85FCDFE679D1}"/>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228CFDD-7B6A-4899-BF52-6BD020FE96A9}"/>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62FBA2E-900A-4B05-8A7C-06008117EAF1}"/>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EDB33CF-107E-42B7-ABA5-6F1CD99FB7F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DEC7013-2B8D-4CDD-8083-E1875FBEC90D}"/>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E6DDBF1-A576-410E-AB33-80CA6A284AF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9B5CEFF-8725-4CA2-B3D6-E6CD1D0477C9}"/>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61B399F-F847-4E50-82B8-FB1339C8969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2E311AF-824C-4D86-9427-EEA6B6565679}"/>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19D38A3-8EFE-4723-922E-A735BD1DD8B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C8997B8-FF60-4400-AC0A-92D22BEFDA35}"/>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33609E3-E69B-474F-A6AC-07A725AE660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6E265C62-73BB-4558-951D-6C1E3AA471BA}"/>
            </a:ext>
          </a:extLst>
        </xdr:cNvPr>
        <xdr:cNvCxnSpPr/>
      </xdr:nvCxnSpPr>
      <xdr:spPr>
        <a:xfrm flipV="1">
          <a:off x="9429115" y="5908586"/>
          <a:ext cx="0" cy="1252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55231EAF-1FB8-49D6-93AA-48A990D6FBB1}"/>
            </a:ext>
          </a:extLst>
        </xdr:cNvPr>
        <xdr:cNvSpPr txBox="1"/>
      </xdr:nvSpPr>
      <xdr:spPr>
        <a:xfrm>
          <a:off x="9467850" y="716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CFD462F-3C04-4544-83D3-840190A5F40F}"/>
            </a:ext>
          </a:extLst>
        </xdr:cNvPr>
        <xdr:cNvCxnSpPr/>
      </xdr:nvCxnSpPr>
      <xdr:spPr>
        <a:xfrm>
          <a:off x="9356090" y="71609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3C5834C7-92C6-40EC-A8E9-FC263DE39AB2}"/>
            </a:ext>
          </a:extLst>
        </xdr:cNvPr>
        <xdr:cNvSpPr txBox="1"/>
      </xdr:nvSpPr>
      <xdr:spPr>
        <a:xfrm>
          <a:off x="9467850" y="568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43D4683-0D41-4E47-A881-681B3A94A8A9}"/>
            </a:ext>
          </a:extLst>
        </xdr:cNvPr>
        <xdr:cNvCxnSpPr/>
      </xdr:nvCxnSpPr>
      <xdr:spPr>
        <a:xfrm>
          <a:off x="9356090" y="59085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84AAC74F-F196-4BB1-9B48-B0787D7A3E3B}"/>
            </a:ext>
          </a:extLst>
        </xdr:cNvPr>
        <xdr:cNvSpPr txBox="1"/>
      </xdr:nvSpPr>
      <xdr:spPr>
        <a:xfrm>
          <a:off x="946785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6601DBAE-6BF5-42F7-A72B-65C3D8C3C8FA}"/>
            </a:ext>
          </a:extLst>
        </xdr:cNvPr>
        <xdr:cNvSpPr/>
      </xdr:nvSpPr>
      <xdr:spPr>
        <a:xfrm>
          <a:off x="9394190" y="6820382"/>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97FADEDA-E8D6-4622-A9D7-21A1F612AC48}"/>
            </a:ext>
          </a:extLst>
        </xdr:cNvPr>
        <xdr:cNvSpPr/>
      </xdr:nvSpPr>
      <xdr:spPr>
        <a:xfrm>
          <a:off x="8632190" y="68110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CC14722A-D8B8-420F-ABF0-8B9E44E1740C}"/>
            </a:ext>
          </a:extLst>
        </xdr:cNvPr>
        <xdr:cNvSpPr/>
      </xdr:nvSpPr>
      <xdr:spPr>
        <a:xfrm>
          <a:off x="7846060" y="68210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48656312-9530-4FFA-AACB-2A2AA5084E3C}"/>
            </a:ext>
          </a:extLst>
        </xdr:cNvPr>
        <xdr:cNvSpPr/>
      </xdr:nvSpPr>
      <xdr:spPr>
        <a:xfrm>
          <a:off x="7029450" y="68203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73A030A7-9DC6-4CD7-A7E1-72D5CD558C66}"/>
            </a:ext>
          </a:extLst>
        </xdr:cNvPr>
        <xdr:cNvSpPr/>
      </xdr:nvSpPr>
      <xdr:spPr>
        <a:xfrm>
          <a:off x="6231890" y="68408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FE58DB9-D948-4D7B-B08A-9EFAEC5ABA6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AF6080A-8E97-454E-A3FA-51D77F2B5EC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344F1F8-C50B-4125-93BD-A1AB1B0FA76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CC53B87-CED3-4FFE-A288-45C585E0FE6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9EBE53-0277-4AF1-AC39-EDC16C675B9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16028</xdr:rowOff>
    </xdr:from>
    <xdr:to>
      <xdr:col>55</xdr:col>
      <xdr:colOff>50800</xdr:colOff>
      <xdr:row>41</xdr:row>
      <xdr:rowOff>117628</xdr:rowOff>
    </xdr:to>
    <xdr:sp macro="" textlink="">
      <xdr:nvSpPr>
        <xdr:cNvPr id="128" name="楕円 127">
          <a:extLst>
            <a:ext uri="{FF2B5EF4-FFF2-40B4-BE49-F238E27FC236}">
              <a16:creationId xmlns:a16="http://schemas.microsoft.com/office/drawing/2014/main" id="{8DBC1E48-1B02-4F2D-AEBB-ADA5AF7910E7}"/>
            </a:ext>
          </a:extLst>
        </xdr:cNvPr>
        <xdr:cNvSpPr/>
      </xdr:nvSpPr>
      <xdr:spPr>
        <a:xfrm>
          <a:off x="9394190" y="704928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102405</xdr:rowOff>
    </xdr:from>
    <xdr:ext cx="469744" cy="259045"/>
    <xdr:sp macro="" textlink="">
      <xdr:nvSpPr>
        <xdr:cNvPr id="129" name="【道路】&#10;一人当たり延長該当値テキスト">
          <a:extLst>
            <a:ext uri="{FF2B5EF4-FFF2-40B4-BE49-F238E27FC236}">
              <a16:creationId xmlns:a16="http://schemas.microsoft.com/office/drawing/2014/main" id="{4BE06671-A0C0-4592-B027-6F6A170E7799}"/>
            </a:ext>
          </a:extLst>
        </xdr:cNvPr>
        <xdr:cNvSpPr txBox="1"/>
      </xdr:nvSpPr>
      <xdr:spPr>
        <a:xfrm>
          <a:off x="9467850" y="695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18276</xdr:rowOff>
    </xdr:from>
    <xdr:to>
      <xdr:col>50</xdr:col>
      <xdr:colOff>165100</xdr:colOff>
      <xdr:row>41</xdr:row>
      <xdr:rowOff>119876</xdr:rowOff>
    </xdr:to>
    <xdr:sp macro="" textlink="">
      <xdr:nvSpPr>
        <xdr:cNvPr id="130" name="楕円 129">
          <a:extLst>
            <a:ext uri="{FF2B5EF4-FFF2-40B4-BE49-F238E27FC236}">
              <a16:creationId xmlns:a16="http://schemas.microsoft.com/office/drawing/2014/main" id="{EFDAB680-20B4-42BF-BE5A-B589D438BAAF}"/>
            </a:ext>
          </a:extLst>
        </xdr:cNvPr>
        <xdr:cNvSpPr/>
      </xdr:nvSpPr>
      <xdr:spPr>
        <a:xfrm>
          <a:off x="8632190" y="705153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66828</xdr:rowOff>
    </xdr:from>
    <xdr:to>
      <xdr:col>55</xdr:col>
      <xdr:colOff>0</xdr:colOff>
      <xdr:row>41</xdr:row>
      <xdr:rowOff>69076</xdr:rowOff>
    </xdr:to>
    <xdr:cxnSp macro="">
      <xdr:nvCxnSpPr>
        <xdr:cNvPr id="131" name="直線コネクタ 130">
          <a:extLst>
            <a:ext uri="{FF2B5EF4-FFF2-40B4-BE49-F238E27FC236}">
              <a16:creationId xmlns:a16="http://schemas.microsoft.com/office/drawing/2014/main" id="{23298CCB-FC5D-40BB-858F-3DB4DEF7DACB}"/>
            </a:ext>
          </a:extLst>
        </xdr:cNvPr>
        <xdr:cNvCxnSpPr/>
      </xdr:nvCxnSpPr>
      <xdr:spPr>
        <a:xfrm flipV="1">
          <a:off x="8686800" y="7094373"/>
          <a:ext cx="74295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19647</xdr:rowOff>
    </xdr:from>
    <xdr:to>
      <xdr:col>46</xdr:col>
      <xdr:colOff>38100</xdr:colOff>
      <xdr:row>41</xdr:row>
      <xdr:rowOff>121247</xdr:rowOff>
    </xdr:to>
    <xdr:sp macro="" textlink="">
      <xdr:nvSpPr>
        <xdr:cNvPr id="132" name="楕円 131">
          <a:extLst>
            <a:ext uri="{FF2B5EF4-FFF2-40B4-BE49-F238E27FC236}">
              <a16:creationId xmlns:a16="http://schemas.microsoft.com/office/drawing/2014/main" id="{5D52BFE8-3EAC-43BD-B319-EC3137005A79}"/>
            </a:ext>
          </a:extLst>
        </xdr:cNvPr>
        <xdr:cNvSpPr/>
      </xdr:nvSpPr>
      <xdr:spPr>
        <a:xfrm>
          <a:off x="7846060" y="704528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69076</xdr:rowOff>
    </xdr:from>
    <xdr:to>
      <xdr:col>50</xdr:col>
      <xdr:colOff>114300</xdr:colOff>
      <xdr:row>41</xdr:row>
      <xdr:rowOff>70447</xdr:rowOff>
    </xdr:to>
    <xdr:cxnSp macro="">
      <xdr:nvCxnSpPr>
        <xdr:cNvPr id="133" name="直線コネクタ 132">
          <a:extLst>
            <a:ext uri="{FF2B5EF4-FFF2-40B4-BE49-F238E27FC236}">
              <a16:creationId xmlns:a16="http://schemas.microsoft.com/office/drawing/2014/main" id="{894F44DF-3A5F-493C-8BBD-B3305D0622D4}"/>
            </a:ext>
          </a:extLst>
        </xdr:cNvPr>
        <xdr:cNvCxnSpPr/>
      </xdr:nvCxnSpPr>
      <xdr:spPr>
        <a:xfrm flipV="1">
          <a:off x="7889240" y="7096621"/>
          <a:ext cx="79756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22047</xdr:rowOff>
    </xdr:from>
    <xdr:to>
      <xdr:col>41</xdr:col>
      <xdr:colOff>101600</xdr:colOff>
      <xdr:row>41</xdr:row>
      <xdr:rowOff>123647</xdr:rowOff>
    </xdr:to>
    <xdr:sp macro="" textlink="">
      <xdr:nvSpPr>
        <xdr:cNvPr id="134" name="楕円 133">
          <a:extLst>
            <a:ext uri="{FF2B5EF4-FFF2-40B4-BE49-F238E27FC236}">
              <a16:creationId xmlns:a16="http://schemas.microsoft.com/office/drawing/2014/main" id="{49C5F3A9-B196-42FC-81A9-DCC598549467}"/>
            </a:ext>
          </a:extLst>
        </xdr:cNvPr>
        <xdr:cNvSpPr/>
      </xdr:nvSpPr>
      <xdr:spPr>
        <a:xfrm>
          <a:off x="7029450" y="704768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70447</xdr:rowOff>
    </xdr:from>
    <xdr:to>
      <xdr:col>45</xdr:col>
      <xdr:colOff>177800</xdr:colOff>
      <xdr:row>41</xdr:row>
      <xdr:rowOff>72847</xdr:rowOff>
    </xdr:to>
    <xdr:cxnSp macro="">
      <xdr:nvCxnSpPr>
        <xdr:cNvPr id="135" name="直線コネクタ 134">
          <a:extLst>
            <a:ext uri="{FF2B5EF4-FFF2-40B4-BE49-F238E27FC236}">
              <a16:creationId xmlns:a16="http://schemas.microsoft.com/office/drawing/2014/main" id="{65774C28-355B-454E-ABF6-3D257F0A7C7C}"/>
            </a:ext>
          </a:extLst>
        </xdr:cNvPr>
        <xdr:cNvCxnSpPr/>
      </xdr:nvCxnSpPr>
      <xdr:spPr>
        <a:xfrm flipV="1">
          <a:off x="7084060" y="7097992"/>
          <a:ext cx="80518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23228</xdr:rowOff>
    </xdr:from>
    <xdr:to>
      <xdr:col>36</xdr:col>
      <xdr:colOff>165100</xdr:colOff>
      <xdr:row>41</xdr:row>
      <xdr:rowOff>124828</xdr:rowOff>
    </xdr:to>
    <xdr:sp macro="" textlink="">
      <xdr:nvSpPr>
        <xdr:cNvPr id="136" name="楕円 135">
          <a:extLst>
            <a:ext uri="{FF2B5EF4-FFF2-40B4-BE49-F238E27FC236}">
              <a16:creationId xmlns:a16="http://schemas.microsoft.com/office/drawing/2014/main" id="{B1C61E62-B3D0-4671-B988-F94DC0C4CA75}"/>
            </a:ext>
          </a:extLst>
        </xdr:cNvPr>
        <xdr:cNvSpPr/>
      </xdr:nvSpPr>
      <xdr:spPr>
        <a:xfrm>
          <a:off x="6231890" y="704886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72847</xdr:rowOff>
    </xdr:from>
    <xdr:to>
      <xdr:col>41</xdr:col>
      <xdr:colOff>50800</xdr:colOff>
      <xdr:row>41</xdr:row>
      <xdr:rowOff>74028</xdr:rowOff>
    </xdr:to>
    <xdr:cxnSp macro="">
      <xdr:nvCxnSpPr>
        <xdr:cNvPr id="137" name="直線コネクタ 136">
          <a:extLst>
            <a:ext uri="{FF2B5EF4-FFF2-40B4-BE49-F238E27FC236}">
              <a16:creationId xmlns:a16="http://schemas.microsoft.com/office/drawing/2014/main" id="{C407AD26-C184-46B7-885B-EF19093F450E}"/>
            </a:ext>
          </a:extLst>
        </xdr:cNvPr>
        <xdr:cNvCxnSpPr/>
      </xdr:nvCxnSpPr>
      <xdr:spPr>
        <a:xfrm flipV="1">
          <a:off x="6286500" y="7102297"/>
          <a:ext cx="79756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EE5FB4EF-6D8E-4A0F-8527-CB06B75F6E83}"/>
            </a:ext>
          </a:extLst>
        </xdr:cNvPr>
        <xdr:cNvSpPr txBox="1"/>
      </xdr:nvSpPr>
      <xdr:spPr>
        <a:xfrm>
          <a:off x="8454467" y="658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DFFCB43E-EB7D-4ECF-92AC-DC7444890385}"/>
            </a:ext>
          </a:extLst>
        </xdr:cNvPr>
        <xdr:cNvSpPr txBox="1"/>
      </xdr:nvSpPr>
      <xdr:spPr>
        <a:xfrm>
          <a:off x="767341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BB9B053F-718F-4FB4-AD10-5BEAA9A61422}"/>
            </a:ext>
          </a:extLst>
        </xdr:cNvPr>
        <xdr:cNvSpPr txBox="1"/>
      </xdr:nvSpPr>
      <xdr:spPr>
        <a:xfrm>
          <a:off x="6866332" y="660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5CBEDBD5-C649-41BD-9D43-D8C828EEE3C5}"/>
            </a:ext>
          </a:extLst>
        </xdr:cNvPr>
        <xdr:cNvSpPr txBox="1"/>
      </xdr:nvSpPr>
      <xdr:spPr>
        <a:xfrm>
          <a:off x="6068772" y="661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111003</xdr:rowOff>
    </xdr:from>
    <xdr:ext cx="469744" cy="259045"/>
    <xdr:sp macro="" textlink="">
      <xdr:nvSpPr>
        <xdr:cNvPr id="142" name="n_1mainValue【道路】&#10;一人当たり延長">
          <a:extLst>
            <a:ext uri="{FF2B5EF4-FFF2-40B4-BE49-F238E27FC236}">
              <a16:creationId xmlns:a16="http://schemas.microsoft.com/office/drawing/2014/main" id="{D32B618E-F01E-4F40-8546-FFE3A7CE6615}"/>
            </a:ext>
          </a:extLst>
        </xdr:cNvPr>
        <xdr:cNvSpPr txBox="1"/>
      </xdr:nvSpPr>
      <xdr:spPr>
        <a:xfrm>
          <a:off x="8454467" y="714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112374</xdr:rowOff>
    </xdr:from>
    <xdr:ext cx="469744" cy="259045"/>
    <xdr:sp macro="" textlink="">
      <xdr:nvSpPr>
        <xdr:cNvPr id="143" name="n_2mainValue【道路】&#10;一人当たり延長">
          <a:extLst>
            <a:ext uri="{FF2B5EF4-FFF2-40B4-BE49-F238E27FC236}">
              <a16:creationId xmlns:a16="http://schemas.microsoft.com/office/drawing/2014/main" id="{9A96F696-AD55-4595-8367-10A9FDB66FF2}"/>
            </a:ext>
          </a:extLst>
        </xdr:cNvPr>
        <xdr:cNvSpPr txBox="1"/>
      </xdr:nvSpPr>
      <xdr:spPr>
        <a:xfrm>
          <a:off x="7673417" y="714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114774</xdr:rowOff>
    </xdr:from>
    <xdr:ext cx="469744" cy="259045"/>
    <xdr:sp macro="" textlink="">
      <xdr:nvSpPr>
        <xdr:cNvPr id="144" name="n_3mainValue【道路】&#10;一人当たり延長">
          <a:extLst>
            <a:ext uri="{FF2B5EF4-FFF2-40B4-BE49-F238E27FC236}">
              <a16:creationId xmlns:a16="http://schemas.microsoft.com/office/drawing/2014/main" id="{85E77661-A3F0-47D8-975F-067CE56E00FA}"/>
            </a:ext>
          </a:extLst>
        </xdr:cNvPr>
        <xdr:cNvSpPr txBox="1"/>
      </xdr:nvSpPr>
      <xdr:spPr>
        <a:xfrm>
          <a:off x="6866332" y="714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115955</xdr:rowOff>
    </xdr:from>
    <xdr:ext cx="469744" cy="259045"/>
    <xdr:sp macro="" textlink="">
      <xdr:nvSpPr>
        <xdr:cNvPr id="145" name="n_4mainValue【道路】&#10;一人当たり延長">
          <a:extLst>
            <a:ext uri="{FF2B5EF4-FFF2-40B4-BE49-F238E27FC236}">
              <a16:creationId xmlns:a16="http://schemas.microsoft.com/office/drawing/2014/main" id="{548995F8-0294-414E-9CE1-60CE9EC28260}"/>
            </a:ext>
          </a:extLst>
        </xdr:cNvPr>
        <xdr:cNvSpPr txBox="1"/>
      </xdr:nvSpPr>
      <xdr:spPr>
        <a:xfrm>
          <a:off x="6068772" y="71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1FA4412-0E45-41F6-912D-EC95E24A939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7D0484B-170A-4A03-A006-A55E3F6074D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9AE7FC3-BCFF-40C8-9E2E-CB944EB821C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84D1C1A-5CD2-417F-BD69-7F502A12B68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062BADC-B79D-47B6-AA9F-4B88FA8D4FB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DE844DE-E4BB-4B99-AFAE-ED394442EA0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2B1C08E-A1DC-4611-869D-10608807272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08C4351-DC5C-4F9D-A636-2D513B4CAFF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ADAC511-3C93-4E55-A914-02BA40E99A5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5EB1928-33E6-4540-B1AE-738C3D46483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6AC4136-CBED-49EE-BDEB-99156CBD8A6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EBBED77-37BB-49E0-8D0C-3CD9A9E712D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A997EAD-8F57-4C6E-AFD8-2815184BD1C1}"/>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F0D69C5-DC35-4431-93E5-D41DABD035C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8334AF6-E73B-476C-873E-DC45A2A17432}"/>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DFEA1FC-6790-469C-BF6F-B4903A30ED74}"/>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7DF541DB-20C4-498B-A523-3C1FA178CD00}"/>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5A3C3D7-E333-426F-95EF-42FDB927C478}"/>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55BDD55-2D28-41A2-83D6-9DE99D5538F0}"/>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D5C1110-C5D6-451F-9516-31AA5606452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4DED36C-6525-4B66-94F7-C5AA5827257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114D326-8904-436C-84F2-F0CC6507486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B3FB0AF-7CF8-438F-88B2-C0C07D30DAD7}"/>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C8CB898-5F30-4898-8A20-E1A42F23E42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7A7AB6C-29E6-4BB7-AAB7-51920D04773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1C25F92C-8453-46E9-B317-3CBDCBB01FBA}"/>
            </a:ext>
          </a:extLst>
        </xdr:cNvPr>
        <xdr:cNvCxnSpPr/>
      </xdr:nvCxnSpPr>
      <xdr:spPr>
        <a:xfrm flipV="1">
          <a:off x="4173855" y="9573169"/>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B770ABA-42A2-4149-8272-992759A6759E}"/>
            </a:ext>
          </a:extLst>
        </xdr:cNvPr>
        <xdr:cNvSpPr txBox="1"/>
      </xdr:nvSpPr>
      <xdr:spPr>
        <a:xfrm>
          <a:off x="4212590" y="1107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C9AA7E9A-47B6-4DAA-952D-9702E9B1FD92}"/>
            </a:ext>
          </a:extLst>
        </xdr:cNvPr>
        <xdr:cNvCxnSpPr/>
      </xdr:nvCxnSpPr>
      <xdr:spPr>
        <a:xfrm>
          <a:off x="4112260" y="11068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92341A6-31C4-447F-904A-43DEA6774411}"/>
            </a:ext>
          </a:extLst>
        </xdr:cNvPr>
        <xdr:cNvSpPr txBox="1"/>
      </xdr:nvSpPr>
      <xdr:spPr>
        <a:xfrm>
          <a:off x="4212590" y="935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B4FD746A-8150-4C01-AAA6-C15306263518}"/>
            </a:ext>
          </a:extLst>
        </xdr:cNvPr>
        <xdr:cNvCxnSpPr/>
      </xdr:nvCxnSpPr>
      <xdr:spPr>
        <a:xfrm>
          <a:off x="4112260" y="9573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E90B49C-E264-4C36-B546-B1EC54AC30DD}"/>
            </a:ext>
          </a:extLst>
        </xdr:cNvPr>
        <xdr:cNvSpPr txBox="1"/>
      </xdr:nvSpPr>
      <xdr:spPr>
        <a:xfrm>
          <a:off x="4212590" y="10460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35EAB7AD-69D3-4C28-9C0C-49B75E95D52E}"/>
            </a:ext>
          </a:extLst>
        </xdr:cNvPr>
        <xdr:cNvSpPr/>
      </xdr:nvSpPr>
      <xdr:spPr>
        <a:xfrm>
          <a:off x="4131310" y="1047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9CADC827-ABF0-42C1-80FC-78719110C57E}"/>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5704A106-B3D0-4788-A387-9E90A3B99F7F}"/>
            </a:ext>
          </a:extLst>
        </xdr:cNvPr>
        <xdr:cNvSpPr/>
      </xdr:nvSpPr>
      <xdr:spPr>
        <a:xfrm>
          <a:off x="2571750" y="104302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C6AA4204-3486-40DA-B562-8DE2FE49A50B}"/>
            </a:ext>
          </a:extLst>
        </xdr:cNvPr>
        <xdr:cNvSpPr/>
      </xdr:nvSpPr>
      <xdr:spPr>
        <a:xfrm>
          <a:off x="1774190" y="1042343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DC366C7-B083-40D2-A0FA-A80ACC982F9C}"/>
            </a:ext>
          </a:extLst>
        </xdr:cNvPr>
        <xdr:cNvSpPr/>
      </xdr:nvSpPr>
      <xdr:spPr>
        <a:xfrm>
          <a:off x="988060" y="104185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C264FA9-E793-43F8-8F1C-5F61D800864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6B8152E-DC77-4534-8E45-0439E4F2A8D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F80015F-7A92-4CB9-B06C-757DDDED8BB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1BBD207-A10F-4392-B799-67115F5D545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EC3DBB8-19B7-488D-BB69-C424AF87D8D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153307</xdr:rowOff>
    </xdr:from>
    <xdr:to>
      <xdr:col>24</xdr:col>
      <xdr:colOff>114300</xdr:colOff>
      <xdr:row>59</xdr:row>
      <xdr:rowOff>83457</xdr:rowOff>
    </xdr:to>
    <xdr:sp macro="" textlink="">
      <xdr:nvSpPr>
        <xdr:cNvPr id="187" name="楕円 186">
          <a:extLst>
            <a:ext uri="{FF2B5EF4-FFF2-40B4-BE49-F238E27FC236}">
              <a16:creationId xmlns:a16="http://schemas.microsoft.com/office/drawing/2014/main" id="{95EE6577-374F-4DA2-B642-6AF2AD3F187D}"/>
            </a:ext>
          </a:extLst>
        </xdr:cNvPr>
        <xdr:cNvSpPr/>
      </xdr:nvSpPr>
      <xdr:spPr>
        <a:xfrm>
          <a:off x="4131310" y="100974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4734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5352081-DBEC-4BBC-AED5-D7AC67651FF8}"/>
            </a:ext>
          </a:extLst>
        </xdr:cNvPr>
        <xdr:cNvSpPr txBox="1"/>
      </xdr:nvSpPr>
      <xdr:spPr>
        <a:xfrm>
          <a:off x="4212590" y="995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128815</xdr:rowOff>
    </xdr:from>
    <xdr:to>
      <xdr:col>20</xdr:col>
      <xdr:colOff>38100</xdr:colOff>
      <xdr:row>59</xdr:row>
      <xdr:rowOff>58965</xdr:rowOff>
    </xdr:to>
    <xdr:sp macro="" textlink="">
      <xdr:nvSpPr>
        <xdr:cNvPr id="189" name="楕円 188">
          <a:extLst>
            <a:ext uri="{FF2B5EF4-FFF2-40B4-BE49-F238E27FC236}">
              <a16:creationId xmlns:a16="http://schemas.microsoft.com/office/drawing/2014/main" id="{FAEDEEDE-9277-4963-9F61-11FE5FF9A8BF}"/>
            </a:ext>
          </a:extLst>
        </xdr:cNvPr>
        <xdr:cNvSpPr/>
      </xdr:nvSpPr>
      <xdr:spPr>
        <a:xfrm>
          <a:off x="3388360" y="100767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8165</xdr:rowOff>
    </xdr:from>
    <xdr:to>
      <xdr:col>24</xdr:col>
      <xdr:colOff>63500</xdr:colOff>
      <xdr:row>59</xdr:row>
      <xdr:rowOff>32657</xdr:rowOff>
    </xdr:to>
    <xdr:cxnSp macro="">
      <xdr:nvCxnSpPr>
        <xdr:cNvPr id="190" name="直線コネクタ 189">
          <a:extLst>
            <a:ext uri="{FF2B5EF4-FFF2-40B4-BE49-F238E27FC236}">
              <a16:creationId xmlns:a16="http://schemas.microsoft.com/office/drawing/2014/main" id="{F02C3510-F330-437F-ADBA-840F6FC913D9}"/>
            </a:ext>
          </a:extLst>
        </xdr:cNvPr>
        <xdr:cNvCxnSpPr/>
      </xdr:nvCxnSpPr>
      <xdr:spPr>
        <a:xfrm>
          <a:off x="3431540" y="10125620"/>
          <a:ext cx="74295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102688</xdr:rowOff>
    </xdr:from>
    <xdr:to>
      <xdr:col>15</xdr:col>
      <xdr:colOff>101600</xdr:colOff>
      <xdr:row>59</xdr:row>
      <xdr:rowOff>32838</xdr:rowOff>
    </xdr:to>
    <xdr:sp macro="" textlink="">
      <xdr:nvSpPr>
        <xdr:cNvPr id="191" name="楕円 190">
          <a:extLst>
            <a:ext uri="{FF2B5EF4-FFF2-40B4-BE49-F238E27FC236}">
              <a16:creationId xmlns:a16="http://schemas.microsoft.com/office/drawing/2014/main" id="{005DAF3A-D7A0-4193-B689-155BBFDF67AF}"/>
            </a:ext>
          </a:extLst>
        </xdr:cNvPr>
        <xdr:cNvSpPr/>
      </xdr:nvSpPr>
      <xdr:spPr>
        <a:xfrm>
          <a:off x="2571750" y="100429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153488</xdr:rowOff>
    </xdr:from>
    <xdr:to>
      <xdr:col>19</xdr:col>
      <xdr:colOff>177800</xdr:colOff>
      <xdr:row>59</xdr:row>
      <xdr:rowOff>8165</xdr:rowOff>
    </xdr:to>
    <xdr:cxnSp macro="">
      <xdr:nvCxnSpPr>
        <xdr:cNvPr id="192" name="直線コネクタ 191">
          <a:extLst>
            <a:ext uri="{FF2B5EF4-FFF2-40B4-BE49-F238E27FC236}">
              <a16:creationId xmlns:a16="http://schemas.microsoft.com/office/drawing/2014/main" id="{41370B3F-66D9-4B52-A165-FB35BD43EE51}"/>
            </a:ext>
          </a:extLst>
        </xdr:cNvPr>
        <xdr:cNvCxnSpPr/>
      </xdr:nvCxnSpPr>
      <xdr:spPr>
        <a:xfrm>
          <a:off x="2626360" y="10097588"/>
          <a:ext cx="805180" cy="2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93" name="楕円 192">
          <a:extLst>
            <a:ext uri="{FF2B5EF4-FFF2-40B4-BE49-F238E27FC236}">
              <a16:creationId xmlns:a16="http://schemas.microsoft.com/office/drawing/2014/main" id="{83D92131-A6BA-4530-9C63-559CFE2519C0}"/>
            </a:ext>
          </a:extLst>
        </xdr:cNvPr>
        <xdr:cNvSpPr/>
      </xdr:nvSpPr>
      <xdr:spPr>
        <a:xfrm>
          <a:off x="1774190" y="100565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153488</xdr:rowOff>
    </xdr:from>
    <xdr:to>
      <xdr:col>15</xdr:col>
      <xdr:colOff>50800</xdr:colOff>
      <xdr:row>58</xdr:row>
      <xdr:rowOff>163285</xdr:rowOff>
    </xdr:to>
    <xdr:cxnSp macro="">
      <xdr:nvCxnSpPr>
        <xdr:cNvPr id="194" name="直線コネクタ 193">
          <a:extLst>
            <a:ext uri="{FF2B5EF4-FFF2-40B4-BE49-F238E27FC236}">
              <a16:creationId xmlns:a16="http://schemas.microsoft.com/office/drawing/2014/main" id="{F2D2927E-C11B-4596-9345-8F0FF1959199}"/>
            </a:ext>
          </a:extLst>
        </xdr:cNvPr>
        <xdr:cNvCxnSpPr/>
      </xdr:nvCxnSpPr>
      <xdr:spPr>
        <a:xfrm flipV="1">
          <a:off x="1828800" y="10097588"/>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94524</xdr:rowOff>
    </xdr:from>
    <xdr:to>
      <xdr:col>6</xdr:col>
      <xdr:colOff>38100</xdr:colOff>
      <xdr:row>59</xdr:row>
      <xdr:rowOff>24674</xdr:rowOff>
    </xdr:to>
    <xdr:sp macro="" textlink="">
      <xdr:nvSpPr>
        <xdr:cNvPr id="195" name="楕円 194">
          <a:extLst>
            <a:ext uri="{FF2B5EF4-FFF2-40B4-BE49-F238E27FC236}">
              <a16:creationId xmlns:a16="http://schemas.microsoft.com/office/drawing/2014/main" id="{F4836A35-3638-4854-BB0B-DAA1F0307C90}"/>
            </a:ext>
          </a:extLst>
        </xdr:cNvPr>
        <xdr:cNvSpPr/>
      </xdr:nvSpPr>
      <xdr:spPr>
        <a:xfrm>
          <a:off x="988060" y="1004243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145324</xdr:rowOff>
    </xdr:from>
    <xdr:to>
      <xdr:col>10</xdr:col>
      <xdr:colOff>114300</xdr:colOff>
      <xdr:row>58</xdr:row>
      <xdr:rowOff>163285</xdr:rowOff>
    </xdr:to>
    <xdr:cxnSp macro="">
      <xdr:nvCxnSpPr>
        <xdr:cNvPr id="196" name="直線コネクタ 195">
          <a:extLst>
            <a:ext uri="{FF2B5EF4-FFF2-40B4-BE49-F238E27FC236}">
              <a16:creationId xmlns:a16="http://schemas.microsoft.com/office/drawing/2014/main" id="{B4E29532-EF84-4CD2-8B2B-8F31DFDCD51E}"/>
            </a:ext>
          </a:extLst>
        </xdr:cNvPr>
        <xdr:cNvCxnSpPr/>
      </xdr:nvCxnSpPr>
      <xdr:spPr>
        <a:xfrm>
          <a:off x="1031240" y="10087519"/>
          <a:ext cx="79756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780431-C59F-436A-A6EA-71C2DCD032A9}"/>
            </a:ext>
          </a:extLst>
        </xdr:cNvPr>
        <xdr:cNvSpPr txBox="1"/>
      </xdr:nvSpPr>
      <xdr:spPr>
        <a:xfrm>
          <a:off x="3239144" y="1054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5304837-FF40-4C59-B11D-EEF5C8C52626}"/>
            </a:ext>
          </a:extLst>
        </xdr:cNvPr>
        <xdr:cNvSpPr txBox="1"/>
      </xdr:nvSpPr>
      <xdr:spPr>
        <a:xfrm>
          <a:off x="24390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921091B-F57D-479B-92FC-D4C2F4DA165A}"/>
            </a:ext>
          </a:extLst>
        </xdr:cNvPr>
        <xdr:cNvSpPr txBox="1"/>
      </xdr:nvSpPr>
      <xdr:spPr>
        <a:xfrm>
          <a:off x="1641484" y="1051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481ACF9-3E04-463F-8E01-66E062D98581}"/>
            </a:ext>
          </a:extLst>
        </xdr:cNvPr>
        <xdr:cNvSpPr txBox="1"/>
      </xdr:nvSpPr>
      <xdr:spPr>
        <a:xfrm>
          <a:off x="855354" y="1051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75492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F7D9C3E-1DB4-428E-97DD-8784ABD1412B}"/>
            </a:ext>
          </a:extLst>
        </xdr:cNvPr>
        <xdr:cNvSpPr txBox="1"/>
      </xdr:nvSpPr>
      <xdr:spPr>
        <a:xfrm>
          <a:off x="323914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49365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1170009-A272-4111-8934-D39AD0919C0E}"/>
            </a:ext>
          </a:extLst>
        </xdr:cNvPr>
        <xdr:cNvSpPr txBox="1"/>
      </xdr:nvSpPr>
      <xdr:spPr>
        <a:xfrm>
          <a:off x="2439044" y="982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5C90FEA-9F42-4322-BACB-F86E6D2D60A8}"/>
            </a:ext>
          </a:extLst>
        </xdr:cNvPr>
        <xdr:cNvSpPr txBox="1"/>
      </xdr:nvSpPr>
      <xdr:spPr>
        <a:xfrm>
          <a:off x="1641484" y="982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41201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F8D6687-C2B4-4096-9FAA-59769764233D}"/>
            </a:ext>
          </a:extLst>
        </xdr:cNvPr>
        <xdr:cNvSpPr txBox="1"/>
      </xdr:nvSpPr>
      <xdr:spPr>
        <a:xfrm>
          <a:off x="85535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41B50F4-FC93-44C5-9A73-775004CC11B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B44C738-FE58-4AE5-96CF-886D35D580B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1D9B91C-F296-46FF-AB13-37D325D4F4C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A18FCF8-6E2D-4FFD-983C-250C76D4403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C8F6A35-D76B-4399-819F-8834704FDC0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B241BB5-8D75-46E2-9F15-55BC28C61CE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CE93CF6-FA82-4265-A73B-CDE28F8F525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37DC9AE-59BB-4148-89BE-9B5CF7973FF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28EFE86-CFDD-4C85-8909-CBFD466D657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5A91C8-22BD-4C2F-B439-DF7BB32BB74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D3106C3-A733-4836-9C2A-CC8BBFCE9FB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BA0843B7-CC81-4A43-BE95-41107FB4B368}"/>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35EB5AF-C7E4-4727-889F-E176B840091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4DA6347-9026-4CE9-AEFE-C229438E230D}"/>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E35C255-FF34-42E2-8934-0D9CB065E04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E71F5B8-BF90-42C9-9BDC-BEF3B7193C50}"/>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1747FD2-D080-4A9B-A5DF-73D79388D3C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8AAB700-D7F4-4187-9CD7-D7A0F5A3E07B}"/>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B5A9AC1-53D6-47C3-B86A-230C61DBF2E7}"/>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EDB164E-D118-45DD-87E7-C894694AB67C}"/>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EA69011-79BE-4A17-8E04-9EB59527F89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6A3EC49-0188-4839-BDA0-0083A2904C16}"/>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76F273C-79D9-439B-B13B-587EFF273B0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6F6288CF-E7E3-4214-A7B8-FCDDCDE0F912}"/>
            </a:ext>
          </a:extLst>
        </xdr:cNvPr>
        <xdr:cNvCxnSpPr/>
      </xdr:nvCxnSpPr>
      <xdr:spPr>
        <a:xfrm flipV="1">
          <a:off x="9429115" y="9565876"/>
          <a:ext cx="0" cy="147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EB057216-8AF2-470D-8253-14387F7E1B9D}"/>
            </a:ext>
          </a:extLst>
        </xdr:cNvPr>
        <xdr:cNvSpPr txBox="1"/>
      </xdr:nvSpPr>
      <xdr:spPr>
        <a:xfrm>
          <a:off x="946785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C1AF75A0-0148-4323-A194-4163A8FB4696}"/>
            </a:ext>
          </a:extLst>
        </xdr:cNvPr>
        <xdr:cNvCxnSpPr/>
      </xdr:nvCxnSpPr>
      <xdr:spPr>
        <a:xfrm>
          <a:off x="9356090" y="110425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C48F95FC-DF26-4F86-AE02-3818A6BDB3CB}"/>
            </a:ext>
          </a:extLst>
        </xdr:cNvPr>
        <xdr:cNvSpPr txBox="1"/>
      </xdr:nvSpPr>
      <xdr:spPr>
        <a:xfrm>
          <a:off x="9467850" y="93468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2A8FE8B2-31E9-453D-AF38-512919988486}"/>
            </a:ext>
          </a:extLst>
        </xdr:cNvPr>
        <xdr:cNvCxnSpPr/>
      </xdr:nvCxnSpPr>
      <xdr:spPr>
        <a:xfrm>
          <a:off x="9356090" y="956587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A7E8ED6-47E0-4040-AD3C-D6A801C5E0F9}"/>
            </a:ext>
          </a:extLst>
        </xdr:cNvPr>
        <xdr:cNvSpPr txBox="1"/>
      </xdr:nvSpPr>
      <xdr:spPr>
        <a:xfrm>
          <a:off x="9467850" y="106383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BE995A0A-8725-4181-B381-5014CF1D2C0D}"/>
            </a:ext>
          </a:extLst>
        </xdr:cNvPr>
        <xdr:cNvSpPr/>
      </xdr:nvSpPr>
      <xdr:spPr>
        <a:xfrm>
          <a:off x="9394190" y="107850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6062A466-71EE-4FF6-B875-9F99232E40E3}"/>
            </a:ext>
          </a:extLst>
        </xdr:cNvPr>
        <xdr:cNvSpPr/>
      </xdr:nvSpPr>
      <xdr:spPr>
        <a:xfrm>
          <a:off x="8632190" y="10781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5DE42428-E43F-4749-9BE3-8B34D48F20F8}"/>
            </a:ext>
          </a:extLst>
        </xdr:cNvPr>
        <xdr:cNvSpPr/>
      </xdr:nvSpPr>
      <xdr:spPr>
        <a:xfrm>
          <a:off x="7846060" y="107997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B5BDD138-0E62-472C-826E-0A295D72E80F}"/>
            </a:ext>
          </a:extLst>
        </xdr:cNvPr>
        <xdr:cNvSpPr/>
      </xdr:nvSpPr>
      <xdr:spPr>
        <a:xfrm>
          <a:off x="7029450" y="108009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1735D4B7-3ABC-4C60-B167-A8EE119A9FB3}"/>
            </a:ext>
          </a:extLst>
        </xdr:cNvPr>
        <xdr:cNvSpPr/>
      </xdr:nvSpPr>
      <xdr:spPr>
        <a:xfrm>
          <a:off x="6231890" y="1079393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9D2C461-DF4F-4909-9ECC-EC14F99929D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8A0C798-E570-4A1C-9364-5471FEEA5B3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AF26982-A95C-41BD-86B0-DCD7246D488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EC376D3-E46E-46B7-B097-63B8867D8E6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5C9154D-4EA9-4C13-97BE-32E8268AC55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170956</xdr:rowOff>
    </xdr:from>
    <xdr:to>
      <xdr:col>55</xdr:col>
      <xdr:colOff>50800</xdr:colOff>
      <xdr:row>64</xdr:row>
      <xdr:rowOff>101106</xdr:rowOff>
    </xdr:to>
    <xdr:sp macro="" textlink="">
      <xdr:nvSpPr>
        <xdr:cNvPr id="244" name="楕円 243">
          <a:extLst>
            <a:ext uri="{FF2B5EF4-FFF2-40B4-BE49-F238E27FC236}">
              <a16:creationId xmlns:a16="http://schemas.microsoft.com/office/drawing/2014/main" id="{A3EA8FF1-06F3-4FA2-B1BD-0645BCEC6369}"/>
            </a:ext>
          </a:extLst>
        </xdr:cNvPr>
        <xdr:cNvSpPr/>
      </xdr:nvSpPr>
      <xdr:spPr>
        <a:xfrm>
          <a:off x="9394190" y="1097611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85883</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AC337636-D01B-4005-BE54-42BC161098EC}"/>
            </a:ext>
          </a:extLst>
        </xdr:cNvPr>
        <xdr:cNvSpPr txBox="1"/>
      </xdr:nvSpPr>
      <xdr:spPr>
        <a:xfrm>
          <a:off x="9467850" y="1088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171144</xdr:rowOff>
    </xdr:from>
    <xdr:to>
      <xdr:col>50</xdr:col>
      <xdr:colOff>165100</xdr:colOff>
      <xdr:row>64</xdr:row>
      <xdr:rowOff>101294</xdr:rowOff>
    </xdr:to>
    <xdr:sp macro="" textlink="">
      <xdr:nvSpPr>
        <xdr:cNvPr id="246" name="楕円 245">
          <a:extLst>
            <a:ext uri="{FF2B5EF4-FFF2-40B4-BE49-F238E27FC236}">
              <a16:creationId xmlns:a16="http://schemas.microsoft.com/office/drawing/2014/main" id="{8AB57668-87DE-4E45-8D91-B80A19197C40}"/>
            </a:ext>
          </a:extLst>
        </xdr:cNvPr>
        <xdr:cNvSpPr/>
      </xdr:nvSpPr>
      <xdr:spPr>
        <a:xfrm>
          <a:off x="8632190" y="1097630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50306</xdr:rowOff>
    </xdr:from>
    <xdr:to>
      <xdr:col>55</xdr:col>
      <xdr:colOff>0</xdr:colOff>
      <xdr:row>64</xdr:row>
      <xdr:rowOff>50494</xdr:rowOff>
    </xdr:to>
    <xdr:cxnSp macro="">
      <xdr:nvCxnSpPr>
        <xdr:cNvPr id="247" name="直線コネクタ 246">
          <a:extLst>
            <a:ext uri="{FF2B5EF4-FFF2-40B4-BE49-F238E27FC236}">
              <a16:creationId xmlns:a16="http://schemas.microsoft.com/office/drawing/2014/main" id="{1EAB398B-38AF-4415-8252-1CB60EFEF33B}"/>
            </a:ext>
          </a:extLst>
        </xdr:cNvPr>
        <xdr:cNvCxnSpPr/>
      </xdr:nvCxnSpPr>
      <xdr:spPr>
        <a:xfrm flipV="1">
          <a:off x="8686800" y="11026916"/>
          <a:ext cx="74295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171238</xdr:rowOff>
    </xdr:from>
    <xdr:to>
      <xdr:col>46</xdr:col>
      <xdr:colOff>38100</xdr:colOff>
      <xdr:row>64</xdr:row>
      <xdr:rowOff>101388</xdr:rowOff>
    </xdr:to>
    <xdr:sp macro="" textlink="">
      <xdr:nvSpPr>
        <xdr:cNvPr id="248" name="楕円 247">
          <a:extLst>
            <a:ext uri="{FF2B5EF4-FFF2-40B4-BE49-F238E27FC236}">
              <a16:creationId xmlns:a16="http://schemas.microsoft.com/office/drawing/2014/main" id="{A9FDFCB0-377C-44AF-87A0-F882092FA330}"/>
            </a:ext>
          </a:extLst>
        </xdr:cNvPr>
        <xdr:cNvSpPr/>
      </xdr:nvSpPr>
      <xdr:spPr>
        <a:xfrm>
          <a:off x="7846060" y="1097639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50494</xdr:rowOff>
    </xdr:from>
    <xdr:to>
      <xdr:col>50</xdr:col>
      <xdr:colOff>114300</xdr:colOff>
      <xdr:row>64</xdr:row>
      <xdr:rowOff>50588</xdr:rowOff>
    </xdr:to>
    <xdr:cxnSp macro="">
      <xdr:nvCxnSpPr>
        <xdr:cNvPr id="249" name="直線コネクタ 248">
          <a:extLst>
            <a:ext uri="{FF2B5EF4-FFF2-40B4-BE49-F238E27FC236}">
              <a16:creationId xmlns:a16="http://schemas.microsoft.com/office/drawing/2014/main" id="{A4218318-F39C-486A-B670-46AB413385D1}"/>
            </a:ext>
          </a:extLst>
        </xdr:cNvPr>
        <xdr:cNvCxnSpPr/>
      </xdr:nvCxnSpPr>
      <xdr:spPr>
        <a:xfrm flipV="1">
          <a:off x="7889240" y="11027104"/>
          <a:ext cx="79756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1143</xdr:rowOff>
    </xdr:from>
    <xdr:to>
      <xdr:col>41</xdr:col>
      <xdr:colOff>101600</xdr:colOff>
      <xdr:row>64</xdr:row>
      <xdr:rowOff>102743</xdr:rowOff>
    </xdr:to>
    <xdr:sp macro="" textlink="">
      <xdr:nvSpPr>
        <xdr:cNvPr id="250" name="楕円 249">
          <a:extLst>
            <a:ext uri="{FF2B5EF4-FFF2-40B4-BE49-F238E27FC236}">
              <a16:creationId xmlns:a16="http://schemas.microsoft.com/office/drawing/2014/main" id="{1C88758A-46B5-4D71-84F5-676D13F827E6}"/>
            </a:ext>
          </a:extLst>
        </xdr:cNvPr>
        <xdr:cNvSpPr/>
      </xdr:nvSpPr>
      <xdr:spPr>
        <a:xfrm>
          <a:off x="7029450" y="109739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50588</xdr:rowOff>
    </xdr:from>
    <xdr:to>
      <xdr:col>45</xdr:col>
      <xdr:colOff>177800</xdr:colOff>
      <xdr:row>64</xdr:row>
      <xdr:rowOff>51943</xdr:rowOff>
    </xdr:to>
    <xdr:cxnSp macro="">
      <xdr:nvCxnSpPr>
        <xdr:cNvPr id="251" name="直線コネクタ 250">
          <a:extLst>
            <a:ext uri="{FF2B5EF4-FFF2-40B4-BE49-F238E27FC236}">
              <a16:creationId xmlns:a16="http://schemas.microsoft.com/office/drawing/2014/main" id="{5982E8DA-2A16-4C0C-979C-CF6CBA4AEA0D}"/>
            </a:ext>
          </a:extLst>
        </xdr:cNvPr>
        <xdr:cNvCxnSpPr/>
      </xdr:nvCxnSpPr>
      <xdr:spPr>
        <a:xfrm flipV="1">
          <a:off x="7084060" y="11027198"/>
          <a:ext cx="80518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1031</xdr:rowOff>
    </xdr:from>
    <xdr:to>
      <xdr:col>36</xdr:col>
      <xdr:colOff>165100</xdr:colOff>
      <xdr:row>64</xdr:row>
      <xdr:rowOff>102631</xdr:rowOff>
    </xdr:to>
    <xdr:sp macro="" textlink="">
      <xdr:nvSpPr>
        <xdr:cNvPr id="252" name="楕円 251">
          <a:extLst>
            <a:ext uri="{FF2B5EF4-FFF2-40B4-BE49-F238E27FC236}">
              <a16:creationId xmlns:a16="http://schemas.microsoft.com/office/drawing/2014/main" id="{24B05D4E-D375-4E3E-AAED-B3AE5B287A93}"/>
            </a:ext>
          </a:extLst>
        </xdr:cNvPr>
        <xdr:cNvSpPr/>
      </xdr:nvSpPr>
      <xdr:spPr>
        <a:xfrm>
          <a:off x="6231890" y="1097383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51831</xdr:rowOff>
    </xdr:from>
    <xdr:to>
      <xdr:col>41</xdr:col>
      <xdr:colOff>50800</xdr:colOff>
      <xdr:row>64</xdr:row>
      <xdr:rowOff>51943</xdr:rowOff>
    </xdr:to>
    <xdr:cxnSp macro="">
      <xdr:nvCxnSpPr>
        <xdr:cNvPr id="253" name="直線コネクタ 252">
          <a:extLst>
            <a:ext uri="{FF2B5EF4-FFF2-40B4-BE49-F238E27FC236}">
              <a16:creationId xmlns:a16="http://schemas.microsoft.com/office/drawing/2014/main" id="{749519ED-12F0-4DF6-B35B-4EFA2B34A755}"/>
            </a:ext>
          </a:extLst>
        </xdr:cNvPr>
        <xdr:cNvCxnSpPr/>
      </xdr:nvCxnSpPr>
      <xdr:spPr>
        <a:xfrm>
          <a:off x="6286500" y="11028441"/>
          <a:ext cx="79756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DB0BEA9-7B59-43D8-8F06-7A1F18E185B6}"/>
            </a:ext>
          </a:extLst>
        </xdr:cNvPr>
        <xdr:cNvSpPr txBox="1"/>
      </xdr:nvSpPr>
      <xdr:spPr>
        <a:xfrm>
          <a:off x="8401265" y="1055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4FB55DF-60A9-4FD1-813D-8FB05E437F50}"/>
            </a:ext>
          </a:extLst>
        </xdr:cNvPr>
        <xdr:cNvSpPr txBox="1"/>
      </xdr:nvSpPr>
      <xdr:spPr>
        <a:xfrm>
          <a:off x="7610690"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6AC9218-0B60-43C2-AEB0-A6BA06F1A264}"/>
            </a:ext>
          </a:extLst>
        </xdr:cNvPr>
        <xdr:cNvSpPr txBox="1"/>
      </xdr:nvSpPr>
      <xdr:spPr>
        <a:xfrm>
          <a:off x="682265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B79CA081-B206-4DFC-AEB2-8980482B6303}"/>
            </a:ext>
          </a:extLst>
        </xdr:cNvPr>
        <xdr:cNvSpPr txBox="1"/>
      </xdr:nvSpPr>
      <xdr:spPr>
        <a:xfrm>
          <a:off x="6007950" y="1056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92421</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0A43D6A-B1A7-4934-97FC-7A46C541B904}"/>
            </a:ext>
          </a:extLst>
        </xdr:cNvPr>
        <xdr:cNvSpPr txBox="1"/>
      </xdr:nvSpPr>
      <xdr:spPr>
        <a:xfrm>
          <a:off x="8422151" y="1106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92515</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AB0EC73-ABB5-4E38-9740-0A00A26F4A1C}"/>
            </a:ext>
          </a:extLst>
        </xdr:cNvPr>
        <xdr:cNvSpPr txBox="1"/>
      </xdr:nvSpPr>
      <xdr:spPr>
        <a:xfrm>
          <a:off x="7641101" y="1106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93870</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5D5E9011-BD4D-4AA6-8F8E-7BE951064741}"/>
            </a:ext>
          </a:extLst>
        </xdr:cNvPr>
        <xdr:cNvSpPr txBox="1"/>
      </xdr:nvSpPr>
      <xdr:spPr>
        <a:xfrm>
          <a:off x="6854971" y="1107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93758</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04262940-5595-4C69-B089-DAE61137F3CD}"/>
            </a:ext>
          </a:extLst>
        </xdr:cNvPr>
        <xdr:cNvSpPr txBox="1"/>
      </xdr:nvSpPr>
      <xdr:spPr>
        <a:xfrm>
          <a:off x="6038361" y="1107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1F7BDE0-FB0E-4C5E-A194-03C7E800743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4739B64-B8EC-4B41-ADEB-E1F6F2BB989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A4D34A9-BA6D-4982-8116-64C47E37170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250E82C-CDD9-4BD1-B436-62AC2B2FC10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E5B7A8F-BD16-4960-A476-D41B633F9EB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52C7C18-3B03-45CA-A93C-7A30020E705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6A1C806-70A8-42FD-9688-184ABA3BEF1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B9E2118-FB99-4434-A392-CF6F9991846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F948058-0F14-49E7-99EB-031AD36CD27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8F72D9A-F7C4-4DDE-95F4-9A49A6460C00}"/>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533414E-3EAA-4FDE-A29B-12ACFA7AE62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2BBBE78-E480-4411-81B5-9FF21C0966C5}"/>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8EACA025-5594-4689-9810-2DC5068FF1DD}"/>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DABF7ED-BDBE-4442-A26D-2145B11B578B}"/>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3B126AD-59B0-473A-A6F7-EE1DFD00866A}"/>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A553D73-5167-4A85-AF25-44310B5E8804}"/>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72645396-884A-46A7-B0AB-5F03047EB268}"/>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CE4468E7-A3F0-4724-80C5-B02594DC1A85}"/>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57A64F1-8EF0-442D-9890-7F3F12A6AB8B}"/>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67C143C3-5C2F-4B63-B8B3-6180387F85F5}"/>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F8AB7E98-B5A6-4607-89A0-8E641960A8F9}"/>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F30C19E0-29A6-4EB2-8E39-5E1C128A011B}"/>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26B2D135-6717-433E-84E9-FD3FEA27A461}"/>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C7F2B50-AB6A-4385-A45C-1E7902A74A1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E30935E-A755-43C7-B02D-FC03E0B3BDE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BDBE7339-9A9B-40A6-99A9-0B1BBF404EF1}"/>
            </a:ext>
          </a:extLst>
        </xdr:cNvPr>
        <xdr:cNvCxnSpPr/>
      </xdr:nvCxnSpPr>
      <xdr:spPr>
        <a:xfrm flipV="1">
          <a:off x="4173855" y="13419636"/>
          <a:ext cx="0" cy="149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5A07FF3-8200-485F-AAFB-9D5F49A84115}"/>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3BBEBCF0-8E72-40AB-9E26-EE4BC8C8670E}"/>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80DD0D2-192B-4558-BBE4-6D959194FEE7}"/>
            </a:ext>
          </a:extLst>
        </xdr:cNvPr>
        <xdr:cNvSpPr txBox="1"/>
      </xdr:nvSpPr>
      <xdr:spPr>
        <a:xfrm>
          <a:off x="4212590" y="131948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D233C219-C15C-4D6C-B908-B4AAC200173D}"/>
            </a:ext>
          </a:extLst>
        </xdr:cNvPr>
        <xdr:cNvCxnSpPr/>
      </xdr:nvCxnSpPr>
      <xdr:spPr>
        <a:xfrm>
          <a:off x="4112260" y="13419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41EC097-A24C-4733-B3A4-D0712F7529F8}"/>
            </a:ext>
          </a:extLst>
        </xdr:cNvPr>
        <xdr:cNvSpPr txBox="1"/>
      </xdr:nvSpPr>
      <xdr:spPr>
        <a:xfrm>
          <a:off x="4212590" y="1428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84FEBB86-8943-4730-AD47-01A0A48754BF}"/>
            </a:ext>
          </a:extLst>
        </xdr:cNvPr>
        <xdr:cNvSpPr/>
      </xdr:nvSpPr>
      <xdr:spPr>
        <a:xfrm>
          <a:off x="4131310" y="143041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B3953D88-3653-4097-A7F1-093F40BC381C}"/>
            </a:ext>
          </a:extLst>
        </xdr:cNvPr>
        <xdr:cNvSpPr/>
      </xdr:nvSpPr>
      <xdr:spPr>
        <a:xfrm>
          <a:off x="3388360" y="14290584"/>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F2267195-1CC6-46F5-A9C8-9BCF53569F25}"/>
            </a:ext>
          </a:extLst>
        </xdr:cNvPr>
        <xdr:cNvSpPr/>
      </xdr:nvSpPr>
      <xdr:spPr>
        <a:xfrm>
          <a:off x="257175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2CDFE2EF-3507-437E-8993-FB4515618332}"/>
            </a:ext>
          </a:extLst>
        </xdr:cNvPr>
        <xdr:cNvSpPr/>
      </xdr:nvSpPr>
      <xdr:spPr>
        <a:xfrm>
          <a:off x="1774190" y="141958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E8B723A7-12AD-43D3-8A3A-B1AD0C038C05}"/>
            </a:ext>
          </a:extLst>
        </xdr:cNvPr>
        <xdr:cNvSpPr/>
      </xdr:nvSpPr>
      <xdr:spPr>
        <a:xfrm>
          <a:off x="988060" y="1427153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CF73547-C6B2-4345-99F4-22B5A801461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2E0AC50-8429-4BE0-AC54-469C1C9DCC1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B32A782-6C3B-4B8C-B0DE-5CF8EE61634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5F8B6F0-1B22-4EBC-9CD1-581F01B49E8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919C949-C401-4134-B4F8-B37C92F18BC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137523</xdr:rowOff>
    </xdr:from>
    <xdr:to>
      <xdr:col>24</xdr:col>
      <xdr:colOff>114300</xdr:colOff>
      <xdr:row>81</xdr:row>
      <xdr:rowOff>67673</xdr:rowOff>
    </xdr:to>
    <xdr:sp macro="" textlink="">
      <xdr:nvSpPr>
        <xdr:cNvPr id="303" name="楕円 302">
          <a:extLst>
            <a:ext uri="{FF2B5EF4-FFF2-40B4-BE49-F238E27FC236}">
              <a16:creationId xmlns:a16="http://schemas.microsoft.com/office/drawing/2014/main" id="{55DD1C5E-C213-4C6C-AB77-3B38A5221DF7}"/>
            </a:ext>
          </a:extLst>
        </xdr:cNvPr>
        <xdr:cNvSpPr/>
      </xdr:nvSpPr>
      <xdr:spPr>
        <a:xfrm>
          <a:off x="4131310" y="138497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160400</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CBF4B28D-D6B2-42DA-9999-FC88DC886CC4}"/>
            </a:ext>
          </a:extLst>
        </xdr:cNvPr>
        <xdr:cNvSpPr txBox="1"/>
      </xdr:nvSpPr>
      <xdr:spPr>
        <a:xfrm>
          <a:off x="4212590" y="1370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101600</xdr:rowOff>
    </xdr:from>
    <xdr:to>
      <xdr:col>20</xdr:col>
      <xdr:colOff>38100</xdr:colOff>
      <xdr:row>81</xdr:row>
      <xdr:rowOff>31750</xdr:rowOff>
    </xdr:to>
    <xdr:sp macro="" textlink="">
      <xdr:nvSpPr>
        <xdr:cNvPr id="305" name="楕円 304">
          <a:extLst>
            <a:ext uri="{FF2B5EF4-FFF2-40B4-BE49-F238E27FC236}">
              <a16:creationId xmlns:a16="http://schemas.microsoft.com/office/drawing/2014/main" id="{E9310C29-080C-47B9-B077-52D2D717BFD6}"/>
            </a:ext>
          </a:extLst>
        </xdr:cNvPr>
        <xdr:cNvSpPr/>
      </xdr:nvSpPr>
      <xdr:spPr>
        <a:xfrm>
          <a:off x="3388360" y="13813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152400</xdr:rowOff>
    </xdr:from>
    <xdr:to>
      <xdr:col>24</xdr:col>
      <xdr:colOff>63500</xdr:colOff>
      <xdr:row>81</xdr:row>
      <xdr:rowOff>16873</xdr:rowOff>
    </xdr:to>
    <xdr:cxnSp macro="">
      <xdr:nvCxnSpPr>
        <xdr:cNvPr id="306" name="直線コネクタ 305">
          <a:extLst>
            <a:ext uri="{FF2B5EF4-FFF2-40B4-BE49-F238E27FC236}">
              <a16:creationId xmlns:a16="http://schemas.microsoft.com/office/drawing/2014/main" id="{E55F3960-3331-43DD-AF99-0FC48026FE21}"/>
            </a:ext>
          </a:extLst>
        </xdr:cNvPr>
        <xdr:cNvCxnSpPr/>
      </xdr:nvCxnSpPr>
      <xdr:spPr>
        <a:xfrm>
          <a:off x="3431540" y="13868400"/>
          <a:ext cx="74295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64044</xdr:rowOff>
    </xdr:from>
    <xdr:to>
      <xdr:col>15</xdr:col>
      <xdr:colOff>101600</xdr:colOff>
      <xdr:row>80</xdr:row>
      <xdr:rowOff>165644</xdr:rowOff>
    </xdr:to>
    <xdr:sp macro="" textlink="">
      <xdr:nvSpPr>
        <xdr:cNvPr id="307" name="楕円 306">
          <a:extLst>
            <a:ext uri="{FF2B5EF4-FFF2-40B4-BE49-F238E27FC236}">
              <a16:creationId xmlns:a16="http://schemas.microsoft.com/office/drawing/2014/main" id="{8255EFC8-61D1-4ADC-845B-397D9EFA2D4E}"/>
            </a:ext>
          </a:extLst>
        </xdr:cNvPr>
        <xdr:cNvSpPr/>
      </xdr:nvSpPr>
      <xdr:spPr>
        <a:xfrm>
          <a:off x="2571750" y="1377623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114844</xdr:rowOff>
    </xdr:from>
    <xdr:to>
      <xdr:col>19</xdr:col>
      <xdr:colOff>177800</xdr:colOff>
      <xdr:row>80</xdr:row>
      <xdr:rowOff>152400</xdr:rowOff>
    </xdr:to>
    <xdr:cxnSp macro="">
      <xdr:nvCxnSpPr>
        <xdr:cNvPr id="308" name="直線コネクタ 307">
          <a:extLst>
            <a:ext uri="{FF2B5EF4-FFF2-40B4-BE49-F238E27FC236}">
              <a16:creationId xmlns:a16="http://schemas.microsoft.com/office/drawing/2014/main" id="{9ACCA617-2EA7-49C1-A83E-8B22C3F70A61}"/>
            </a:ext>
          </a:extLst>
        </xdr:cNvPr>
        <xdr:cNvCxnSpPr/>
      </xdr:nvCxnSpPr>
      <xdr:spPr>
        <a:xfrm>
          <a:off x="2626360" y="13830844"/>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28121</xdr:rowOff>
    </xdr:from>
    <xdr:to>
      <xdr:col>10</xdr:col>
      <xdr:colOff>165100</xdr:colOff>
      <xdr:row>80</xdr:row>
      <xdr:rowOff>129721</xdr:rowOff>
    </xdr:to>
    <xdr:sp macro="" textlink="">
      <xdr:nvSpPr>
        <xdr:cNvPr id="309" name="楕円 308">
          <a:extLst>
            <a:ext uri="{FF2B5EF4-FFF2-40B4-BE49-F238E27FC236}">
              <a16:creationId xmlns:a16="http://schemas.microsoft.com/office/drawing/2014/main" id="{D258DC2F-869D-4025-AFC4-0D771F493D77}"/>
            </a:ext>
          </a:extLst>
        </xdr:cNvPr>
        <xdr:cNvSpPr/>
      </xdr:nvSpPr>
      <xdr:spPr>
        <a:xfrm>
          <a:off x="1774190" y="1374221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78921</xdr:rowOff>
    </xdr:from>
    <xdr:to>
      <xdr:col>15</xdr:col>
      <xdr:colOff>50800</xdr:colOff>
      <xdr:row>80</xdr:row>
      <xdr:rowOff>114844</xdr:rowOff>
    </xdr:to>
    <xdr:cxnSp macro="">
      <xdr:nvCxnSpPr>
        <xdr:cNvPr id="310" name="直線コネクタ 309">
          <a:extLst>
            <a:ext uri="{FF2B5EF4-FFF2-40B4-BE49-F238E27FC236}">
              <a16:creationId xmlns:a16="http://schemas.microsoft.com/office/drawing/2014/main" id="{28C29D6F-3245-4290-AA70-2C0567EEC876}"/>
            </a:ext>
          </a:extLst>
        </xdr:cNvPr>
        <xdr:cNvCxnSpPr/>
      </xdr:nvCxnSpPr>
      <xdr:spPr>
        <a:xfrm>
          <a:off x="1828800" y="13794921"/>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163649</xdr:rowOff>
    </xdr:from>
    <xdr:to>
      <xdr:col>6</xdr:col>
      <xdr:colOff>38100</xdr:colOff>
      <xdr:row>80</xdr:row>
      <xdr:rowOff>93799</xdr:rowOff>
    </xdr:to>
    <xdr:sp macro="" textlink="">
      <xdr:nvSpPr>
        <xdr:cNvPr id="311" name="楕円 310">
          <a:extLst>
            <a:ext uri="{FF2B5EF4-FFF2-40B4-BE49-F238E27FC236}">
              <a16:creationId xmlns:a16="http://schemas.microsoft.com/office/drawing/2014/main" id="{8E5CE2A3-E7C1-4903-AC9D-EFA66EB40952}"/>
            </a:ext>
          </a:extLst>
        </xdr:cNvPr>
        <xdr:cNvSpPr/>
      </xdr:nvSpPr>
      <xdr:spPr>
        <a:xfrm>
          <a:off x="988060" y="137101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42999</xdr:rowOff>
    </xdr:from>
    <xdr:to>
      <xdr:col>10</xdr:col>
      <xdr:colOff>114300</xdr:colOff>
      <xdr:row>80</xdr:row>
      <xdr:rowOff>78921</xdr:rowOff>
    </xdr:to>
    <xdr:cxnSp macro="">
      <xdr:nvCxnSpPr>
        <xdr:cNvPr id="312" name="直線コネクタ 311">
          <a:extLst>
            <a:ext uri="{FF2B5EF4-FFF2-40B4-BE49-F238E27FC236}">
              <a16:creationId xmlns:a16="http://schemas.microsoft.com/office/drawing/2014/main" id="{701896F7-60A2-4421-B763-3985B5FACFC7}"/>
            </a:ext>
          </a:extLst>
        </xdr:cNvPr>
        <xdr:cNvCxnSpPr/>
      </xdr:nvCxnSpPr>
      <xdr:spPr>
        <a:xfrm>
          <a:off x="1031240" y="13760904"/>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1362D767-CB98-402B-BA68-2CA01BCE979F}"/>
            </a:ext>
          </a:extLst>
        </xdr:cNvPr>
        <xdr:cNvSpPr txBox="1"/>
      </xdr:nvSpPr>
      <xdr:spPr>
        <a:xfrm>
          <a:off x="3239144" y="1438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05C43CBB-F539-4AA4-AD86-697861BD6BEB}"/>
            </a:ext>
          </a:extLst>
        </xdr:cNvPr>
        <xdr:cNvSpPr txBox="1"/>
      </xdr:nvSpPr>
      <xdr:spPr>
        <a:xfrm>
          <a:off x="2439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52D2B986-1B32-47A8-BB00-36F2AD99525E}"/>
            </a:ext>
          </a:extLst>
        </xdr:cNvPr>
        <xdr:cNvSpPr txBox="1"/>
      </xdr:nvSpPr>
      <xdr:spPr>
        <a:xfrm>
          <a:off x="164148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B085A42A-1A8C-49FA-9243-287D6EB597D4}"/>
            </a:ext>
          </a:extLst>
        </xdr:cNvPr>
        <xdr:cNvSpPr txBox="1"/>
      </xdr:nvSpPr>
      <xdr:spPr>
        <a:xfrm>
          <a:off x="855354" y="1436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48277</xdr:rowOff>
    </xdr:from>
    <xdr:ext cx="405111" cy="259045"/>
    <xdr:sp macro="" textlink="">
      <xdr:nvSpPr>
        <xdr:cNvPr id="317" name="n_1mainValue【公営住宅】&#10;有形固定資産減価償却率">
          <a:extLst>
            <a:ext uri="{FF2B5EF4-FFF2-40B4-BE49-F238E27FC236}">
              <a16:creationId xmlns:a16="http://schemas.microsoft.com/office/drawing/2014/main" id="{FF6CC7B5-553F-4F12-8DE3-E94D6D7CF199}"/>
            </a:ext>
          </a:extLst>
        </xdr:cNvPr>
        <xdr:cNvSpPr txBox="1"/>
      </xdr:nvSpPr>
      <xdr:spPr>
        <a:xfrm>
          <a:off x="32391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10721</xdr:rowOff>
    </xdr:from>
    <xdr:ext cx="405111" cy="259045"/>
    <xdr:sp macro="" textlink="">
      <xdr:nvSpPr>
        <xdr:cNvPr id="318" name="n_2mainValue【公営住宅】&#10;有形固定資産減価償却率">
          <a:extLst>
            <a:ext uri="{FF2B5EF4-FFF2-40B4-BE49-F238E27FC236}">
              <a16:creationId xmlns:a16="http://schemas.microsoft.com/office/drawing/2014/main" id="{D292241C-68AE-4B72-A0DF-A0DD04ABF226}"/>
            </a:ext>
          </a:extLst>
        </xdr:cNvPr>
        <xdr:cNvSpPr txBox="1"/>
      </xdr:nvSpPr>
      <xdr:spPr>
        <a:xfrm>
          <a:off x="2439044" y="13557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146248</xdr:rowOff>
    </xdr:from>
    <xdr:ext cx="405111" cy="259045"/>
    <xdr:sp macro="" textlink="">
      <xdr:nvSpPr>
        <xdr:cNvPr id="319" name="n_3mainValue【公営住宅】&#10;有形固定資産減価償却率">
          <a:extLst>
            <a:ext uri="{FF2B5EF4-FFF2-40B4-BE49-F238E27FC236}">
              <a16:creationId xmlns:a16="http://schemas.microsoft.com/office/drawing/2014/main" id="{BD1AAA72-14B7-44CC-97E7-BF8C2A2EF038}"/>
            </a:ext>
          </a:extLst>
        </xdr:cNvPr>
        <xdr:cNvSpPr txBox="1"/>
      </xdr:nvSpPr>
      <xdr:spPr>
        <a:xfrm>
          <a:off x="1641484" y="1351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110326</xdr:rowOff>
    </xdr:from>
    <xdr:ext cx="405111" cy="259045"/>
    <xdr:sp macro="" textlink="">
      <xdr:nvSpPr>
        <xdr:cNvPr id="320" name="n_4mainValue【公営住宅】&#10;有形固定資産減価償却率">
          <a:extLst>
            <a:ext uri="{FF2B5EF4-FFF2-40B4-BE49-F238E27FC236}">
              <a16:creationId xmlns:a16="http://schemas.microsoft.com/office/drawing/2014/main" id="{18928175-F5F4-43EB-B307-8AF58DD21031}"/>
            </a:ext>
          </a:extLst>
        </xdr:cNvPr>
        <xdr:cNvSpPr txBox="1"/>
      </xdr:nvSpPr>
      <xdr:spPr>
        <a:xfrm>
          <a:off x="855354" y="1348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AABF570-E8A9-42AD-9D8B-40D8542BE0E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9E50452-2977-4BDF-B920-D95A91ABC59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0326F74-8342-402A-87BA-0354D9B99D7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4DAC9FE-D2C5-497B-BE2B-BB5B4587BD7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9B1CE63-F6E4-43A8-AB5E-079D7330892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91B7441-D13F-43DB-BAFF-69C6CCFCCF7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E6A9F55-99E6-4209-9662-AA93E9AE4DF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4FFE9EB-A8E2-4CF2-A5D0-B13B29374B2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E41CECB-9478-4146-ADB2-DF4975AB008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527FF06-110D-4093-90ED-54B81C41F92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62E2DE9-24D3-4699-8DA0-15761EF9D6C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4B7366C-7260-4D67-9AE0-0CFFE2E8A949}"/>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7CB6366-157E-4F87-833A-A60319A5AEF1}"/>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CD2674E8-4BE5-40E8-B8BA-827AB706AFD4}"/>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D7603F1-476B-450B-BC4F-31B20BD7DF10}"/>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69DF0F5D-8DF1-4B2D-AD17-4702CB99F312}"/>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F4B3079-EC01-43B7-ACBB-D85F04F958B4}"/>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E6FDE83-8123-4CE1-A13A-3032639FFD8A}"/>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42A8086-C9A5-45DE-9B73-C41E9A07C0B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6D57FCD-41AB-45E8-B549-A5EECAE6717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054F63D-1696-4B3B-BB40-13B59E0E323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9E35063C-01B4-42E4-ADCB-6C4366014A6A}"/>
            </a:ext>
          </a:extLst>
        </xdr:cNvPr>
        <xdr:cNvCxnSpPr/>
      </xdr:nvCxnSpPr>
      <xdr:spPr>
        <a:xfrm flipV="1">
          <a:off x="942911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2D389199-918C-419F-A2F7-D6BF3A259FEF}"/>
            </a:ext>
          </a:extLst>
        </xdr:cNvPr>
        <xdr:cNvSpPr txBox="1"/>
      </xdr:nvSpPr>
      <xdr:spPr>
        <a:xfrm>
          <a:off x="946785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C7C7051E-7461-4926-AB3E-C7E5F9DF3A7C}"/>
            </a:ext>
          </a:extLst>
        </xdr:cNvPr>
        <xdr:cNvCxnSpPr/>
      </xdr:nvCxnSpPr>
      <xdr:spPr>
        <a:xfrm>
          <a:off x="9356090" y="147798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DD677CDF-E752-43F0-BC77-EAC538B1DA8C}"/>
            </a:ext>
          </a:extLst>
        </xdr:cNvPr>
        <xdr:cNvSpPr txBox="1"/>
      </xdr:nvSpPr>
      <xdr:spPr>
        <a:xfrm>
          <a:off x="946785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B0C3CC69-22D9-4367-8D83-3E7D652811D7}"/>
            </a:ext>
          </a:extLst>
        </xdr:cNvPr>
        <xdr:cNvCxnSpPr/>
      </xdr:nvCxnSpPr>
      <xdr:spPr>
        <a:xfrm>
          <a:off x="9356090" y="134102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86567361-41CA-45B6-9AC6-F04076601064}"/>
            </a:ext>
          </a:extLst>
        </xdr:cNvPr>
        <xdr:cNvSpPr txBox="1"/>
      </xdr:nvSpPr>
      <xdr:spPr>
        <a:xfrm>
          <a:off x="9467850" y="14458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71B82DA9-F368-4A2F-9DB3-00F860CC7C21}"/>
            </a:ext>
          </a:extLst>
        </xdr:cNvPr>
        <xdr:cNvSpPr/>
      </xdr:nvSpPr>
      <xdr:spPr>
        <a:xfrm>
          <a:off x="9394190" y="1460116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FD14B5F0-02D4-4E5A-8CB5-A2133BE71CED}"/>
            </a:ext>
          </a:extLst>
        </xdr:cNvPr>
        <xdr:cNvSpPr/>
      </xdr:nvSpPr>
      <xdr:spPr>
        <a:xfrm>
          <a:off x="8632190" y="146018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7D2FF065-5FE4-4608-A46F-6B6B9023FF0C}"/>
            </a:ext>
          </a:extLst>
        </xdr:cNvPr>
        <xdr:cNvSpPr/>
      </xdr:nvSpPr>
      <xdr:spPr>
        <a:xfrm>
          <a:off x="7846060" y="1459842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EE1AB4C6-2B23-4168-B301-035C919EE30F}"/>
            </a:ext>
          </a:extLst>
        </xdr:cNvPr>
        <xdr:cNvSpPr/>
      </xdr:nvSpPr>
      <xdr:spPr>
        <a:xfrm>
          <a:off x="7029450" y="1459933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BD0A7967-EFCC-40DC-B442-948AF0D546DC}"/>
            </a:ext>
          </a:extLst>
        </xdr:cNvPr>
        <xdr:cNvSpPr/>
      </xdr:nvSpPr>
      <xdr:spPr>
        <a:xfrm>
          <a:off x="6231890" y="1460550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6DA962A-FA99-49D1-A342-F9A3A55438A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853614B-1E05-4958-B88B-4576A0FA246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7BA4179-B16E-4BB1-A5DE-8C2FDA36E6E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B6AEE90-ECAE-4D99-82D1-73C34B7F091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1F039DD-8B14-464C-9D24-3D118AF566E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126975</xdr:rowOff>
    </xdr:from>
    <xdr:to>
      <xdr:col>55</xdr:col>
      <xdr:colOff>50800</xdr:colOff>
      <xdr:row>86</xdr:row>
      <xdr:rowOff>57125</xdr:rowOff>
    </xdr:to>
    <xdr:sp macro="" textlink="">
      <xdr:nvSpPr>
        <xdr:cNvPr id="358" name="楕円 357">
          <a:extLst>
            <a:ext uri="{FF2B5EF4-FFF2-40B4-BE49-F238E27FC236}">
              <a16:creationId xmlns:a16="http://schemas.microsoft.com/office/drawing/2014/main" id="{97043EB5-C263-4B95-8943-F7DD46C1AEB9}"/>
            </a:ext>
          </a:extLst>
        </xdr:cNvPr>
        <xdr:cNvSpPr/>
      </xdr:nvSpPr>
      <xdr:spPr>
        <a:xfrm>
          <a:off x="9394190" y="147040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41902</xdr:rowOff>
    </xdr:from>
    <xdr:ext cx="469744" cy="259045"/>
    <xdr:sp macro="" textlink="">
      <xdr:nvSpPr>
        <xdr:cNvPr id="359" name="【公営住宅】&#10;一人当たり面積該当値テキスト">
          <a:extLst>
            <a:ext uri="{FF2B5EF4-FFF2-40B4-BE49-F238E27FC236}">
              <a16:creationId xmlns:a16="http://schemas.microsoft.com/office/drawing/2014/main" id="{D631A49C-EB94-4CB7-8736-3C0B5A664206}"/>
            </a:ext>
          </a:extLst>
        </xdr:cNvPr>
        <xdr:cNvSpPr txBox="1"/>
      </xdr:nvSpPr>
      <xdr:spPr>
        <a:xfrm>
          <a:off x="9467850" y="1461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127203</xdr:rowOff>
    </xdr:from>
    <xdr:to>
      <xdr:col>50</xdr:col>
      <xdr:colOff>165100</xdr:colOff>
      <xdr:row>86</xdr:row>
      <xdr:rowOff>57353</xdr:rowOff>
    </xdr:to>
    <xdr:sp macro="" textlink="">
      <xdr:nvSpPr>
        <xdr:cNvPr id="360" name="楕円 359">
          <a:extLst>
            <a:ext uri="{FF2B5EF4-FFF2-40B4-BE49-F238E27FC236}">
              <a16:creationId xmlns:a16="http://schemas.microsoft.com/office/drawing/2014/main" id="{C82317EE-801F-440E-99AF-B70477CDFCF9}"/>
            </a:ext>
          </a:extLst>
        </xdr:cNvPr>
        <xdr:cNvSpPr/>
      </xdr:nvSpPr>
      <xdr:spPr>
        <a:xfrm>
          <a:off x="8632190" y="1470426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6325</xdr:rowOff>
    </xdr:from>
    <xdr:to>
      <xdr:col>55</xdr:col>
      <xdr:colOff>0</xdr:colOff>
      <xdr:row>86</xdr:row>
      <xdr:rowOff>6553</xdr:rowOff>
    </xdr:to>
    <xdr:cxnSp macro="">
      <xdr:nvCxnSpPr>
        <xdr:cNvPr id="361" name="直線コネクタ 360">
          <a:extLst>
            <a:ext uri="{FF2B5EF4-FFF2-40B4-BE49-F238E27FC236}">
              <a16:creationId xmlns:a16="http://schemas.microsoft.com/office/drawing/2014/main" id="{926A6935-DAC0-4846-9AD7-E0686CF24860}"/>
            </a:ext>
          </a:extLst>
        </xdr:cNvPr>
        <xdr:cNvCxnSpPr/>
      </xdr:nvCxnSpPr>
      <xdr:spPr>
        <a:xfrm flipV="1">
          <a:off x="8686800" y="14752930"/>
          <a:ext cx="74295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127203</xdr:rowOff>
    </xdr:from>
    <xdr:to>
      <xdr:col>46</xdr:col>
      <xdr:colOff>38100</xdr:colOff>
      <xdr:row>86</xdr:row>
      <xdr:rowOff>57353</xdr:rowOff>
    </xdr:to>
    <xdr:sp macro="" textlink="">
      <xdr:nvSpPr>
        <xdr:cNvPr id="362" name="楕円 361">
          <a:extLst>
            <a:ext uri="{FF2B5EF4-FFF2-40B4-BE49-F238E27FC236}">
              <a16:creationId xmlns:a16="http://schemas.microsoft.com/office/drawing/2014/main" id="{A6FD62C3-DCA7-4E65-B8CD-7DCBE970E3C2}"/>
            </a:ext>
          </a:extLst>
        </xdr:cNvPr>
        <xdr:cNvSpPr/>
      </xdr:nvSpPr>
      <xdr:spPr>
        <a:xfrm>
          <a:off x="7846060" y="1470426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6553</xdr:rowOff>
    </xdr:from>
    <xdr:to>
      <xdr:col>50</xdr:col>
      <xdr:colOff>114300</xdr:colOff>
      <xdr:row>86</xdr:row>
      <xdr:rowOff>6553</xdr:rowOff>
    </xdr:to>
    <xdr:cxnSp macro="">
      <xdr:nvCxnSpPr>
        <xdr:cNvPr id="363" name="直線コネクタ 362">
          <a:extLst>
            <a:ext uri="{FF2B5EF4-FFF2-40B4-BE49-F238E27FC236}">
              <a16:creationId xmlns:a16="http://schemas.microsoft.com/office/drawing/2014/main" id="{9BADFA7B-6BE3-42B7-A15A-593F52EB435F}"/>
            </a:ext>
          </a:extLst>
        </xdr:cNvPr>
        <xdr:cNvCxnSpPr/>
      </xdr:nvCxnSpPr>
      <xdr:spPr>
        <a:xfrm>
          <a:off x="7889240" y="1475315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127433</xdr:rowOff>
    </xdr:from>
    <xdr:to>
      <xdr:col>41</xdr:col>
      <xdr:colOff>101600</xdr:colOff>
      <xdr:row>86</xdr:row>
      <xdr:rowOff>57583</xdr:rowOff>
    </xdr:to>
    <xdr:sp macro="" textlink="">
      <xdr:nvSpPr>
        <xdr:cNvPr id="364" name="楕円 363">
          <a:extLst>
            <a:ext uri="{FF2B5EF4-FFF2-40B4-BE49-F238E27FC236}">
              <a16:creationId xmlns:a16="http://schemas.microsoft.com/office/drawing/2014/main" id="{3E5571BA-17B7-4140-ADA3-B0E9E314C7D5}"/>
            </a:ext>
          </a:extLst>
        </xdr:cNvPr>
        <xdr:cNvSpPr/>
      </xdr:nvSpPr>
      <xdr:spPr>
        <a:xfrm>
          <a:off x="7029450" y="1470449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6553</xdr:rowOff>
    </xdr:from>
    <xdr:to>
      <xdr:col>45</xdr:col>
      <xdr:colOff>177800</xdr:colOff>
      <xdr:row>86</xdr:row>
      <xdr:rowOff>6783</xdr:rowOff>
    </xdr:to>
    <xdr:cxnSp macro="">
      <xdr:nvCxnSpPr>
        <xdr:cNvPr id="365" name="直線コネクタ 364">
          <a:extLst>
            <a:ext uri="{FF2B5EF4-FFF2-40B4-BE49-F238E27FC236}">
              <a16:creationId xmlns:a16="http://schemas.microsoft.com/office/drawing/2014/main" id="{00E50EA1-2625-4658-B32F-7D2D70BA2C8D}"/>
            </a:ext>
          </a:extLst>
        </xdr:cNvPr>
        <xdr:cNvCxnSpPr/>
      </xdr:nvCxnSpPr>
      <xdr:spPr>
        <a:xfrm flipV="1">
          <a:off x="7084060" y="14753158"/>
          <a:ext cx="80518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127433</xdr:rowOff>
    </xdr:from>
    <xdr:to>
      <xdr:col>36</xdr:col>
      <xdr:colOff>165100</xdr:colOff>
      <xdr:row>86</xdr:row>
      <xdr:rowOff>57583</xdr:rowOff>
    </xdr:to>
    <xdr:sp macro="" textlink="">
      <xdr:nvSpPr>
        <xdr:cNvPr id="366" name="楕円 365">
          <a:extLst>
            <a:ext uri="{FF2B5EF4-FFF2-40B4-BE49-F238E27FC236}">
              <a16:creationId xmlns:a16="http://schemas.microsoft.com/office/drawing/2014/main" id="{C9BFF40D-B058-43C3-B838-0E3A3C09ED6A}"/>
            </a:ext>
          </a:extLst>
        </xdr:cNvPr>
        <xdr:cNvSpPr/>
      </xdr:nvSpPr>
      <xdr:spPr>
        <a:xfrm>
          <a:off x="6231890" y="1470449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6783</xdr:rowOff>
    </xdr:from>
    <xdr:to>
      <xdr:col>41</xdr:col>
      <xdr:colOff>50800</xdr:colOff>
      <xdr:row>86</xdr:row>
      <xdr:rowOff>6783</xdr:rowOff>
    </xdr:to>
    <xdr:cxnSp macro="">
      <xdr:nvCxnSpPr>
        <xdr:cNvPr id="367" name="直線コネクタ 366">
          <a:extLst>
            <a:ext uri="{FF2B5EF4-FFF2-40B4-BE49-F238E27FC236}">
              <a16:creationId xmlns:a16="http://schemas.microsoft.com/office/drawing/2014/main" id="{AF1EDB8C-3EA7-42B5-B2C7-44F6B30DF925}"/>
            </a:ext>
          </a:extLst>
        </xdr:cNvPr>
        <xdr:cNvCxnSpPr/>
      </xdr:nvCxnSpPr>
      <xdr:spPr>
        <a:xfrm>
          <a:off x="6286500" y="1475338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3C740FF3-C82F-4A63-9702-C4C4708DCF23}"/>
            </a:ext>
          </a:extLst>
        </xdr:cNvPr>
        <xdr:cNvSpPr txBox="1"/>
      </xdr:nvSpPr>
      <xdr:spPr>
        <a:xfrm>
          <a:off x="845446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F41E3BBA-6C90-46D5-95FF-1E9EBA66B9F5}"/>
            </a:ext>
          </a:extLst>
        </xdr:cNvPr>
        <xdr:cNvSpPr txBox="1"/>
      </xdr:nvSpPr>
      <xdr:spPr>
        <a:xfrm>
          <a:off x="7673417" y="143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20DFA443-1AC4-40B5-A8E1-9B848EFA5108}"/>
            </a:ext>
          </a:extLst>
        </xdr:cNvPr>
        <xdr:cNvSpPr txBox="1"/>
      </xdr:nvSpPr>
      <xdr:spPr>
        <a:xfrm>
          <a:off x="6866332" y="143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D897D487-42EC-423E-80F0-E22D5032B5A8}"/>
            </a:ext>
          </a:extLst>
        </xdr:cNvPr>
        <xdr:cNvSpPr txBox="1"/>
      </xdr:nvSpPr>
      <xdr:spPr>
        <a:xfrm>
          <a:off x="6068772"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48480</xdr:rowOff>
    </xdr:from>
    <xdr:ext cx="469744" cy="259045"/>
    <xdr:sp macro="" textlink="">
      <xdr:nvSpPr>
        <xdr:cNvPr id="372" name="n_1mainValue【公営住宅】&#10;一人当たり面積">
          <a:extLst>
            <a:ext uri="{FF2B5EF4-FFF2-40B4-BE49-F238E27FC236}">
              <a16:creationId xmlns:a16="http://schemas.microsoft.com/office/drawing/2014/main" id="{28600D92-5315-4AE0-B417-06F1C67DBC1E}"/>
            </a:ext>
          </a:extLst>
        </xdr:cNvPr>
        <xdr:cNvSpPr txBox="1"/>
      </xdr:nvSpPr>
      <xdr:spPr>
        <a:xfrm>
          <a:off x="8454467" y="1479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48480</xdr:rowOff>
    </xdr:from>
    <xdr:ext cx="469744" cy="259045"/>
    <xdr:sp macro="" textlink="">
      <xdr:nvSpPr>
        <xdr:cNvPr id="373" name="n_2mainValue【公営住宅】&#10;一人当たり面積">
          <a:extLst>
            <a:ext uri="{FF2B5EF4-FFF2-40B4-BE49-F238E27FC236}">
              <a16:creationId xmlns:a16="http://schemas.microsoft.com/office/drawing/2014/main" id="{1162720E-F8DA-466F-BF34-3953521FCE7C}"/>
            </a:ext>
          </a:extLst>
        </xdr:cNvPr>
        <xdr:cNvSpPr txBox="1"/>
      </xdr:nvSpPr>
      <xdr:spPr>
        <a:xfrm>
          <a:off x="7673417" y="1479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48710</xdr:rowOff>
    </xdr:from>
    <xdr:ext cx="469744" cy="259045"/>
    <xdr:sp macro="" textlink="">
      <xdr:nvSpPr>
        <xdr:cNvPr id="374" name="n_3mainValue【公営住宅】&#10;一人当たり面積">
          <a:extLst>
            <a:ext uri="{FF2B5EF4-FFF2-40B4-BE49-F238E27FC236}">
              <a16:creationId xmlns:a16="http://schemas.microsoft.com/office/drawing/2014/main" id="{98F27496-28A4-402E-8CFC-291B21CE15DE}"/>
            </a:ext>
          </a:extLst>
        </xdr:cNvPr>
        <xdr:cNvSpPr txBox="1"/>
      </xdr:nvSpPr>
      <xdr:spPr>
        <a:xfrm>
          <a:off x="6866332" y="1479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48710</xdr:rowOff>
    </xdr:from>
    <xdr:ext cx="469744" cy="259045"/>
    <xdr:sp macro="" textlink="">
      <xdr:nvSpPr>
        <xdr:cNvPr id="375" name="n_4mainValue【公営住宅】&#10;一人当たり面積">
          <a:extLst>
            <a:ext uri="{FF2B5EF4-FFF2-40B4-BE49-F238E27FC236}">
              <a16:creationId xmlns:a16="http://schemas.microsoft.com/office/drawing/2014/main" id="{BD8C3930-B440-4E30-B37F-76C12FA64D13}"/>
            </a:ext>
          </a:extLst>
        </xdr:cNvPr>
        <xdr:cNvSpPr txBox="1"/>
      </xdr:nvSpPr>
      <xdr:spPr>
        <a:xfrm>
          <a:off x="6068772" y="1479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C634EA0-5CF7-4266-AD89-6A8A83BD48E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DE394C5-984A-45F5-97F3-4463CD8462A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D122707-365B-42EA-B07E-EED54DC75A7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E05E357-9BAA-4E03-9777-02175E3B551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C59A51D-B896-4320-83BB-951E6005FCD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BBD6905-DBA2-4032-A7C6-86AAF35B3CF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1B05127-093B-494E-BA13-803C6AA8874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6253EF2-BA67-4FCF-B8E5-101BFF26D83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006B3A4-4390-4C98-96C9-2A6E80E63D7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AB25F526-0F58-484E-AE64-D8247F1F4D2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B19AA55-675B-4BB5-A932-102C181837F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13EDB63-CEFB-4B5F-9C47-7A5AB408EF1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BF5B9F72-B9C6-4F9D-A799-8AE06949E82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4637072-AEF1-4727-B53F-E10A5CCA1AD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513D0CE1-EF02-4686-A104-09FC1F2B1A3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1665BDF3-6763-4E9A-BE3C-E88F2DA8A6B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88C9732-9716-4A69-ABE4-B132F8C9BAE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883090B-8448-4DCE-98B6-B0A55F9A830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CEA7362-68B8-489D-AD62-BFDA5CFE926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48F17E2-8239-402F-88D0-DE00B5EA156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1BDDF16-2AA7-47C0-84BC-751D5098766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1F790FE-44CB-4180-AC2D-F42D6F64CA8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6A001CB-CAC8-452B-AC7D-D31055A94E7C}"/>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0AD2289-1C28-4802-8732-666157B820F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38FE091-9E3F-43D8-93AC-1129897A484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6F31884-FCC9-4DAC-B874-E166CD89B31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9835A49-98DA-4979-B82A-F2B9E36B7B3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FBF78C3-A5F9-49DE-A3CB-4E82DA1EBE2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B4ABE82C-58F8-4939-A3CD-5D71AE798FB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5DF08A4-1988-49F7-971E-7942E26B4FD8}"/>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3AE56E7C-EDF8-4008-B0C0-B5021B6B1E16}"/>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E88E8235-A9F3-44B2-9468-7954CD4B722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929A1852-30BE-4BAF-95E5-350DBB8A1997}"/>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1FF6603D-093E-472B-AE05-86EAF4A4054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614E5615-29A4-47DC-BE41-7D462D786099}"/>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AC433EA4-A613-4BE5-A3A9-BA14B990EDB4}"/>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519DCE2B-DD51-4BAF-90F4-5358717BB281}"/>
            </a:ext>
          </a:extLst>
        </xdr:cNvPr>
        <xdr:cNvSpPr txBox="1"/>
      </xdr:nvSpPr>
      <xdr:spPr>
        <a:xfrm>
          <a:off x="1090500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600FE97A-38C6-4E0D-9649-8AEE28EE704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750A6546-4291-4D1D-B23E-3FB71212E7C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9ACFACC-A8BF-4B6B-9F11-CF29340C43A0}"/>
            </a:ext>
          </a:extLst>
        </xdr:cNvPr>
        <xdr:cNvCxnSpPr/>
      </xdr:nvCxnSpPr>
      <xdr:spPr>
        <a:xfrm flipV="1">
          <a:off x="14703424"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866A8C11-AD8E-48C6-BDA0-5BEBA26DE7E9}"/>
            </a:ext>
          </a:extLst>
        </xdr:cNvPr>
        <xdr:cNvSpPr txBox="1"/>
      </xdr:nvSpPr>
      <xdr:spPr>
        <a:xfrm>
          <a:off x="1474216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414E4CBF-350B-4225-8842-895B7EC913CC}"/>
            </a:ext>
          </a:extLst>
        </xdr:cNvPr>
        <xdr:cNvCxnSpPr/>
      </xdr:nvCxnSpPr>
      <xdr:spPr>
        <a:xfrm>
          <a:off x="1461135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2877B335-535B-4EFE-BC5F-E8E1C07C18D8}"/>
            </a:ext>
          </a:extLst>
        </xdr:cNvPr>
        <xdr:cNvSpPr txBox="1"/>
      </xdr:nvSpPr>
      <xdr:spPr>
        <a:xfrm>
          <a:off x="1474216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6D1D6258-21F8-4D71-9AE7-B9B569182364}"/>
            </a:ext>
          </a:extLst>
        </xdr:cNvPr>
        <xdr:cNvCxnSpPr/>
      </xdr:nvCxnSpPr>
      <xdr:spPr>
        <a:xfrm>
          <a:off x="1461135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36757FA8-BAD0-45B4-BC95-76C39B3B1026}"/>
            </a:ext>
          </a:extLst>
        </xdr:cNvPr>
        <xdr:cNvSpPr txBox="1"/>
      </xdr:nvSpPr>
      <xdr:spPr>
        <a:xfrm>
          <a:off x="1474216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780A4433-3200-4254-9987-E83F69B413FF}"/>
            </a:ext>
          </a:extLst>
        </xdr:cNvPr>
        <xdr:cNvSpPr/>
      </xdr:nvSpPr>
      <xdr:spPr>
        <a:xfrm>
          <a:off x="14649450" y="63874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9D389C01-87BF-49F3-A952-5BEDB4142022}"/>
            </a:ext>
          </a:extLst>
        </xdr:cNvPr>
        <xdr:cNvSpPr/>
      </xdr:nvSpPr>
      <xdr:spPr>
        <a:xfrm>
          <a:off x="13887450" y="6388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7449A772-87D1-49BA-AE90-80E00231635C}"/>
            </a:ext>
          </a:extLst>
        </xdr:cNvPr>
        <xdr:cNvSpPr/>
      </xdr:nvSpPr>
      <xdr:spPr>
        <a:xfrm>
          <a:off x="13089890" y="63887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2386FD41-CCFF-4B04-8C36-76963AEB8B6B}"/>
            </a:ext>
          </a:extLst>
        </xdr:cNvPr>
        <xdr:cNvSpPr/>
      </xdr:nvSpPr>
      <xdr:spPr>
        <a:xfrm>
          <a:off x="12303760" y="63588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51DC32E0-823A-45F0-B78E-4459F7402EAC}"/>
            </a:ext>
          </a:extLst>
        </xdr:cNvPr>
        <xdr:cNvSpPr/>
      </xdr:nvSpPr>
      <xdr:spPr>
        <a:xfrm>
          <a:off x="11487150" y="6350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168894E-3854-4D5A-AEFB-E55EEEC2D3B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7F599D9-07E9-4E45-AFD6-DCD133B5937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12800BE-7F4C-416B-A0C4-9DF8E6E7306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AEA615A-4EAF-4811-B41F-010225E918D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7E14ADC-F816-4D87-A123-6F678ED8A63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30480</xdr:rowOff>
    </xdr:from>
    <xdr:to>
      <xdr:col>85</xdr:col>
      <xdr:colOff>177800</xdr:colOff>
      <xdr:row>37</xdr:row>
      <xdr:rowOff>132080</xdr:rowOff>
    </xdr:to>
    <xdr:sp macro="" textlink="">
      <xdr:nvSpPr>
        <xdr:cNvPr id="431" name="楕円 430">
          <a:extLst>
            <a:ext uri="{FF2B5EF4-FFF2-40B4-BE49-F238E27FC236}">
              <a16:creationId xmlns:a16="http://schemas.microsoft.com/office/drawing/2014/main" id="{32CF3A14-098C-4336-8B9F-8B528979C52F}"/>
            </a:ext>
          </a:extLst>
        </xdr:cNvPr>
        <xdr:cNvSpPr/>
      </xdr:nvSpPr>
      <xdr:spPr>
        <a:xfrm>
          <a:off x="14649450" y="63722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53357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23E1A8E0-2372-4ADB-BAD8-C6B6F7F455BB}"/>
            </a:ext>
          </a:extLst>
        </xdr:cNvPr>
        <xdr:cNvSpPr txBox="1"/>
      </xdr:nvSpPr>
      <xdr:spPr>
        <a:xfrm>
          <a:off x="14742160"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163830</xdr:rowOff>
    </xdr:from>
    <xdr:to>
      <xdr:col>81</xdr:col>
      <xdr:colOff>101600</xdr:colOff>
      <xdr:row>37</xdr:row>
      <xdr:rowOff>93980</xdr:rowOff>
    </xdr:to>
    <xdr:sp macro="" textlink="">
      <xdr:nvSpPr>
        <xdr:cNvPr id="433" name="楕円 432">
          <a:extLst>
            <a:ext uri="{FF2B5EF4-FFF2-40B4-BE49-F238E27FC236}">
              <a16:creationId xmlns:a16="http://schemas.microsoft.com/office/drawing/2014/main" id="{302915AF-B06E-4539-9D4F-15DA730C17DF}"/>
            </a:ext>
          </a:extLst>
        </xdr:cNvPr>
        <xdr:cNvSpPr/>
      </xdr:nvSpPr>
      <xdr:spPr>
        <a:xfrm>
          <a:off x="13887450" y="63398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43180</xdr:rowOff>
    </xdr:from>
    <xdr:to>
      <xdr:col>85</xdr:col>
      <xdr:colOff>127000</xdr:colOff>
      <xdr:row>37</xdr:row>
      <xdr:rowOff>81280</xdr:rowOff>
    </xdr:to>
    <xdr:cxnSp macro="">
      <xdr:nvCxnSpPr>
        <xdr:cNvPr id="434" name="直線コネクタ 433">
          <a:extLst>
            <a:ext uri="{FF2B5EF4-FFF2-40B4-BE49-F238E27FC236}">
              <a16:creationId xmlns:a16="http://schemas.microsoft.com/office/drawing/2014/main" id="{F6794F8A-09C3-4EF8-81AD-29FB6828DCC4}"/>
            </a:ext>
          </a:extLst>
        </xdr:cNvPr>
        <xdr:cNvCxnSpPr/>
      </xdr:nvCxnSpPr>
      <xdr:spPr>
        <a:xfrm>
          <a:off x="13942060" y="638873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125730</xdr:rowOff>
    </xdr:from>
    <xdr:to>
      <xdr:col>76</xdr:col>
      <xdr:colOff>165100</xdr:colOff>
      <xdr:row>37</xdr:row>
      <xdr:rowOff>55880</xdr:rowOff>
    </xdr:to>
    <xdr:sp macro="" textlink="">
      <xdr:nvSpPr>
        <xdr:cNvPr id="435" name="楕円 434">
          <a:extLst>
            <a:ext uri="{FF2B5EF4-FFF2-40B4-BE49-F238E27FC236}">
              <a16:creationId xmlns:a16="http://schemas.microsoft.com/office/drawing/2014/main" id="{088F13A8-A1D9-4314-A1E0-10F5E3101220}"/>
            </a:ext>
          </a:extLst>
        </xdr:cNvPr>
        <xdr:cNvSpPr/>
      </xdr:nvSpPr>
      <xdr:spPr>
        <a:xfrm>
          <a:off x="13089890" y="63017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5080</xdr:rowOff>
    </xdr:from>
    <xdr:to>
      <xdr:col>81</xdr:col>
      <xdr:colOff>50800</xdr:colOff>
      <xdr:row>37</xdr:row>
      <xdr:rowOff>43180</xdr:rowOff>
    </xdr:to>
    <xdr:cxnSp macro="">
      <xdr:nvCxnSpPr>
        <xdr:cNvPr id="436" name="直線コネクタ 435">
          <a:extLst>
            <a:ext uri="{FF2B5EF4-FFF2-40B4-BE49-F238E27FC236}">
              <a16:creationId xmlns:a16="http://schemas.microsoft.com/office/drawing/2014/main" id="{DD7C89A2-4E21-4FBB-B19D-572E4C5A25BE}"/>
            </a:ext>
          </a:extLst>
        </xdr:cNvPr>
        <xdr:cNvCxnSpPr/>
      </xdr:nvCxnSpPr>
      <xdr:spPr>
        <a:xfrm>
          <a:off x="13144500" y="635063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7" name="楕円 436">
          <a:extLst>
            <a:ext uri="{FF2B5EF4-FFF2-40B4-BE49-F238E27FC236}">
              <a16:creationId xmlns:a16="http://schemas.microsoft.com/office/drawing/2014/main" id="{A6292A1E-D1B4-4A5C-8A2E-E0E1E70CB6AD}"/>
            </a:ext>
          </a:extLst>
        </xdr:cNvPr>
        <xdr:cNvSpPr/>
      </xdr:nvSpPr>
      <xdr:spPr>
        <a:xfrm>
          <a:off x="12303760" y="63544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5080</xdr:rowOff>
    </xdr:from>
    <xdr:to>
      <xdr:col>76</xdr:col>
      <xdr:colOff>114300</xdr:colOff>
      <xdr:row>37</xdr:row>
      <xdr:rowOff>59690</xdr:rowOff>
    </xdr:to>
    <xdr:cxnSp macro="">
      <xdr:nvCxnSpPr>
        <xdr:cNvPr id="438" name="直線コネクタ 437">
          <a:extLst>
            <a:ext uri="{FF2B5EF4-FFF2-40B4-BE49-F238E27FC236}">
              <a16:creationId xmlns:a16="http://schemas.microsoft.com/office/drawing/2014/main" id="{17B93DD6-17EA-45B7-90DC-85C86BABF7C2}"/>
            </a:ext>
          </a:extLst>
        </xdr:cNvPr>
        <xdr:cNvCxnSpPr/>
      </xdr:nvCxnSpPr>
      <xdr:spPr>
        <a:xfrm flipV="1">
          <a:off x="12346940" y="6350635"/>
          <a:ext cx="79756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88900</xdr:rowOff>
    </xdr:from>
    <xdr:to>
      <xdr:col>67</xdr:col>
      <xdr:colOff>101600</xdr:colOff>
      <xdr:row>38</xdr:row>
      <xdr:rowOff>19050</xdr:rowOff>
    </xdr:to>
    <xdr:sp macro="" textlink="">
      <xdr:nvSpPr>
        <xdr:cNvPr id="439" name="楕円 438">
          <a:extLst>
            <a:ext uri="{FF2B5EF4-FFF2-40B4-BE49-F238E27FC236}">
              <a16:creationId xmlns:a16="http://schemas.microsoft.com/office/drawing/2014/main" id="{EADD42FF-5770-43C2-8459-9E85F00E1F2E}"/>
            </a:ext>
          </a:extLst>
        </xdr:cNvPr>
        <xdr:cNvSpPr/>
      </xdr:nvSpPr>
      <xdr:spPr>
        <a:xfrm>
          <a:off x="11487150" y="643636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59690</xdr:rowOff>
    </xdr:from>
    <xdr:to>
      <xdr:col>71</xdr:col>
      <xdr:colOff>177800</xdr:colOff>
      <xdr:row>37</xdr:row>
      <xdr:rowOff>139700</xdr:rowOff>
    </xdr:to>
    <xdr:cxnSp macro="">
      <xdr:nvCxnSpPr>
        <xdr:cNvPr id="440" name="直線コネクタ 439">
          <a:extLst>
            <a:ext uri="{FF2B5EF4-FFF2-40B4-BE49-F238E27FC236}">
              <a16:creationId xmlns:a16="http://schemas.microsoft.com/office/drawing/2014/main" id="{7A014D2D-0D70-4D52-BC7F-CDFB7FAA97E7}"/>
            </a:ext>
          </a:extLst>
        </xdr:cNvPr>
        <xdr:cNvCxnSpPr/>
      </xdr:nvCxnSpPr>
      <xdr:spPr>
        <a:xfrm flipV="1">
          <a:off x="11541760" y="6399530"/>
          <a:ext cx="80518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E946A078-2E3A-4828-9E4E-20D433517936}"/>
            </a:ext>
          </a:extLst>
        </xdr:cNvPr>
        <xdr:cNvSpPr txBox="1"/>
      </xdr:nvSpPr>
      <xdr:spPr>
        <a:xfrm>
          <a:off x="1373823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14230AF6-A177-407A-B473-FD61DA55337D}"/>
            </a:ext>
          </a:extLst>
        </xdr:cNvPr>
        <xdr:cNvSpPr txBox="1"/>
      </xdr:nvSpPr>
      <xdr:spPr>
        <a:xfrm>
          <a:off x="1295718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ECC9849-5ED8-4A20-8FFA-61284EF481AD}"/>
            </a:ext>
          </a:extLst>
        </xdr:cNvPr>
        <xdr:cNvSpPr txBox="1"/>
      </xdr:nvSpPr>
      <xdr:spPr>
        <a:xfrm>
          <a:off x="1217105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336BC43-FE55-40EA-9BB7-BD84D8F5BDB8}"/>
            </a:ext>
          </a:extLst>
        </xdr:cNvPr>
        <xdr:cNvSpPr txBox="1"/>
      </xdr:nvSpPr>
      <xdr:spPr>
        <a:xfrm>
          <a:off x="11354444" y="612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110507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6E42C102-DCB4-488A-A428-56E243913783}"/>
            </a:ext>
          </a:extLst>
        </xdr:cNvPr>
        <xdr:cNvSpPr txBox="1"/>
      </xdr:nvSpPr>
      <xdr:spPr>
        <a:xfrm>
          <a:off x="13738234"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72407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7974D18-F7E7-4FDF-AA8B-B225DE154F07}"/>
            </a:ext>
          </a:extLst>
        </xdr:cNvPr>
        <xdr:cNvSpPr txBox="1"/>
      </xdr:nvSpPr>
      <xdr:spPr>
        <a:xfrm>
          <a:off x="12957184"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127017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06CCC1C-75C0-4322-8EE1-8EF15D692B23}"/>
            </a:ext>
          </a:extLst>
        </xdr:cNvPr>
        <xdr:cNvSpPr txBox="1"/>
      </xdr:nvSpPr>
      <xdr:spPr>
        <a:xfrm>
          <a:off x="12171054" y="613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10177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9DD24741-C67B-4870-8447-BA00BF394B09}"/>
            </a:ext>
          </a:extLst>
        </xdr:cNvPr>
        <xdr:cNvSpPr txBox="1"/>
      </xdr:nvSpPr>
      <xdr:spPr>
        <a:xfrm>
          <a:off x="11354444" y="652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E11AD2F-0EFE-4350-8435-D09A7C25216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DF5175C-38E3-49A9-96EB-DDFBCEC3C4B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E0551FF-B571-487E-8DA8-D188C242FAC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4F585D4-A055-4C8B-B05C-1050670A36C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5063FD2-CF1A-45C0-9568-D944229333C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9D0BC50-02C4-4B21-AE0B-EB6D3494A9E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9EE632B-CA8E-490A-82BA-CDA69894963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858076D-F0C5-4D1C-B91F-757C350D8F1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67EBA76D-D7BB-4E85-8D70-AEB27AE98E4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AB87F94-C8CB-43E8-A10B-22171A7639A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B6AA7F74-4E8A-4B57-9A87-FB99CC9A17C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BC23E7BD-D81C-4610-9921-5C6BBA8F4DE1}"/>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8A0388FF-B00F-4C2B-8233-C5FD956D9B78}"/>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DCA3DF5C-5E97-480C-B2E9-9BF156E20FCE}"/>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6944C2B-BA44-41FA-8406-BA27B8BD0603}"/>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F90EA494-8FA7-4550-BA2C-24953935B75C}"/>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3192A69-E9B1-4A50-B5D6-714CEC456903}"/>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46ECA759-4BCE-448D-ADCA-70CABAE5FB1C}"/>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3F073A8D-D46F-4CA6-97B4-C53CA4D3F2A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932C757E-E47F-4700-B288-9BCAFC625E8D}"/>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A2FCD80B-A6B9-4ECC-A349-107919F6304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5CDCF431-FF10-41A6-808B-1F62788C6D06}"/>
            </a:ext>
          </a:extLst>
        </xdr:cNvPr>
        <xdr:cNvCxnSpPr/>
      </xdr:nvCxnSpPr>
      <xdr:spPr>
        <a:xfrm flipV="1">
          <a:off x="19947254" y="5974461"/>
          <a:ext cx="0" cy="1170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41B48264-FCBE-472F-B858-01D75D355388}"/>
            </a:ext>
          </a:extLst>
        </xdr:cNvPr>
        <xdr:cNvSpPr txBox="1"/>
      </xdr:nvSpPr>
      <xdr:spPr>
        <a:xfrm>
          <a:off x="19985990" y="715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29A084E7-F568-4649-AC03-3C8F950718B1}"/>
            </a:ext>
          </a:extLst>
        </xdr:cNvPr>
        <xdr:cNvCxnSpPr/>
      </xdr:nvCxnSpPr>
      <xdr:spPr>
        <a:xfrm>
          <a:off x="19885660" y="714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D7BDE615-527D-440E-B9E5-D4EEB9FC9C4F}"/>
            </a:ext>
          </a:extLst>
        </xdr:cNvPr>
        <xdr:cNvSpPr txBox="1"/>
      </xdr:nvSpPr>
      <xdr:spPr>
        <a:xfrm>
          <a:off x="19985990" y="575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A8EC4740-AC79-491B-9C93-F449B89B121F}"/>
            </a:ext>
          </a:extLst>
        </xdr:cNvPr>
        <xdr:cNvCxnSpPr/>
      </xdr:nvCxnSpPr>
      <xdr:spPr>
        <a:xfrm>
          <a:off x="19885660" y="59744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2CD0E54A-87A4-4DEC-B0DE-46740F9F8738}"/>
            </a:ext>
          </a:extLst>
        </xdr:cNvPr>
        <xdr:cNvSpPr txBox="1"/>
      </xdr:nvSpPr>
      <xdr:spPr>
        <a:xfrm>
          <a:off x="19985990" y="6819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D40AF77E-E724-45FB-BF05-FE28ABB1B693}"/>
            </a:ext>
          </a:extLst>
        </xdr:cNvPr>
        <xdr:cNvSpPr/>
      </xdr:nvSpPr>
      <xdr:spPr>
        <a:xfrm>
          <a:off x="19904710" y="68464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8F098E52-5C35-4DA4-9744-359EBDDCCCF9}"/>
            </a:ext>
          </a:extLst>
        </xdr:cNvPr>
        <xdr:cNvSpPr/>
      </xdr:nvSpPr>
      <xdr:spPr>
        <a:xfrm>
          <a:off x="19161760" y="6837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F8DCA58-9A74-416D-A7B8-C5A0DE8BA3A9}"/>
            </a:ext>
          </a:extLst>
        </xdr:cNvPr>
        <xdr:cNvSpPr/>
      </xdr:nvSpPr>
      <xdr:spPr>
        <a:xfrm>
          <a:off x="18345150" y="68353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96FA2C8D-1C4D-4E22-8076-B3FFD34BB33F}"/>
            </a:ext>
          </a:extLst>
        </xdr:cNvPr>
        <xdr:cNvSpPr/>
      </xdr:nvSpPr>
      <xdr:spPr>
        <a:xfrm>
          <a:off x="17547590" y="68289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21E90333-E555-4B31-8152-F028D193A8A6}"/>
            </a:ext>
          </a:extLst>
        </xdr:cNvPr>
        <xdr:cNvSpPr/>
      </xdr:nvSpPr>
      <xdr:spPr>
        <a:xfrm>
          <a:off x="16761460" y="68201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6604B71-2BD1-4404-A667-7D9F300E68F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DECFCC9-CD02-4484-BA39-69D26D90B34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788B776-58FC-4B6E-86DF-E31684F369A0}"/>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277A6E2-1FB4-4ABD-B639-E4224BFEE37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D46AF00-CFC4-44F9-AAF6-7FE3BAE6E11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98552</xdr:rowOff>
    </xdr:from>
    <xdr:to>
      <xdr:col>116</xdr:col>
      <xdr:colOff>114300</xdr:colOff>
      <xdr:row>40</xdr:row>
      <xdr:rowOff>28702</xdr:rowOff>
    </xdr:to>
    <xdr:sp macro="" textlink="">
      <xdr:nvSpPr>
        <xdr:cNvPr id="486" name="楕円 485">
          <a:extLst>
            <a:ext uri="{FF2B5EF4-FFF2-40B4-BE49-F238E27FC236}">
              <a16:creationId xmlns:a16="http://schemas.microsoft.com/office/drawing/2014/main" id="{D7C90FB7-A12B-42BE-A71D-D7E71DD211C0}"/>
            </a:ext>
          </a:extLst>
        </xdr:cNvPr>
        <xdr:cNvSpPr/>
      </xdr:nvSpPr>
      <xdr:spPr>
        <a:xfrm>
          <a:off x="19904710" y="67812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121429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764275CD-CFCC-419D-A82D-D22F40685320}"/>
            </a:ext>
          </a:extLst>
        </xdr:cNvPr>
        <xdr:cNvSpPr txBox="1"/>
      </xdr:nvSpPr>
      <xdr:spPr>
        <a:xfrm>
          <a:off x="19985990" y="663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103124</xdr:rowOff>
    </xdr:from>
    <xdr:to>
      <xdr:col>112</xdr:col>
      <xdr:colOff>38100</xdr:colOff>
      <xdr:row>40</xdr:row>
      <xdr:rowOff>33274</xdr:rowOff>
    </xdr:to>
    <xdr:sp macro="" textlink="">
      <xdr:nvSpPr>
        <xdr:cNvPr id="488" name="楕円 487">
          <a:extLst>
            <a:ext uri="{FF2B5EF4-FFF2-40B4-BE49-F238E27FC236}">
              <a16:creationId xmlns:a16="http://schemas.microsoft.com/office/drawing/2014/main" id="{4FBF7463-0A1C-4B1B-AF69-6471576170E6}"/>
            </a:ext>
          </a:extLst>
        </xdr:cNvPr>
        <xdr:cNvSpPr/>
      </xdr:nvSpPr>
      <xdr:spPr>
        <a:xfrm>
          <a:off x="19161760" y="6787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149352</xdr:rowOff>
    </xdr:from>
    <xdr:to>
      <xdr:col>116</xdr:col>
      <xdr:colOff>63500</xdr:colOff>
      <xdr:row>39</xdr:row>
      <xdr:rowOff>153924</xdr:rowOff>
    </xdr:to>
    <xdr:cxnSp macro="">
      <xdr:nvCxnSpPr>
        <xdr:cNvPr id="489" name="直線コネクタ 488">
          <a:extLst>
            <a:ext uri="{FF2B5EF4-FFF2-40B4-BE49-F238E27FC236}">
              <a16:creationId xmlns:a16="http://schemas.microsoft.com/office/drawing/2014/main" id="{1E294976-68AB-44A1-A130-5AC72155D442}"/>
            </a:ext>
          </a:extLst>
        </xdr:cNvPr>
        <xdr:cNvCxnSpPr/>
      </xdr:nvCxnSpPr>
      <xdr:spPr>
        <a:xfrm flipV="1">
          <a:off x="19204940" y="6835902"/>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103124</xdr:rowOff>
    </xdr:from>
    <xdr:to>
      <xdr:col>107</xdr:col>
      <xdr:colOff>101600</xdr:colOff>
      <xdr:row>40</xdr:row>
      <xdr:rowOff>33274</xdr:rowOff>
    </xdr:to>
    <xdr:sp macro="" textlink="">
      <xdr:nvSpPr>
        <xdr:cNvPr id="490" name="楕円 489">
          <a:extLst>
            <a:ext uri="{FF2B5EF4-FFF2-40B4-BE49-F238E27FC236}">
              <a16:creationId xmlns:a16="http://schemas.microsoft.com/office/drawing/2014/main" id="{3F014B3E-B41E-49AC-B259-AE1643573759}"/>
            </a:ext>
          </a:extLst>
        </xdr:cNvPr>
        <xdr:cNvSpPr/>
      </xdr:nvSpPr>
      <xdr:spPr>
        <a:xfrm>
          <a:off x="18345150" y="67877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153924</xdr:rowOff>
    </xdr:from>
    <xdr:to>
      <xdr:col>111</xdr:col>
      <xdr:colOff>177800</xdr:colOff>
      <xdr:row>39</xdr:row>
      <xdr:rowOff>153924</xdr:rowOff>
    </xdr:to>
    <xdr:cxnSp macro="">
      <xdr:nvCxnSpPr>
        <xdr:cNvPr id="491" name="直線コネクタ 490">
          <a:extLst>
            <a:ext uri="{FF2B5EF4-FFF2-40B4-BE49-F238E27FC236}">
              <a16:creationId xmlns:a16="http://schemas.microsoft.com/office/drawing/2014/main" id="{2A66B141-167C-4799-8065-30BBAFB94A5F}"/>
            </a:ext>
          </a:extLst>
        </xdr:cNvPr>
        <xdr:cNvCxnSpPr/>
      </xdr:nvCxnSpPr>
      <xdr:spPr>
        <a:xfrm>
          <a:off x="18399760" y="684047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92" name="楕円 491">
          <a:extLst>
            <a:ext uri="{FF2B5EF4-FFF2-40B4-BE49-F238E27FC236}">
              <a16:creationId xmlns:a16="http://schemas.microsoft.com/office/drawing/2014/main" id="{4BF6CF87-477D-4366-825D-6302EE733CEA}"/>
            </a:ext>
          </a:extLst>
        </xdr:cNvPr>
        <xdr:cNvSpPr/>
      </xdr:nvSpPr>
      <xdr:spPr>
        <a:xfrm>
          <a:off x="17547590" y="67900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153924</xdr:rowOff>
    </xdr:from>
    <xdr:to>
      <xdr:col>107</xdr:col>
      <xdr:colOff>50800</xdr:colOff>
      <xdr:row>39</xdr:row>
      <xdr:rowOff>156210</xdr:rowOff>
    </xdr:to>
    <xdr:cxnSp macro="">
      <xdr:nvCxnSpPr>
        <xdr:cNvPr id="493" name="直線コネクタ 492">
          <a:extLst>
            <a:ext uri="{FF2B5EF4-FFF2-40B4-BE49-F238E27FC236}">
              <a16:creationId xmlns:a16="http://schemas.microsoft.com/office/drawing/2014/main" id="{70247D9C-DFD1-4534-80B0-9917CA109A4C}"/>
            </a:ext>
          </a:extLst>
        </xdr:cNvPr>
        <xdr:cNvCxnSpPr/>
      </xdr:nvCxnSpPr>
      <xdr:spPr>
        <a:xfrm flipV="1">
          <a:off x="17602200" y="6840474"/>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494" name="楕円 493">
          <a:extLst>
            <a:ext uri="{FF2B5EF4-FFF2-40B4-BE49-F238E27FC236}">
              <a16:creationId xmlns:a16="http://schemas.microsoft.com/office/drawing/2014/main" id="{8887E3EF-518A-47BB-BA60-733AE57DE325}"/>
            </a:ext>
          </a:extLst>
        </xdr:cNvPr>
        <xdr:cNvSpPr/>
      </xdr:nvSpPr>
      <xdr:spPr>
        <a:xfrm>
          <a:off x="16761460" y="679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156210</xdr:rowOff>
    </xdr:to>
    <xdr:cxnSp macro="">
      <xdr:nvCxnSpPr>
        <xdr:cNvPr id="495" name="直線コネクタ 494">
          <a:extLst>
            <a:ext uri="{FF2B5EF4-FFF2-40B4-BE49-F238E27FC236}">
              <a16:creationId xmlns:a16="http://schemas.microsoft.com/office/drawing/2014/main" id="{219CF0EE-6C59-4775-8F60-61EB0A7E261B}"/>
            </a:ext>
          </a:extLst>
        </xdr:cNvPr>
        <xdr:cNvCxnSpPr/>
      </xdr:nvCxnSpPr>
      <xdr:spPr>
        <a:xfrm>
          <a:off x="16804640" y="68446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65309CA5-CC63-4A71-A264-85C1389FF03A}"/>
            </a:ext>
          </a:extLst>
        </xdr:cNvPr>
        <xdr:cNvSpPr txBox="1"/>
      </xdr:nvSpPr>
      <xdr:spPr>
        <a:xfrm>
          <a:off x="18982132"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3DE5D559-4718-4DA5-A731-0A244041F3A1}"/>
            </a:ext>
          </a:extLst>
        </xdr:cNvPr>
        <xdr:cNvSpPr txBox="1"/>
      </xdr:nvSpPr>
      <xdr:spPr>
        <a:xfrm>
          <a:off x="18182032" y="692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C11B7B78-89E3-4B0A-A0A9-9058F7FF66C6}"/>
            </a:ext>
          </a:extLst>
        </xdr:cNvPr>
        <xdr:cNvSpPr txBox="1"/>
      </xdr:nvSpPr>
      <xdr:spPr>
        <a:xfrm>
          <a:off x="17384472" y="692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E099F3FF-0EC4-4EF2-9018-2243D3EB8F91}"/>
            </a:ext>
          </a:extLst>
        </xdr:cNvPr>
        <xdr:cNvSpPr txBox="1"/>
      </xdr:nvSpPr>
      <xdr:spPr>
        <a:xfrm>
          <a:off x="16588817" y="691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49801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4889E766-9287-4572-B98A-A56F7FF5676B}"/>
            </a:ext>
          </a:extLst>
        </xdr:cNvPr>
        <xdr:cNvSpPr txBox="1"/>
      </xdr:nvSpPr>
      <xdr:spPr>
        <a:xfrm>
          <a:off x="18982132" y="65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49801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FDFDBA7-453C-44B6-899A-5DCBF1BF731A}"/>
            </a:ext>
          </a:extLst>
        </xdr:cNvPr>
        <xdr:cNvSpPr txBox="1"/>
      </xdr:nvSpPr>
      <xdr:spPr>
        <a:xfrm>
          <a:off x="18182032" y="65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E0FDB756-1935-4AAD-95DE-7805E6FC8943}"/>
            </a:ext>
          </a:extLst>
        </xdr:cNvPr>
        <xdr:cNvSpPr txBox="1"/>
      </xdr:nvSpPr>
      <xdr:spPr>
        <a:xfrm>
          <a:off x="1738447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52087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EDEFA20-C3CB-4444-9BF7-B90D3CE0BA7E}"/>
            </a:ext>
          </a:extLst>
        </xdr:cNvPr>
        <xdr:cNvSpPr txBox="1"/>
      </xdr:nvSpPr>
      <xdr:spPr>
        <a:xfrm>
          <a:off x="1658881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4AA9808F-6C17-4909-9F2B-C3626070833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2F44D2C-4E13-43D2-8513-B6EEE92F545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C6EE798-DB68-406E-9B78-42A87518869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711468E1-E740-4721-A16D-1443C15C796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D17F93C0-E037-427E-A209-AB0F06A30F9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4F83D628-99D1-4A46-BB56-D1BDD29A91F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1F37EE0-B20C-42C1-B274-D980F12A3EE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F7E13A9-BC5A-4E87-AD4B-1A6E99AEA51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B39813F9-8111-4B3D-BEF5-D4D5A016E3F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2084D5B-00CB-4F48-A2FB-9995240C048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DA14BE2A-62E0-4279-B6FF-2B0204F85EC1}"/>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2CB31C21-EA6D-4263-B41A-1A490CA7B5B9}"/>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63D55AE8-5794-449E-B678-37BE88C43726}"/>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A68D376B-43E6-4296-AA37-C29F5B56E140}"/>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9DAFFC61-E6DD-4C3A-89F0-B063F28C0C88}"/>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284973B4-5043-41CD-921F-2D25A11769F7}"/>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176E3C5F-2B1C-4DC2-BAF8-4FCA48393D1D}"/>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AE8F355-50A7-4E70-893F-1B9AA2E5FD48}"/>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94D66915-3207-474A-A755-2F8D7C88477B}"/>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A7B54B8A-D3E3-454F-9DC4-57396F9D664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59162006-60D6-4901-8913-9BE784E343B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94322342-85EB-44B8-916C-FF105E20C59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9F074CE9-BDBD-45F6-9847-296C48F8EF9B}"/>
            </a:ext>
          </a:extLst>
        </xdr:cNvPr>
        <xdr:cNvCxnSpPr/>
      </xdr:nvCxnSpPr>
      <xdr:spPr>
        <a:xfrm flipV="1">
          <a:off x="14703424" y="9589389"/>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D0F10061-7E79-42BE-9955-3BB3446C3792}"/>
            </a:ext>
          </a:extLst>
        </xdr:cNvPr>
        <xdr:cNvSpPr txBox="1"/>
      </xdr:nvSpPr>
      <xdr:spPr>
        <a:xfrm>
          <a:off x="14742160" y="1079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2796C1A2-3E72-4174-BEC8-53557E507BAE}"/>
            </a:ext>
          </a:extLst>
        </xdr:cNvPr>
        <xdr:cNvCxnSpPr/>
      </xdr:nvCxnSpPr>
      <xdr:spPr>
        <a:xfrm>
          <a:off x="14611350" y="10794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28D75301-4849-469E-B9A8-FEAFB42D5D01}"/>
            </a:ext>
          </a:extLst>
        </xdr:cNvPr>
        <xdr:cNvSpPr txBox="1"/>
      </xdr:nvSpPr>
      <xdr:spPr>
        <a:xfrm>
          <a:off x="14742160" y="936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A5C16AD1-2B82-4B64-84A2-58BE41C18132}"/>
            </a:ext>
          </a:extLst>
        </xdr:cNvPr>
        <xdr:cNvCxnSpPr/>
      </xdr:nvCxnSpPr>
      <xdr:spPr>
        <a:xfrm>
          <a:off x="14611350" y="9589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DEE9EC93-11D5-4950-A60D-2C157A8A4C40}"/>
            </a:ext>
          </a:extLst>
        </xdr:cNvPr>
        <xdr:cNvSpPr txBox="1"/>
      </xdr:nvSpPr>
      <xdr:spPr>
        <a:xfrm>
          <a:off x="14742160" y="100278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EB5517BC-17DE-412F-A8F4-01D3D0A65CDC}"/>
            </a:ext>
          </a:extLst>
        </xdr:cNvPr>
        <xdr:cNvSpPr/>
      </xdr:nvSpPr>
      <xdr:spPr>
        <a:xfrm>
          <a:off x="14649450" y="1017066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E6C587B6-E44E-4787-99B3-ABD4F1D90189}"/>
            </a:ext>
          </a:extLst>
        </xdr:cNvPr>
        <xdr:cNvSpPr/>
      </xdr:nvSpPr>
      <xdr:spPr>
        <a:xfrm>
          <a:off x="13887450" y="1013637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E9FF347B-5E99-4C07-893A-A4A654639641}"/>
            </a:ext>
          </a:extLst>
        </xdr:cNvPr>
        <xdr:cNvSpPr/>
      </xdr:nvSpPr>
      <xdr:spPr>
        <a:xfrm>
          <a:off x="13089890" y="1013409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CFE5B226-16B5-45B4-899B-F4A12510678B}"/>
            </a:ext>
          </a:extLst>
        </xdr:cNvPr>
        <xdr:cNvSpPr/>
      </xdr:nvSpPr>
      <xdr:spPr>
        <a:xfrm>
          <a:off x="12303760" y="10105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D1391DE-4D17-40CC-9B49-C98C1F466B53}"/>
            </a:ext>
          </a:extLst>
        </xdr:cNvPr>
        <xdr:cNvSpPr/>
      </xdr:nvSpPr>
      <xdr:spPr>
        <a:xfrm>
          <a:off x="11487150" y="100834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D97897E4-F3E6-4F52-9785-B48F6ACED5E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08B629D-CCAA-4A2A-AA87-C00BA04E8DB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1898B10D-8A25-4CB0-BFDC-6DB75A5B387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AA71479-A0E2-4D7E-80AB-41AB8255BE5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A1F60A0-984B-4E45-BE2F-5D31806D22C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36068</xdr:rowOff>
    </xdr:from>
    <xdr:to>
      <xdr:col>85</xdr:col>
      <xdr:colOff>177800</xdr:colOff>
      <xdr:row>60</xdr:row>
      <xdr:rowOff>137668</xdr:rowOff>
    </xdr:to>
    <xdr:sp macro="" textlink="">
      <xdr:nvSpPr>
        <xdr:cNvPr id="542" name="楕円 541">
          <a:extLst>
            <a:ext uri="{FF2B5EF4-FFF2-40B4-BE49-F238E27FC236}">
              <a16:creationId xmlns:a16="http://schemas.microsoft.com/office/drawing/2014/main" id="{BEE85942-752E-40D1-A933-2E7400976816}"/>
            </a:ext>
          </a:extLst>
        </xdr:cNvPr>
        <xdr:cNvSpPr/>
      </xdr:nvSpPr>
      <xdr:spPr>
        <a:xfrm>
          <a:off x="14649450" y="103230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14495</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2D58CD25-4AE7-401B-88ED-976B1DBE1E4A}"/>
            </a:ext>
          </a:extLst>
        </xdr:cNvPr>
        <xdr:cNvSpPr txBox="1"/>
      </xdr:nvSpPr>
      <xdr:spPr>
        <a:xfrm>
          <a:off x="14742160" y="103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20066</xdr:rowOff>
    </xdr:from>
    <xdr:to>
      <xdr:col>81</xdr:col>
      <xdr:colOff>101600</xdr:colOff>
      <xdr:row>60</xdr:row>
      <xdr:rowOff>121666</xdr:rowOff>
    </xdr:to>
    <xdr:sp macro="" textlink="">
      <xdr:nvSpPr>
        <xdr:cNvPr id="544" name="楕円 543">
          <a:extLst>
            <a:ext uri="{FF2B5EF4-FFF2-40B4-BE49-F238E27FC236}">
              <a16:creationId xmlns:a16="http://schemas.microsoft.com/office/drawing/2014/main" id="{AC4489F0-F04E-4AE4-AB32-E68FE448F9F0}"/>
            </a:ext>
          </a:extLst>
        </xdr:cNvPr>
        <xdr:cNvSpPr/>
      </xdr:nvSpPr>
      <xdr:spPr>
        <a:xfrm>
          <a:off x="13887450" y="103032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70866</xdr:rowOff>
    </xdr:from>
    <xdr:to>
      <xdr:col>85</xdr:col>
      <xdr:colOff>127000</xdr:colOff>
      <xdr:row>60</xdr:row>
      <xdr:rowOff>86868</xdr:rowOff>
    </xdr:to>
    <xdr:cxnSp macro="">
      <xdr:nvCxnSpPr>
        <xdr:cNvPr id="545" name="直線コネクタ 544">
          <a:extLst>
            <a:ext uri="{FF2B5EF4-FFF2-40B4-BE49-F238E27FC236}">
              <a16:creationId xmlns:a16="http://schemas.microsoft.com/office/drawing/2014/main" id="{56D32848-B7A8-4742-9582-B960760567B7}"/>
            </a:ext>
          </a:extLst>
        </xdr:cNvPr>
        <xdr:cNvCxnSpPr/>
      </xdr:nvCxnSpPr>
      <xdr:spPr>
        <a:xfrm>
          <a:off x="13942060" y="10355961"/>
          <a:ext cx="762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157226</xdr:rowOff>
    </xdr:from>
    <xdr:to>
      <xdr:col>76</xdr:col>
      <xdr:colOff>165100</xdr:colOff>
      <xdr:row>60</xdr:row>
      <xdr:rowOff>87376</xdr:rowOff>
    </xdr:to>
    <xdr:sp macro="" textlink="">
      <xdr:nvSpPr>
        <xdr:cNvPr id="546" name="楕円 545">
          <a:extLst>
            <a:ext uri="{FF2B5EF4-FFF2-40B4-BE49-F238E27FC236}">
              <a16:creationId xmlns:a16="http://schemas.microsoft.com/office/drawing/2014/main" id="{878433DD-BCBB-4DFA-83D1-81E1585204B5}"/>
            </a:ext>
          </a:extLst>
        </xdr:cNvPr>
        <xdr:cNvSpPr/>
      </xdr:nvSpPr>
      <xdr:spPr>
        <a:xfrm>
          <a:off x="13089890" y="1027468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36576</xdr:rowOff>
    </xdr:from>
    <xdr:to>
      <xdr:col>81</xdr:col>
      <xdr:colOff>50800</xdr:colOff>
      <xdr:row>60</xdr:row>
      <xdr:rowOff>70866</xdr:rowOff>
    </xdr:to>
    <xdr:cxnSp macro="">
      <xdr:nvCxnSpPr>
        <xdr:cNvPr id="547" name="直線コネクタ 546">
          <a:extLst>
            <a:ext uri="{FF2B5EF4-FFF2-40B4-BE49-F238E27FC236}">
              <a16:creationId xmlns:a16="http://schemas.microsoft.com/office/drawing/2014/main" id="{3917B484-B367-48A8-B8B7-54A7EF7C207A}"/>
            </a:ext>
          </a:extLst>
        </xdr:cNvPr>
        <xdr:cNvCxnSpPr/>
      </xdr:nvCxnSpPr>
      <xdr:spPr>
        <a:xfrm>
          <a:off x="13144500" y="10323576"/>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106934</xdr:rowOff>
    </xdr:from>
    <xdr:to>
      <xdr:col>72</xdr:col>
      <xdr:colOff>38100</xdr:colOff>
      <xdr:row>60</xdr:row>
      <xdr:rowOff>37084</xdr:rowOff>
    </xdr:to>
    <xdr:sp macro="" textlink="">
      <xdr:nvSpPr>
        <xdr:cNvPr id="548" name="楕円 547">
          <a:extLst>
            <a:ext uri="{FF2B5EF4-FFF2-40B4-BE49-F238E27FC236}">
              <a16:creationId xmlns:a16="http://schemas.microsoft.com/office/drawing/2014/main" id="{DBB4C3BF-1B9B-4B50-885C-5843A094C5DD}"/>
            </a:ext>
          </a:extLst>
        </xdr:cNvPr>
        <xdr:cNvSpPr/>
      </xdr:nvSpPr>
      <xdr:spPr>
        <a:xfrm>
          <a:off x="12303760" y="102205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157734</xdr:rowOff>
    </xdr:from>
    <xdr:to>
      <xdr:col>76</xdr:col>
      <xdr:colOff>114300</xdr:colOff>
      <xdr:row>60</xdr:row>
      <xdr:rowOff>36576</xdr:rowOff>
    </xdr:to>
    <xdr:cxnSp macro="">
      <xdr:nvCxnSpPr>
        <xdr:cNvPr id="549" name="直線コネクタ 548">
          <a:extLst>
            <a:ext uri="{FF2B5EF4-FFF2-40B4-BE49-F238E27FC236}">
              <a16:creationId xmlns:a16="http://schemas.microsoft.com/office/drawing/2014/main" id="{ADCB081B-B669-4B59-AFD4-4BAC476C52B4}"/>
            </a:ext>
          </a:extLst>
        </xdr:cNvPr>
        <xdr:cNvCxnSpPr/>
      </xdr:nvCxnSpPr>
      <xdr:spPr>
        <a:xfrm>
          <a:off x="12346940" y="10275189"/>
          <a:ext cx="79756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63500</xdr:rowOff>
    </xdr:from>
    <xdr:to>
      <xdr:col>67</xdr:col>
      <xdr:colOff>101600</xdr:colOff>
      <xdr:row>59</xdr:row>
      <xdr:rowOff>165100</xdr:rowOff>
    </xdr:to>
    <xdr:sp macro="" textlink="">
      <xdr:nvSpPr>
        <xdr:cNvPr id="550" name="楕円 549">
          <a:extLst>
            <a:ext uri="{FF2B5EF4-FFF2-40B4-BE49-F238E27FC236}">
              <a16:creationId xmlns:a16="http://schemas.microsoft.com/office/drawing/2014/main" id="{57880BE4-3693-4819-8EE3-6B91E14F83FD}"/>
            </a:ext>
          </a:extLst>
        </xdr:cNvPr>
        <xdr:cNvSpPr/>
      </xdr:nvSpPr>
      <xdr:spPr>
        <a:xfrm>
          <a:off x="11487150" y="101752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114300</xdr:rowOff>
    </xdr:from>
    <xdr:to>
      <xdr:col>71</xdr:col>
      <xdr:colOff>177800</xdr:colOff>
      <xdr:row>59</xdr:row>
      <xdr:rowOff>157734</xdr:rowOff>
    </xdr:to>
    <xdr:cxnSp macro="">
      <xdr:nvCxnSpPr>
        <xdr:cNvPr id="551" name="直線コネクタ 550">
          <a:extLst>
            <a:ext uri="{FF2B5EF4-FFF2-40B4-BE49-F238E27FC236}">
              <a16:creationId xmlns:a16="http://schemas.microsoft.com/office/drawing/2014/main" id="{8D952B69-4D7E-4DB8-BC1B-380F4CF91DAA}"/>
            </a:ext>
          </a:extLst>
        </xdr:cNvPr>
        <xdr:cNvCxnSpPr/>
      </xdr:nvCxnSpPr>
      <xdr:spPr>
        <a:xfrm>
          <a:off x="11541760" y="10229850"/>
          <a:ext cx="80518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FE9EB8C3-6A15-4903-A28D-C201161D6A62}"/>
            </a:ext>
          </a:extLst>
        </xdr:cNvPr>
        <xdr:cNvSpPr txBox="1"/>
      </xdr:nvSpPr>
      <xdr:spPr>
        <a:xfrm>
          <a:off x="13738234" y="991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4C9DD553-B82D-48B1-808E-C225C711DED3}"/>
            </a:ext>
          </a:extLst>
        </xdr:cNvPr>
        <xdr:cNvSpPr txBox="1"/>
      </xdr:nvSpPr>
      <xdr:spPr>
        <a:xfrm>
          <a:off x="12957184" y="990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85BEE6BE-2B86-418B-9F94-8A2F0E8F9B76}"/>
            </a:ext>
          </a:extLst>
        </xdr:cNvPr>
        <xdr:cNvSpPr txBox="1"/>
      </xdr:nvSpPr>
      <xdr:spPr>
        <a:xfrm>
          <a:off x="12171054" y="98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DEDB31A0-4557-4322-9255-A468333C2523}"/>
            </a:ext>
          </a:extLst>
        </xdr:cNvPr>
        <xdr:cNvSpPr txBox="1"/>
      </xdr:nvSpPr>
      <xdr:spPr>
        <a:xfrm>
          <a:off x="11354444" y="986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112793</xdr:rowOff>
    </xdr:from>
    <xdr:ext cx="405111" cy="259045"/>
    <xdr:sp macro="" textlink="">
      <xdr:nvSpPr>
        <xdr:cNvPr id="556" name="n_1mainValue【学校施設】&#10;有形固定資産減価償却率">
          <a:extLst>
            <a:ext uri="{FF2B5EF4-FFF2-40B4-BE49-F238E27FC236}">
              <a16:creationId xmlns:a16="http://schemas.microsoft.com/office/drawing/2014/main" id="{8A32D270-CDAF-4C39-AA14-548300C48ADB}"/>
            </a:ext>
          </a:extLst>
        </xdr:cNvPr>
        <xdr:cNvSpPr txBox="1"/>
      </xdr:nvSpPr>
      <xdr:spPr>
        <a:xfrm>
          <a:off x="13738234" y="1039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78503</xdr:rowOff>
    </xdr:from>
    <xdr:ext cx="405111" cy="259045"/>
    <xdr:sp macro="" textlink="">
      <xdr:nvSpPr>
        <xdr:cNvPr id="557" name="n_2mainValue【学校施設】&#10;有形固定資産減価償却率">
          <a:extLst>
            <a:ext uri="{FF2B5EF4-FFF2-40B4-BE49-F238E27FC236}">
              <a16:creationId xmlns:a16="http://schemas.microsoft.com/office/drawing/2014/main" id="{5E4B86E3-1FE5-490E-9ADF-4BB7AECF8D81}"/>
            </a:ext>
          </a:extLst>
        </xdr:cNvPr>
        <xdr:cNvSpPr txBox="1"/>
      </xdr:nvSpPr>
      <xdr:spPr>
        <a:xfrm>
          <a:off x="1295718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28211</xdr:rowOff>
    </xdr:from>
    <xdr:ext cx="405111" cy="259045"/>
    <xdr:sp macro="" textlink="">
      <xdr:nvSpPr>
        <xdr:cNvPr id="558" name="n_3mainValue【学校施設】&#10;有形固定資産減価償却率">
          <a:extLst>
            <a:ext uri="{FF2B5EF4-FFF2-40B4-BE49-F238E27FC236}">
              <a16:creationId xmlns:a16="http://schemas.microsoft.com/office/drawing/2014/main" id="{7336D131-1592-4553-BF1A-FE1E3BB73B54}"/>
            </a:ext>
          </a:extLst>
        </xdr:cNvPr>
        <xdr:cNvSpPr txBox="1"/>
      </xdr:nvSpPr>
      <xdr:spPr>
        <a:xfrm>
          <a:off x="12171054" y="1031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156227</xdr:rowOff>
    </xdr:from>
    <xdr:ext cx="405111" cy="259045"/>
    <xdr:sp macro="" textlink="">
      <xdr:nvSpPr>
        <xdr:cNvPr id="559" name="n_4mainValue【学校施設】&#10;有形固定資産減価償却率">
          <a:extLst>
            <a:ext uri="{FF2B5EF4-FFF2-40B4-BE49-F238E27FC236}">
              <a16:creationId xmlns:a16="http://schemas.microsoft.com/office/drawing/2014/main" id="{2982A165-5B0F-4E41-B7BF-A4B562AA52A2}"/>
            </a:ext>
          </a:extLst>
        </xdr:cNvPr>
        <xdr:cNvSpPr txBox="1"/>
      </xdr:nvSpPr>
      <xdr:spPr>
        <a:xfrm>
          <a:off x="1135444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BA2EE893-A58B-4223-9F92-5597BD74D4C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98065988-ED72-454A-B2F7-91C742721EE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AE5B9379-5B7F-4F4B-9D30-EADCA9A1E82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98566AFB-ADDA-4FBE-82E1-EC5E9B4D674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ECC731B2-78D6-455D-806F-6452E575B0A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35BB2CE0-B179-446D-B546-F64A1D5BF3C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A46C4932-0DA7-44CE-AA03-1E778DDA89B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D74265CF-1731-4463-A63B-DF835E11E62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E712C9B1-7EBF-418F-B59C-CE979DD647F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EC416974-FC5E-4FE9-B8EC-EE5CF66438F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C00DA6D1-24A9-4D25-8392-0E2F72E936A7}"/>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D2C6070-4D00-44F1-A5BD-0C186DFD4581}"/>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6090E179-D28E-4F5F-9C3B-97ECB124E7FE}"/>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CF76D8D-BF00-4233-8727-C8B7D21D876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4A626886-A7C5-49E7-AACF-FCB5FA5E3D21}"/>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57672205-F245-4F71-BA14-D7019FF4AE90}"/>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71A10EDD-1A92-442B-8C55-CAF81857BDB3}"/>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A0796C99-B481-4697-97FC-43A7EF7B5D3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4BFFBC88-A270-4A73-BE9B-A265B8B233E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AE254AA1-5D6F-45AD-A828-A42F4667448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3CA80B5D-EFB1-416B-A759-7C6D2D9742B7}"/>
            </a:ext>
          </a:extLst>
        </xdr:cNvPr>
        <xdr:cNvCxnSpPr/>
      </xdr:nvCxnSpPr>
      <xdr:spPr>
        <a:xfrm flipV="1">
          <a:off x="19947254" y="973626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8A723F11-B5C9-42F8-92B7-754CD7ADFAC6}"/>
            </a:ext>
          </a:extLst>
        </xdr:cNvPr>
        <xdr:cNvSpPr txBox="1"/>
      </xdr:nvSpPr>
      <xdr:spPr>
        <a:xfrm>
          <a:off x="19985990" y="1090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81F5E728-C31E-443B-B768-4BFCB5633191}"/>
            </a:ext>
          </a:extLst>
        </xdr:cNvPr>
        <xdr:cNvCxnSpPr/>
      </xdr:nvCxnSpPr>
      <xdr:spPr>
        <a:xfrm>
          <a:off x="19885660" y="10898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D04B784D-B83E-4AE3-8F1D-8AAD0234830A}"/>
            </a:ext>
          </a:extLst>
        </xdr:cNvPr>
        <xdr:cNvSpPr txBox="1"/>
      </xdr:nvSpPr>
      <xdr:spPr>
        <a:xfrm>
          <a:off x="19985990" y="951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1DC1B743-7BE6-442A-AB02-DC4358F1EBB8}"/>
            </a:ext>
          </a:extLst>
        </xdr:cNvPr>
        <xdr:cNvCxnSpPr/>
      </xdr:nvCxnSpPr>
      <xdr:spPr>
        <a:xfrm>
          <a:off x="19885660" y="97362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1E9993B2-C918-4FE0-AD31-63B58C4E4092}"/>
            </a:ext>
          </a:extLst>
        </xdr:cNvPr>
        <xdr:cNvSpPr txBox="1"/>
      </xdr:nvSpPr>
      <xdr:spPr>
        <a:xfrm>
          <a:off x="1998599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A16FA36E-1FC5-41AB-A18A-973ACEF8AA9B}"/>
            </a:ext>
          </a:extLst>
        </xdr:cNvPr>
        <xdr:cNvSpPr/>
      </xdr:nvSpPr>
      <xdr:spPr>
        <a:xfrm>
          <a:off x="19904710" y="105131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0B685910-24E8-411A-94BD-A7D15644C9F9}"/>
            </a:ext>
          </a:extLst>
        </xdr:cNvPr>
        <xdr:cNvSpPr/>
      </xdr:nvSpPr>
      <xdr:spPr>
        <a:xfrm>
          <a:off x="19161760" y="1051585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8D22051F-152C-4DAB-8B36-B5C849BAD6E9}"/>
            </a:ext>
          </a:extLst>
        </xdr:cNvPr>
        <xdr:cNvSpPr/>
      </xdr:nvSpPr>
      <xdr:spPr>
        <a:xfrm>
          <a:off x="18345150" y="1052404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91253968-7B77-48E6-B370-47F798C09A83}"/>
            </a:ext>
          </a:extLst>
        </xdr:cNvPr>
        <xdr:cNvSpPr/>
      </xdr:nvSpPr>
      <xdr:spPr>
        <a:xfrm>
          <a:off x="17547590" y="1051185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980331A5-7CD0-4682-A733-D2068A4390D0}"/>
            </a:ext>
          </a:extLst>
        </xdr:cNvPr>
        <xdr:cNvSpPr/>
      </xdr:nvSpPr>
      <xdr:spPr>
        <a:xfrm>
          <a:off x="16761460" y="105263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69128A5B-88C6-4AA2-986B-4830D63FACF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3DEE2291-F548-4AED-83B8-42FDD637896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9DF4623D-21C5-49A2-8B08-B4D06889AFC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B79EB228-AAF1-4DAF-8EDF-6B951FC83BD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DB518544-98B2-4FF6-B674-0DFEFA2C0B4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4635</xdr:rowOff>
    </xdr:from>
    <xdr:to>
      <xdr:col>116</xdr:col>
      <xdr:colOff>114300</xdr:colOff>
      <xdr:row>62</xdr:row>
      <xdr:rowOff>106235</xdr:rowOff>
    </xdr:to>
    <xdr:sp macro="" textlink="">
      <xdr:nvSpPr>
        <xdr:cNvPr id="596" name="楕円 595">
          <a:extLst>
            <a:ext uri="{FF2B5EF4-FFF2-40B4-BE49-F238E27FC236}">
              <a16:creationId xmlns:a16="http://schemas.microsoft.com/office/drawing/2014/main" id="{E1EE8166-30CE-4A24-BF33-DAC49A424606}"/>
            </a:ext>
          </a:extLst>
        </xdr:cNvPr>
        <xdr:cNvSpPr/>
      </xdr:nvSpPr>
      <xdr:spPr>
        <a:xfrm>
          <a:off x="19904710" y="1063644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154512</xdr:rowOff>
    </xdr:from>
    <xdr:ext cx="469744" cy="259045"/>
    <xdr:sp macro="" textlink="">
      <xdr:nvSpPr>
        <xdr:cNvPr id="597" name="【学校施設】&#10;一人当たり面積該当値テキスト">
          <a:extLst>
            <a:ext uri="{FF2B5EF4-FFF2-40B4-BE49-F238E27FC236}">
              <a16:creationId xmlns:a16="http://schemas.microsoft.com/office/drawing/2014/main" id="{C8C7CA70-5FCB-4737-9505-66A4FC66FD23}"/>
            </a:ext>
          </a:extLst>
        </xdr:cNvPr>
        <xdr:cNvSpPr txBox="1"/>
      </xdr:nvSpPr>
      <xdr:spPr>
        <a:xfrm>
          <a:off x="19985990" y="1061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10351</xdr:rowOff>
    </xdr:from>
    <xdr:to>
      <xdr:col>112</xdr:col>
      <xdr:colOff>38100</xdr:colOff>
      <xdr:row>62</xdr:row>
      <xdr:rowOff>111951</xdr:rowOff>
    </xdr:to>
    <xdr:sp macro="" textlink="">
      <xdr:nvSpPr>
        <xdr:cNvPr id="598" name="楕円 597">
          <a:extLst>
            <a:ext uri="{FF2B5EF4-FFF2-40B4-BE49-F238E27FC236}">
              <a16:creationId xmlns:a16="http://schemas.microsoft.com/office/drawing/2014/main" id="{CF61BDF5-3566-4236-8587-842276C051CA}"/>
            </a:ext>
          </a:extLst>
        </xdr:cNvPr>
        <xdr:cNvSpPr/>
      </xdr:nvSpPr>
      <xdr:spPr>
        <a:xfrm>
          <a:off x="19161760" y="1064215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55435</xdr:rowOff>
    </xdr:from>
    <xdr:to>
      <xdr:col>116</xdr:col>
      <xdr:colOff>63500</xdr:colOff>
      <xdr:row>62</xdr:row>
      <xdr:rowOff>61151</xdr:rowOff>
    </xdr:to>
    <xdr:cxnSp macro="">
      <xdr:nvCxnSpPr>
        <xdr:cNvPr id="599" name="直線コネクタ 598">
          <a:extLst>
            <a:ext uri="{FF2B5EF4-FFF2-40B4-BE49-F238E27FC236}">
              <a16:creationId xmlns:a16="http://schemas.microsoft.com/office/drawing/2014/main" id="{60E12D93-0A06-40E6-9766-65B730B6E861}"/>
            </a:ext>
          </a:extLst>
        </xdr:cNvPr>
        <xdr:cNvCxnSpPr/>
      </xdr:nvCxnSpPr>
      <xdr:spPr>
        <a:xfrm flipV="1">
          <a:off x="19204940" y="106891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12636</xdr:rowOff>
    </xdr:from>
    <xdr:to>
      <xdr:col>107</xdr:col>
      <xdr:colOff>101600</xdr:colOff>
      <xdr:row>62</xdr:row>
      <xdr:rowOff>114236</xdr:rowOff>
    </xdr:to>
    <xdr:sp macro="" textlink="">
      <xdr:nvSpPr>
        <xdr:cNvPr id="600" name="楕円 599">
          <a:extLst>
            <a:ext uri="{FF2B5EF4-FFF2-40B4-BE49-F238E27FC236}">
              <a16:creationId xmlns:a16="http://schemas.microsoft.com/office/drawing/2014/main" id="{2C2A1C52-862C-4A94-8C71-19F2DAD575CC}"/>
            </a:ext>
          </a:extLst>
        </xdr:cNvPr>
        <xdr:cNvSpPr/>
      </xdr:nvSpPr>
      <xdr:spPr>
        <a:xfrm>
          <a:off x="18345150" y="106463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61151</xdr:rowOff>
    </xdr:from>
    <xdr:to>
      <xdr:col>111</xdr:col>
      <xdr:colOff>177800</xdr:colOff>
      <xdr:row>62</xdr:row>
      <xdr:rowOff>63436</xdr:rowOff>
    </xdr:to>
    <xdr:cxnSp macro="">
      <xdr:nvCxnSpPr>
        <xdr:cNvPr id="601" name="直線コネクタ 600">
          <a:extLst>
            <a:ext uri="{FF2B5EF4-FFF2-40B4-BE49-F238E27FC236}">
              <a16:creationId xmlns:a16="http://schemas.microsoft.com/office/drawing/2014/main" id="{F055CC49-E0C2-4CCB-8FD5-765F027938A1}"/>
            </a:ext>
          </a:extLst>
        </xdr:cNvPr>
        <xdr:cNvCxnSpPr/>
      </xdr:nvCxnSpPr>
      <xdr:spPr>
        <a:xfrm flipV="1">
          <a:off x="18399760" y="10687241"/>
          <a:ext cx="80518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xdr:rowOff>
    </xdr:from>
    <xdr:to>
      <xdr:col>102</xdr:col>
      <xdr:colOff>165100</xdr:colOff>
      <xdr:row>62</xdr:row>
      <xdr:rowOff>117094</xdr:rowOff>
    </xdr:to>
    <xdr:sp macro="" textlink="">
      <xdr:nvSpPr>
        <xdr:cNvPr id="602" name="楕円 601">
          <a:extLst>
            <a:ext uri="{FF2B5EF4-FFF2-40B4-BE49-F238E27FC236}">
              <a16:creationId xmlns:a16="http://schemas.microsoft.com/office/drawing/2014/main" id="{91EA81B0-BA57-4CBA-BD12-000E10DC53D9}"/>
            </a:ext>
          </a:extLst>
        </xdr:cNvPr>
        <xdr:cNvSpPr/>
      </xdr:nvSpPr>
      <xdr:spPr>
        <a:xfrm>
          <a:off x="17547590" y="106492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63436</xdr:rowOff>
    </xdr:from>
    <xdr:to>
      <xdr:col>107</xdr:col>
      <xdr:colOff>50800</xdr:colOff>
      <xdr:row>62</xdr:row>
      <xdr:rowOff>66294</xdr:rowOff>
    </xdr:to>
    <xdr:cxnSp macro="">
      <xdr:nvCxnSpPr>
        <xdr:cNvPr id="603" name="直線コネクタ 602">
          <a:extLst>
            <a:ext uri="{FF2B5EF4-FFF2-40B4-BE49-F238E27FC236}">
              <a16:creationId xmlns:a16="http://schemas.microsoft.com/office/drawing/2014/main" id="{E8D95EEF-13AE-4140-BF35-8A3845D48127}"/>
            </a:ext>
          </a:extLst>
        </xdr:cNvPr>
        <xdr:cNvCxnSpPr/>
      </xdr:nvCxnSpPr>
      <xdr:spPr>
        <a:xfrm flipV="1">
          <a:off x="17602200" y="10689526"/>
          <a:ext cx="79756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19494</xdr:rowOff>
    </xdr:from>
    <xdr:to>
      <xdr:col>98</xdr:col>
      <xdr:colOff>38100</xdr:colOff>
      <xdr:row>62</xdr:row>
      <xdr:rowOff>121094</xdr:rowOff>
    </xdr:to>
    <xdr:sp macro="" textlink="">
      <xdr:nvSpPr>
        <xdr:cNvPr id="604" name="楕円 603">
          <a:extLst>
            <a:ext uri="{FF2B5EF4-FFF2-40B4-BE49-F238E27FC236}">
              <a16:creationId xmlns:a16="http://schemas.microsoft.com/office/drawing/2014/main" id="{DA177F02-D5DA-420B-AD92-F1A4F4D862F8}"/>
            </a:ext>
          </a:extLst>
        </xdr:cNvPr>
        <xdr:cNvSpPr/>
      </xdr:nvSpPr>
      <xdr:spPr>
        <a:xfrm>
          <a:off x="16761460" y="1064558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66294</xdr:rowOff>
    </xdr:from>
    <xdr:to>
      <xdr:col>102</xdr:col>
      <xdr:colOff>114300</xdr:colOff>
      <xdr:row>62</xdr:row>
      <xdr:rowOff>70294</xdr:rowOff>
    </xdr:to>
    <xdr:cxnSp macro="">
      <xdr:nvCxnSpPr>
        <xdr:cNvPr id="605" name="直線コネクタ 604">
          <a:extLst>
            <a:ext uri="{FF2B5EF4-FFF2-40B4-BE49-F238E27FC236}">
              <a16:creationId xmlns:a16="http://schemas.microsoft.com/office/drawing/2014/main" id="{7D52D254-8180-4781-858C-3C1745222DD8}"/>
            </a:ext>
          </a:extLst>
        </xdr:cNvPr>
        <xdr:cNvCxnSpPr/>
      </xdr:nvCxnSpPr>
      <xdr:spPr>
        <a:xfrm flipV="1">
          <a:off x="16804640" y="10694289"/>
          <a:ext cx="79756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B60BDDE3-BB64-45F8-A462-A19D5FE784A4}"/>
            </a:ext>
          </a:extLst>
        </xdr:cNvPr>
        <xdr:cNvSpPr txBox="1"/>
      </xdr:nvSpPr>
      <xdr:spPr>
        <a:xfrm>
          <a:off x="18982132" y="1029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DFC1D163-DAD1-410E-ADB3-425B016E9ADA}"/>
            </a:ext>
          </a:extLst>
        </xdr:cNvPr>
        <xdr:cNvSpPr txBox="1"/>
      </xdr:nvSpPr>
      <xdr:spPr>
        <a:xfrm>
          <a:off x="18182032" y="103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FC9481C7-183B-4D63-B3A6-EBBA723B0186}"/>
            </a:ext>
          </a:extLst>
        </xdr:cNvPr>
        <xdr:cNvSpPr txBox="1"/>
      </xdr:nvSpPr>
      <xdr:spPr>
        <a:xfrm>
          <a:off x="17384472" y="10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39E8CB51-77CF-4240-804C-F100AF4DAF97}"/>
            </a:ext>
          </a:extLst>
        </xdr:cNvPr>
        <xdr:cNvSpPr txBox="1"/>
      </xdr:nvSpPr>
      <xdr:spPr>
        <a:xfrm>
          <a:off x="16588817" y="1030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103078</xdr:rowOff>
    </xdr:from>
    <xdr:ext cx="469744" cy="259045"/>
    <xdr:sp macro="" textlink="">
      <xdr:nvSpPr>
        <xdr:cNvPr id="610" name="n_1mainValue【学校施設】&#10;一人当たり面積">
          <a:extLst>
            <a:ext uri="{FF2B5EF4-FFF2-40B4-BE49-F238E27FC236}">
              <a16:creationId xmlns:a16="http://schemas.microsoft.com/office/drawing/2014/main" id="{931ED129-CD8C-4FA6-A5B0-B3671561E06E}"/>
            </a:ext>
          </a:extLst>
        </xdr:cNvPr>
        <xdr:cNvSpPr txBox="1"/>
      </xdr:nvSpPr>
      <xdr:spPr>
        <a:xfrm>
          <a:off x="18982132" y="1073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105363</xdr:rowOff>
    </xdr:from>
    <xdr:ext cx="469744" cy="259045"/>
    <xdr:sp macro="" textlink="">
      <xdr:nvSpPr>
        <xdr:cNvPr id="611" name="n_2mainValue【学校施設】&#10;一人当たり面積">
          <a:extLst>
            <a:ext uri="{FF2B5EF4-FFF2-40B4-BE49-F238E27FC236}">
              <a16:creationId xmlns:a16="http://schemas.microsoft.com/office/drawing/2014/main" id="{3C9E37F9-E6B0-44AE-A339-07B9567C85F4}"/>
            </a:ext>
          </a:extLst>
        </xdr:cNvPr>
        <xdr:cNvSpPr txBox="1"/>
      </xdr:nvSpPr>
      <xdr:spPr>
        <a:xfrm>
          <a:off x="18182032" y="1073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108221</xdr:rowOff>
    </xdr:from>
    <xdr:ext cx="469744" cy="259045"/>
    <xdr:sp macro="" textlink="">
      <xdr:nvSpPr>
        <xdr:cNvPr id="612" name="n_3mainValue【学校施設】&#10;一人当たり面積">
          <a:extLst>
            <a:ext uri="{FF2B5EF4-FFF2-40B4-BE49-F238E27FC236}">
              <a16:creationId xmlns:a16="http://schemas.microsoft.com/office/drawing/2014/main" id="{B45D1511-CFCA-459D-AE72-2B1FC739996A}"/>
            </a:ext>
          </a:extLst>
        </xdr:cNvPr>
        <xdr:cNvSpPr txBox="1"/>
      </xdr:nvSpPr>
      <xdr:spPr>
        <a:xfrm>
          <a:off x="17384472" y="1073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112221</xdr:rowOff>
    </xdr:from>
    <xdr:ext cx="469744" cy="259045"/>
    <xdr:sp macro="" textlink="">
      <xdr:nvSpPr>
        <xdr:cNvPr id="613" name="n_4mainValue【学校施設】&#10;一人当たり面積">
          <a:extLst>
            <a:ext uri="{FF2B5EF4-FFF2-40B4-BE49-F238E27FC236}">
              <a16:creationId xmlns:a16="http://schemas.microsoft.com/office/drawing/2014/main" id="{24C4D8EE-4F24-44FC-A414-735C338704FF}"/>
            </a:ext>
          </a:extLst>
        </xdr:cNvPr>
        <xdr:cNvSpPr txBox="1"/>
      </xdr:nvSpPr>
      <xdr:spPr>
        <a:xfrm>
          <a:off x="16588817" y="1074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5B47C04B-2A36-4E9C-90FA-4E8F628DC22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EB1B2569-FD6A-4DF7-A84E-E584A687C78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528E0365-B6E3-4D23-8552-0443D3CCC58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7854AE32-A840-45AC-9124-F0CD39C6D7C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AAACA3E4-D6B4-49C1-AD65-2D7C14ECC09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F8F0D5A1-E6E2-45CE-B340-964E775AA01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D3284F4E-288A-4985-ADA7-A71A20F70AC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620532B-9702-47AA-84A9-BDDEAEF45F44}"/>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9CD631F9-538B-4B0B-B76E-14687365995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C887960C-6E69-4FD4-BDA3-FF90CA1EC1C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919B1948-CCCD-4B6A-B000-FCFEEBD431B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21CF1B6F-7A70-4BFB-96B1-0F4BC502009A}"/>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6F8A407D-56DC-43B8-B03B-9C826066593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C333E570-B0AE-4176-8D2E-005F1E594F7E}"/>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746FB6F0-A66A-49C3-AC3A-1C971BC29836}"/>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6012D3C7-A486-49E2-B6E7-F6A1D6707599}"/>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9FA14430-34FC-402E-A3A1-FA1A0EFD31A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F727B65A-0AE6-458D-8E77-0D135D39D088}"/>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52CE544C-E65F-4471-808B-E56646ACA92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24F0EF74-3C00-4B91-8663-4CFF6CBD85A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2525F840-1DF0-4AC0-91D7-7862080505B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D532F3CA-D159-4F62-A62D-5FB8CBC2F91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DC7D693F-4164-4579-8595-2B55822C206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5F39130F-EB8F-40D5-86E2-529B256C33B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73992CEB-C084-49BD-897C-97871ED622D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86EE7B47-D05A-4BA0-A0AF-D1C2D1E0CF1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EC86239A-427B-4AB1-BCA3-00236902B5F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680C1758-9123-4D26-8C63-C0A1AE2AEE05}"/>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B8620008-3E43-45BD-89AD-A9F6D5CCF956}"/>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2D0D18EC-C533-4B94-A31A-8E5308768DC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2CC7DB02-6C18-469B-9291-B786A168186F}"/>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1E8D75DB-A544-4B84-B45B-E149E0E864DB}"/>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D4003BBD-724D-45B1-BC76-DC41E99F6E5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2CBB1B0A-63FE-46CE-86B1-57CA2CF11255}"/>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8B619B7A-3C95-4C46-B5B0-B2673B48AAA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E0B1C142-E51A-4527-BC39-F3540C841CAF}"/>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81680992-FA5F-4C12-952F-41EC99CD09B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566FC65B-23A7-4E63-B8A4-A72B262CA9AD}"/>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713F644A-68C5-409E-8E28-C0F5D70AC035}"/>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ECC28E9B-3C28-4942-B784-CE0BC432F6B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44879449-0430-4B60-B7AC-901B7D87B1B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0E79E723-44DA-4EFB-9667-5C33B0D6F941}"/>
            </a:ext>
          </a:extLst>
        </xdr:cNvPr>
        <xdr:cNvCxnSpPr/>
      </xdr:nvCxnSpPr>
      <xdr:spPr>
        <a:xfrm flipV="1">
          <a:off x="14703424" y="17319716"/>
          <a:ext cx="0" cy="140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41893BA7-DA6E-4EE2-B796-57A494BADBBF}"/>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A5144827-8C07-44AF-804C-C9FC607F665A}"/>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D0FBDEA5-705C-4F80-8B29-762832A89AE2}"/>
            </a:ext>
          </a:extLst>
        </xdr:cNvPr>
        <xdr:cNvSpPr txBox="1"/>
      </xdr:nvSpPr>
      <xdr:spPr>
        <a:xfrm>
          <a:off x="1474216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37FA2782-4ED0-4DBB-903E-BD4DA61D5792}"/>
            </a:ext>
          </a:extLst>
        </xdr:cNvPr>
        <xdr:cNvCxnSpPr/>
      </xdr:nvCxnSpPr>
      <xdr:spPr>
        <a:xfrm>
          <a:off x="14611350" y="1731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0" name="【公民館】&#10;有形固定資産減価償却率平均値テキスト">
          <a:extLst>
            <a:ext uri="{FF2B5EF4-FFF2-40B4-BE49-F238E27FC236}">
              <a16:creationId xmlns:a16="http://schemas.microsoft.com/office/drawing/2014/main" id="{C54B3AEA-2D66-4C80-8A64-A6F8F66F877A}"/>
            </a:ext>
          </a:extLst>
        </xdr:cNvPr>
        <xdr:cNvSpPr txBox="1"/>
      </xdr:nvSpPr>
      <xdr:spPr>
        <a:xfrm>
          <a:off x="14742160" y="18095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9F721254-E36F-440E-9578-008B174CB365}"/>
            </a:ext>
          </a:extLst>
        </xdr:cNvPr>
        <xdr:cNvSpPr/>
      </xdr:nvSpPr>
      <xdr:spPr>
        <a:xfrm>
          <a:off x="14649450" y="181226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4CF6D2F8-8520-4C0E-A427-39863433A148}"/>
            </a:ext>
          </a:extLst>
        </xdr:cNvPr>
        <xdr:cNvSpPr/>
      </xdr:nvSpPr>
      <xdr:spPr>
        <a:xfrm>
          <a:off x="138874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8BD71A76-765B-4BB7-AF3B-AA76CA7D258F}"/>
            </a:ext>
          </a:extLst>
        </xdr:cNvPr>
        <xdr:cNvSpPr/>
      </xdr:nvSpPr>
      <xdr:spPr>
        <a:xfrm>
          <a:off x="13089890" y="180940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8F47ACB2-E5BF-4705-A297-AB31F5240B57}"/>
            </a:ext>
          </a:extLst>
        </xdr:cNvPr>
        <xdr:cNvSpPr/>
      </xdr:nvSpPr>
      <xdr:spPr>
        <a:xfrm>
          <a:off x="12303760" y="180630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0B803597-65CD-4900-9099-3245E4548494}"/>
            </a:ext>
          </a:extLst>
        </xdr:cNvPr>
        <xdr:cNvSpPr/>
      </xdr:nvSpPr>
      <xdr:spPr>
        <a:xfrm>
          <a:off x="11487150" y="180951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A3EE6FF6-AFEF-4211-903C-D27F51350D4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6B848840-6310-4D91-9812-8E90F91D4CD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CF4B70C2-03D7-4775-A5A3-D2D5A9E8E9A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DD7665B8-1B87-4185-ABF8-EF71EB4A4EB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EB7C5279-E6FE-4883-B3B0-24B0A69E416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671" name="楕円 670">
          <a:extLst>
            <a:ext uri="{FF2B5EF4-FFF2-40B4-BE49-F238E27FC236}">
              <a16:creationId xmlns:a16="http://schemas.microsoft.com/office/drawing/2014/main" id="{BABF6A7B-1542-4DB1-BF94-7D597E004211}"/>
            </a:ext>
          </a:extLst>
        </xdr:cNvPr>
        <xdr:cNvSpPr/>
      </xdr:nvSpPr>
      <xdr:spPr>
        <a:xfrm>
          <a:off x="14649450" y="178238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13988</xdr:rowOff>
    </xdr:from>
    <xdr:ext cx="405111" cy="259045"/>
    <xdr:sp macro="" textlink="">
      <xdr:nvSpPr>
        <xdr:cNvPr id="672" name="【公民館】&#10;有形固定資産減価償却率該当値テキスト">
          <a:extLst>
            <a:ext uri="{FF2B5EF4-FFF2-40B4-BE49-F238E27FC236}">
              <a16:creationId xmlns:a16="http://schemas.microsoft.com/office/drawing/2014/main" id="{336276E3-35D7-4F14-97BF-E20EE2CB1F9C}"/>
            </a:ext>
          </a:extLst>
        </xdr:cNvPr>
        <xdr:cNvSpPr txBox="1"/>
      </xdr:nvSpPr>
      <xdr:spPr>
        <a:xfrm>
          <a:off x="14742160" y="17677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125005</xdr:rowOff>
    </xdr:from>
    <xdr:to>
      <xdr:col>81</xdr:col>
      <xdr:colOff>101600</xdr:colOff>
      <xdr:row>104</xdr:row>
      <xdr:rowOff>55155</xdr:rowOff>
    </xdr:to>
    <xdr:sp macro="" textlink="">
      <xdr:nvSpPr>
        <xdr:cNvPr id="673" name="楕円 672">
          <a:extLst>
            <a:ext uri="{FF2B5EF4-FFF2-40B4-BE49-F238E27FC236}">
              <a16:creationId xmlns:a16="http://schemas.microsoft.com/office/drawing/2014/main" id="{2C036477-D017-4F5D-88F8-E8F1B4E18078}"/>
            </a:ext>
          </a:extLst>
        </xdr:cNvPr>
        <xdr:cNvSpPr/>
      </xdr:nvSpPr>
      <xdr:spPr>
        <a:xfrm>
          <a:off x="13887450" y="177862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4355</xdr:rowOff>
    </xdr:from>
    <xdr:to>
      <xdr:col>85</xdr:col>
      <xdr:colOff>127000</xdr:colOff>
      <xdr:row>104</xdr:row>
      <xdr:rowOff>41911</xdr:rowOff>
    </xdr:to>
    <xdr:cxnSp macro="">
      <xdr:nvCxnSpPr>
        <xdr:cNvPr id="674" name="直線コネクタ 673">
          <a:extLst>
            <a:ext uri="{FF2B5EF4-FFF2-40B4-BE49-F238E27FC236}">
              <a16:creationId xmlns:a16="http://schemas.microsoft.com/office/drawing/2014/main" id="{95E69394-0857-4386-8D4C-CBB3451A7712}"/>
            </a:ext>
          </a:extLst>
        </xdr:cNvPr>
        <xdr:cNvCxnSpPr/>
      </xdr:nvCxnSpPr>
      <xdr:spPr>
        <a:xfrm>
          <a:off x="13942060" y="17837060"/>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121738</xdr:rowOff>
    </xdr:from>
    <xdr:to>
      <xdr:col>76</xdr:col>
      <xdr:colOff>165100</xdr:colOff>
      <xdr:row>108</xdr:row>
      <xdr:rowOff>51888</xdr:rowOff>
    </xdr:to>
    <xdr:sp macro="" textlink="">
      <xdr:nvSpPr>
        <xdr:cNvPr id="675" name="楕円 674">
          <a:extLst>
            <a:ext uri="{FF2B5EF4-FFF2-40B4-BE49-F238E27FC236}">
              <a16:creationId xmlns:a16="http://schemas.microsoft.com/office/drawing/2014/main" id="{2682869E-6FA6-4BC4-89E9-A4A0B6CD686D}"/>
            </a:ext>
          </a:extLst>
        </xdr:cNvPr>
        <xdr:cNvSpPr/>
      </xdr:nvSpPr>
      <xdr:spPr>
        <a:xfrm>
          <a:off x="13089890" y="184687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4355</xdr:rowOff>
    </xdr:from>
    <xdr:to>
      <xdr:col>81</xdr:col>
      <xdr:colOff>50800</xdr:colOff>
      <xdr:row>108</xdr:row>
      <xdr:rowOff>1088</xdr:rowOff>
    </xdr:to>
    <xdr:cxnSp macro="">
      <xdr:nvCxnSpPr>
        <xdr:cNvPr id="676" name="直線コネクタ 675">
          <a:extLst>
            <a:ext uri="{FF2B5EF4-FFF2-40B4-BE49-F238E27FC236}">
              <a16:creationId xmlns:a16="http://schemas.microsoft.com/office/drawing/2014/main" id="{60211E79-5F14-4CF8-9BA5-CC4B8FE8B7EB}"/>
            </a:ext>
          </a:extLst>
        </xdr:cNvPr>
        <xdr:cNvCxnSpPr/>
      </xdr:nvCxnSpPr>
      <xdr:spPr>
        <a:xfrm flipV="1">
          <a:off x="13144500" y="17837060"/>
          <a:ext cx="797560" cy="68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105411</xdr:rowOff>
    </xdr:from>
    <xdr:to>
      <xdr:col>72</xdr:col>
      <xdr:colOff>38100</xdr:colOff>
      <xdr:row>108</xdr:row>
      <xdr:rowOff>35561</xdr:rowOff>
    </xdr:to>
    <xdr:sp macro="" textlink="">
      <xdr:nvSpPr>
        <xdr:cNvPr id="677" name="楕円 676">
          <a:extLst>
            <a:ext uri="{FF2B5EF4-FFF2-40B4-BE49-F238E27FC236}">
              <a16:creationId xmlns:a16="http://schemas.microsoft.com/office/drawing/2014/main" id="{3A55C72A-3C0B-43D7-ACD5-A19393482594}"/>
            </a:ext>
          </a:extLst>
        </xdr:cNvPr>
        <xdr:cNvSpPr/>
      </xdr:nvSpPr>
      <xdr:spPr>
        <a:xfrm>
          <a:off x="12303760" y="184486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156211</xdr:rowOff>
    </xdr:from>
    <xdr:to>
      <xdr:col>76</xdr:col>
      <xdr:colOff>114300</xdr:colOff>
      <xdr:row>108</xdr:row>
      <xdr:rowOff>1088</xdr:rowOff>
    </xdr:to>
    <xdr:cxnSp macro="">
      <xdr:nvCxnSpPr>
        <xdr:cNvPr id="678" name="直線コネクタ 677">
          <a:extLst>
            <a:ext uri="{FF2B5EF4-FFF2-40B4-BE49-F238E27FC236}">
              <a16:creationId xmlns:a16="http://schemas.microsoft.com/office/drawing/2014/main" id="{F7A703FB-3C97-4128-8B68-86EF303A431C}"/>
            </a:ext>
          </a:extLst>
        </xdr:cNvPr>
        <xdr:cNvCxnSpPr/>
      </xdr:nvCxnSpPr>
      <xdr:spPr>
        <a:xfrm>
          <a:off x="12346940" y="18503266"/>
          <a:ext cx="797560" cy="1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89081</xdr:rowOff>
    </xdr:from>
    <xdr:to>
      <xdr:col>67</xdr:col>
      <xdr:colOff>101600</xdr:colOff>
      <xdr:row>108</xdr:row>
      <xdr:rowOff>19231</xdr:rowOff>
    </xdr:to>
    <xdr:sp macro="" textlink="">
      <xdr:nvSpPr>
        <xdr:cNvPr id="679" name="楕円 678">
          <a:extLst>
            <a:ext uri="{FF2B5EF4-FFF2-40B4-BE49-F238E27FC236}">
              <a16:creationId xmlns:a16="http://schemas.microsoft.com/office/drawing/2014/main" id="{6E195E37-3DBC-4E06-BA5F-4D2F3B9C9164}"/>
            </a:ext>
          </a:extLst>
        </xdr:cNvPr>
        <xdr:cNvSpPr/>
      </xdr:nvSpPr>
      <xdr:spPr>
        <a:xfrm>
          <a:off x="11487150" y="184380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139881</xdr:rowOff>
    </xdr:from>
    <xdr:to>
      <xdr:col>71</xdr:col>
      <xdr:colOff>177800</xdr:colOff>
      <xdr:row>107</xdr:row>
      <xdr:rowOff>156211</xdr:rowOff>
    </xdr:to>
    <xdr:cxnSp macro="">
      <xdr:nvCxnSpPr>
        <xdr:cNvPr id="680" name="直線コネクタ 679">
          <a:extLst>
            <a:ext uri="{FF2B5EF4-FFF2-40B4-BE49-F238E27FC236}">
              <a16:creationId xmlns:a16="http://schemas.microsoft.com/office/drawing/2014/main" id="{70407596-9FB9-4AD5-A8F8-BC50834E4147}"/>
            </a:ext>
          </a:extLst>
        </xdr:cNvPr>
        <xdr:cNvCxnSpPr/>
      </xdr:nvCxnSpPr>
      <xdr:spPr>
        <a:xfrm>
          <a:off x="11541760" y="18481221"/>
          <a:ext cx="805180" cy="2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1" name="n_1aveValue【公民館】&#10;有形固定資産減価償却率">
          <a:extLst>
            <a:ext uri="{FF2B5EF4-FFF2-40B4-BE49-F238E27FC236}">
              <a16:creationId xmlns:a16="http://schemas.microsoft.com/office/drawing/2014/main" id="{3BA2F4D2-F520-4519-B695-A6E041A2B27E}"/>
            </a:ext>
          </a:extLst>
        </xdr:cNvPr>
        <xdr:cNvSpPr txBox="1"/>
      </xdr:nvSpPr>
      <xdr:spPr>
        <a:xfrm>
          <a:off x="1373823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a:extLst>
            <a:ext uri="{FF2B5EF4-FFF2-40B4-BE49-F238E27FC236}">
              <a16:creationId xmlns:a16="http://schemas.microsoft.com/office/drawing/2014/main" id="{9197F350-BE7F-4B9C-8CC7-4C38798E81A2}"/>
            </a:ext>
          </a:extLst>
        </xdr:cNvPr>
        <xdr:cNvSpPr txBox="1"/>
      </xdr:nvSpPr>
      <xdr:spPr>
        <a:xfrm>
          <a:off x="12957184" y="1787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a:extLst>
            <a:ext uri="{FF2B5EF4-FFF2-40B4-BE49-F238E27FC236}">
              <a16:creationId xmlns:a16="http://schemas.microsoft.com/office/drawing/2014/main" id="{E6413C35-7278-44D0-8818-E56BDDF0F243}"/>
            </a:ext>
          </a:extLst>
        </xdr:cNvPr>
        <xdr:cNvSpPr txBox="1"/>
      </xdr:nvSpPr>
      <xdr:spPr>
        <a:xfrm>
          <a:off x="12171054" y="1784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4" name="n_4aveValue【公民館】&#10;有形固定資産減価償却率">
          <a:extLst>
            <a:ext uri="{FF2B5EF4-FFF2-40B4-BE49-F238E27FC236}">
              <a16:creationId xmlns:a16="http://schemas.microsoft.com/office/drawing/2014/main" id="{2D8A250E-47BE-4DD8-9723-3CCB0C394B36}"/>
            </a:ext>
          </a:extLst>
        </xdr:cNvPr>
        <xdr:cNvSpPr txBox="1"/>
      </xdr:nvSpPr>
      <xdr:spPr>
        <a:xfrm>
          <a:off x="113544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71682</xdr:rowOff>
    </xdr:from>
    <xdr:ext cx="405111" cy="259045"/>
    <xdr:sp macro="" textlink="">
      <xdr:nvSpPr>
        <xdr:cNvPr id="685" name="n_1mainValue【公民館】&#10;有形固定資産減価償却率">
          <a:extLst>
            <a:ext uri="{FF2B5EF4-FFF2-40B4-BE49-F238E27FC236}">
              <a16:creationId xmlns:a16="http://schemas.microsoft.com/office/drawing/2014/main" id="{5B705C40-542A-4744-9549-BAC48233E655}"/>
            </a:ext>
          </a:extLst>
        </xdr:cNvPr>
        <xdr:cNvSpPr txBox="1"/>
      </xdr:nvSpPr>
      <xdr:spPr>
        <a:xfrm>
          <a:off x="13738234" y="1755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43015</xdr:rowOff>
    </xdr:from>
    <xdr:ext cx="405111" cy="259045"/>
    <xdr:sp macro="" textlink="">
      <xdr:nvSpPr>
        <xdr:cNvPr id="686" name="n_2mainValue【公民館】&#10;有形固定資産減価償却率">
          <a:extLst>
            <a:ext uri="{FF2B5EF4-FFF2-40B4-BE49-F238E27FC236}">
              <a16:creationId xmlns:a16="http://schemas.microsoft.com/office/drawing/2014/main" id="{F14DA351-783E-4E5D-BDEC-638B1F3BB5D7}"/>
            </a:ext>
          </a:extLst>
        </xdr:cNvPr>
        <xdr:cNvSpPr txBox="1"/>
      </xdr:nvSpPr>
      <xdr:spPr>
        <a:xfrm>
          <a:off x="12957184" y="1856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26688</xdr:rowOff>
    </xdr:from>
    <xdr:ext cx="405111" cy="259045"/>
    <xdr:sp macro="" textlink="">
      <xdr:nvSpPr>
        <xdr:cNvPr id="687" name="n_3mainValue【公民館】&#10;有形固定資産減価償却率">
          <a:extLst>
            <a:ext uri="{FF2B5EF4-FFF2-40B4-BE49-F238E27FC236}">
              <a16:creationId xmlns:a16="http://schemas.microsoft.com/office/drawing/2014/main" id="{E9AE26B5-8ABC-4DB4-9032-47700E4F424A}"/>
            </a:ext>
          </a:extLst>
        </xdr:cNvPr>
        <xdr:cNvSpPr txBox="1"/>
      </xdr:nvSpPr>
      <xdr:spPr>
        <a:xfrm>
          <a:off x="12171054" y="1854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10358</xdr:rowOff>
    </xdr:from>
    <xdr:ext cx="405111" cy="259045"/>
    <xdr:sp macro="" textlink="">
      <xdr:nvSpPr>
        <xdr:cNvPr id="688" name="n_4mainValue【公民館】&#10;有形固定資産減価償却率">
          <a:extLst>
            <a:ext uri="{FF2B5EF4-FFF2-40B4-BE49-F238E27FC236}">
              <a16:creationId xmlns:a16="http://schemas.microsoft.com/office/drawing/2014/main" id="{5AECD0DD-C129-4BFB-AA5F-39D3DB859BC1}"/>
            </a:ext>
          </a:extLst>
        </xdr:cNvPr>
        <xdr:cNvSpPr txBox="1"/>
      </xdr:nvSpPr>
      <xdr:spPr>
        <a:xfrm>
          <a:off x="11354444" y="185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484ED8CF-96E1-467D-9C68-9F7ABCF8C76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996006D1-6710-4A5B-98E3-BBDB4AAED65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DCFA9D53-A3FA-4736-B8E3-398C3B7C8FC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53B00105-0D78-4C7A-9A92-5A69DF60028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E6328A39-C600-4339-9089-6F4D71D01D3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025867EC-1B8A-4BB8-BD77-1AF8BC52DD2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FDFE662D-DFFD-417F-B28F-0D2E0A3B6EC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574B804C-0AEE-4C64-B8DD-C805651F7AA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D63C91D7-E60E-4CAB-8EBA-4E3B230DCA0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5034A621-4635-445B-9029-E49CBBB5835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743718C6-2066-4A93-B321-2458E6168C3A}"/>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0D8EED6C-97A3-40C4-8D8E-99E3262A81E3}"/>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6A17E594-E2BF-476F-B559-55337CD206C4}"/>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CF40DC42-7113-4277-929B-604637437C5C}"/>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9B7A4A84-16FD-4859-AA6F-23ED330A8634}"/>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9724A3FF-B4C6-4DE3-87A7-53775B701EAC}"/>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5B7C4D7A-3C54-4F0F-83B6-B18EA4AB8006}"/>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C745422A-5287-437B-9D9A-149BFD8A683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47BD59A0-0CAD-4783-93CA-F9670FD9347D}"/>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423F2B78-81BB-4081-A5FE-DAFB82C81BC8}"/>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7EA962C8-5550-48B9-AAD2-C33530B3D32D}"/>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B2D5048C-F05B-47C7-9E24-755A1136DC7D}"/>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90A16E36-684A-4B63-A548-DA9E446E7D2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D28E8C35-6AA9-4976-80FE-15714134A88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B2EF0954-BBE1-4355-8D98-7905C9A2A35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FBB826E1-2733-4413-9B9B-065928BBAF84}"/>
            </a:ext>
          </a:extLst>
        </xdr:cNvPr>
        <xdr:cNvCxnSpPr/>
      </xdr:nvCxnSpPr>
      <xdr:spPr>
        <a:xfrm flipV="1">
          <a:off x="19947254" y="17272091"/>
          <a:ext cx="0" cy="1446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ED54EC4F-6BE1-42BA-9A96-2C29C6943FD0}"/>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CAF9BEB4-5AE6-4B11-9764-1E71652F23C0}"/>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C2B5DC49-9D6F-40F5-A514-00D3743774AD}"/>
            </a:ext>
          </a:extLst>
        </xdr:cNvPr>
        <xdr:cNvSpPr txBox="1"/>
      </xdr:nvSpPr>
      <xdr:spPr>
        <a:xfrm>
          <a:off x="19985990" y="1704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4F8C5514-F93D-43E3-9727-E21F9F72DFBF}"/>
            </a:ext>
          </a:extLst>
        </xdr:cNvPr>
        <xdr:cNvCxnSpPr/>
      </xdr:nvCxnSpPr>
      <xdr:spPr>
        <a:xfrm>
          <a:off x="19885660" y="17272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19" name="【公民館】&#10;一人当たり面積平均値テキスト">
          <a:extLst>
            <a:ext uri="{FF2B5EF4-FFF2-40B4-BE49-F238E27FC236}">
              <a16:creationId xmlns:a16="http://schemas.microsoft.com/office/drawing/2014/main" id="{E5097726-295C-441B-B7C9-5E31D526404A}"/>
            </a:ext>
          </a:extLst>
        </xdr:cNvPr>
        <xdr:cNvSpPr txBox="1"/>
      </xdr:nvSpPr>
      <xdr:spPr>
        <a:xfrm>
          <a:off x="19985990" y="18107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CFA3368A-F2AB-4198-B81D-4094F75C1D49}"/>
            </a:ext>
          </a:extLst>
        </xdr:cNvPr>
        <xdr:cNvSpPr/>
      </xdr:nvSpPr>
      <xdr:spPr>
        <a:xfrm>
          <a:off x="19904710" y="182597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D415FBAC-899D-4E79-A425-3E24009A33A4}"/>
            </a:ext>
          </a:extLst>
        </xdr:cNvPr>
        <xdr:cNvSpPr/>
      </xdr:nvSpPr>
      <xdr:spPr>
        <a:xfrm>
          <a:off x="19161760" y="182714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A0BCC6B9-8690-4969-8513-B0E51935FA31}"/>
            </a:ext>
          </a:extLst>
        </xdr:cNvPr>
        <xdr:cNvSpPr/>
      </xdr:nvSpPr>
      <xdr:spPr>
        <a:xfrm>
          <a:off x="18345150" y="182704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FDA46C2E-66B7-4D7A-8898-404691BD038C}"/>
            </a:ext>
          </a:extLst>
        </xdr:cNvPr>
        <xdr:cNvSpPr/>
      </xdr:nvSpPr>
      <xdr:spPr>
        <a:xfrm>
          <a:off x="17547590" y="182821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4C3420E5-BF80-4911-9033-BA2F9ED17504}"/>
            </a:ext>
          </a:extLst>
        </xdr:cNvPr>
        <xdr:cNvSpPr/>
      </xdr:nvSpPr>
      <xdr:spPr>
        <a:xfrm>
          <a:off x="16761460" y="18275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EF1A1E6E-77EB-4E90-BD70-A5F60440606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2983E16D-C524-4142-A2CA-FEF43EE2755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829D2D62-8B54-4303-B95E-21E5CE2F2B3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7A2354D-6DF3-4647-A3CE-3D6FB04CA66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D08489E-82F4-49F7-8F76-1276B71FC53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61323</xdr:rowOff>
    </xdr:from>
    <xdr:to>
      <xdr:col>116</xdr:col>
      <xdr:colOff>114300</xdr:colOff>
      <xdr:row>108</xdr:row>
      <xdr:rowOff>162923</xdr:rowOff>
    </xdr:to>
    <xdr:sp macro="" textlink="">
      <xdr:nvSpPr>
        <xdr:cNvPr id="730" name="楕円 729">
          <a:extLst>
            <a:ext uri="{FF2B5EF4-FFF2-40B4-BE49-F238E27FC236}">
              <a16:creationId xmlns:a16="http://schemas.microsoft.com/office/drawing/2014/main" id="{49E91B88-BC45-4927-A493-2B1A015A8E4D}"/>
            </a:ext>
          </a:extLst>
        </xdr:cNvPr>
        <xdr:cNvSpPr/>
      </xdr:nvSpPr>
      <xdr:spPr>
        <a:xfrm>
          <a:off x="19904710" y="1857411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147700</xdr:rowOff>
    </xdr:from>
    <xdr:ext cx="469744" cy="259045"/>
    <xdr:sp macro="" textlink="">
      <xdr:nvSpPr>
        <xdr:cNvPr id="731" name="【公民館】&#10;一人当たり面積該当値テキスト">
          <a:extLst>
            <a:ext uri="{FF2B5EF4-FFF2-40B4-BE49-F238E27FC236}">
              <a16:creationId xmlns:a16="http://schemas.microsoft.com/office/drawing/2014/main" id="{1E179F71-245C-424E-B2BA-F7D58A213075}"/>
            </a:ext>
          </a:extLst>
        </xdr:cNvPr>
        <xdr:cNvSpPr txBox="1"/>
      </xdr:nvSpPr>
      <xdr:spPr>
        <a:xfrm>
          <a:off x="19985990" y="1849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61323</xdr:rowOff>
    </xdr:from>
    <xdr:to>
      <xdr:col>112</xdr:col>
      <xdr:colOff>38100</xdr:colOff>
      <xdr:row>108</xdr:row>
      <xdr:rowOff>162923</xdr:rowOff>
    </xdr:to>
    <xdr:sp macro="" textlink="">
      <xdr:nvSpPr>
        <xdr:cNvPr id="732" name="楕円 731">
          <a:extLst>
            <a:ext uri="{FF2B5EF4-FFF2-40B4-BE49-F238E27FC236}">
              <a16:creationId xmlns:a16="http://schemas.microsoft.com/office/drawing/2014/main" id="{9B6C5A8C-5C88-421E-8A7C-B5102A54BBBA}"/>
            </a:ext>
          </a:extLst>
        </xdr:cNvPr>
        <xdr:cNvSpPr/>
      </xdr:nvSpPr>
      <xdr:spPr>
        <a:xfrm>
          <a:off x="19161760" y="185741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112123</xdr:rowOff>
    </xdr:from>
    <xdr:to>
      <xdr:col>116</xdr:col>
      <xdr:colOff>63500</xdr:colOff>
      <xdr:row>108</xdr:row>
      <xdr:rowOff>112123</xdr:rowOff>
    </xdr:to>
    <xdr:cxnSp macro="">
      <xdr:nvCxnSpPr>
        <xdr:cNvPr id="733" name="直線コネクタ 732">
          <a:extLst>
            <a:ext uri="{FF2B5EF4-FFF2-40B4-BE49-F238E27FC236}">
              <a16:creationId xmlns:a16="http://schemas.microsoft.com/office/drawing/2014/main" id="{F3431CF9-961E-45D7-8D2F-7D86CCA468D3}"/>
            </a:ext>
          </a:extLst>
        </xdr:cNvPr>
        <xdr:cNvCxnSpPr/>
      </xdr:nvCxnSpPr>
      <xdr:spPr>
        <a:xfrm>
          <a:off x="19204940" y="1862872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12337</xdr:rowOff>
    </xdr:from>
    <xdr:to>
      <xdr:col>107</xdr:col>
      <xdr:colOff>101600</xdr:colOff>
      <xdr:row>108</xdr:row>
      <xdr:rowOff>113937</xdr:rowOff>
    </xdr:to>
    <xdr:sp macro="" textlink="">
      <xdr:nvSpPr>
        <xdr:cNvPr id="734" name="楕円 733">
          <a:extLst>
            <a:ext uri="{FF2B5EF4-FFF2-40B4-BE49-F238E27FC236}">
              <a16:creationId xmlns:a16="http://schemas.microsoft.com/office/drawing/2014/main" id="{1F22A52D-642B-43A9-969E-AF4411DCD0F0}"/>
            </a:ext>
          </a:extLst>
        </xdr:cNvPr>
        <xdr:cNvSpPr/>
      </xdr:nvSpPr>
      <xdr:spPr>
        <a:xfrm>
          <a:off x="18345150" y="185327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63137</xdr:rowOff>
    </xdr:from>
    <xdr:to>
      <xdr:col>111</xdr:col>
      <xdr:colOff>177800</xdr:colOff>
      <xdr:row>108</xdr:row>
      <xdr:rowOff>112123</xdr:rowOff>
    </xdr:to>
    <xdr:cxnSp macro="">
      <xdr:nvCxnSpPr>
        <xdr:cNvPr id="735" name="直線コネクタ 734">
          <a:extLst>
            <a:ext uri="{FF2B5EF4-FFF2-40B4-BE49-F238E27FC236}">
              <a16:creationId xmlns:a16="http://schemas.microsoft.com/office/drawing/2014/main" id="{FD697D13-0090-4201-9038-32396F0C2887}"/>
            </a:ext>
          </a:extLst>
        </xdr:cNvPr>
        <xdr:cNvCxnSpPr/>
      </xdr:nvCxnSpPr>
      <xdr:spPr>
        <a:xfrm>
          <a:off x="18399760" y="18575927"/>
          <a:ext cx="80518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12337</xdr:rowOff>
    </xdr:from>
    <xdr:to>
      <xdr:col>102</xdr:col>
      <xdr:colOff>165100</xdr:colOff>
      <xdr:row>108</xdr:row>
      <xdr:rowOff>113937</xdr:rowOff>
    </xdr:to>
    <xdr:sp macro="" textlink="">
      <xdr:nvSpPr>
        <xdr:cNvPr id="736" name="楕円 735">
          <a:extLst>
            <a:ext uri="{FF2B5EF4-FFF2-40B4-BE49-F238E27FC236}">
              <a16:creationId xmlns:a16="http://schemas.microsoft.com/office/drawing/2014/main" id="{FCD65A6D-3AC7-4297-B71F-BCCD5A5C8BAB}"/>
            </a:ext>
          </a:extLst>
        </xdr:cNvPr>
        <xdr:cNvSpPr/>
      </xdr:nvSpPr>
      <xdr:spPr>
        <a:xfrm>
          <a:off x="17547590" y="1853274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63137</xdr:rowOff>
    </xdr:from>
    <xdr:to>
      <xdr:col>107</xdr:col>
      <xdr:colOff>50800</xdr:colOff>
      <xdr:row>108</xdr:row>
      <xdr:rowOff>63137</xdr:rowOff>
    </xdr:to>
    <xdr:cxnSp macro="">
      <xdr:nvCxnSpPr>
        <xdr:cNvPr id="737" name="直線コネクタ 736">
          <a:extLst>
            <a:ext uri="{FF2B5EF4-FFF2-40B4-BE49-F238E27FC236}">
              <a16:creationId xmlns:a16="http://schemas.microsoft.com/office/drawing/2014/main" id="{21440B03-A418-4C84-8E3B-2511A24C2A27}"/>
            </a:ext>
          </a:extLst>
        </xdr:cNvPr>
        <xdr:cNvCxnSpPr/>
      </xdr:nvCxnSpPr>
      <xdr:spPr>
        <a:xfrm>
          <a:off x="17602200" y="185759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38" name="楕円 737">
          <a:extLst>
            <a:ext uri="{FF2B5EF4-FFF2-40B4-BE49-F238E27FC236}">
              <a16:creationId xmlns:a16="http://schemas.microsoft.com/office/drawing/2014/main" id="{C382F1E5-69E2-4A61-BCC5-1EEF673B8432}"/>
            </a:ext>
          </a:extLst>
        </xdr:cNvPr>
        <xdr:cNvSpPr/>
      </xdr:nvSpPr>
      <xdr:spPr>
        <a:xfrm>
          <a:off x="16761460" y="18532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63137</xdr:rowOff>
    </xdr:from>
    <xdr:to>
      <xdr:col>102</xdr:col>
      <xdr:colOff>114300</xdr:colOff>
      <xdr:row>108</xdr:row>
      <xdr:rowOff>63137</xdr:rowOff>
    </xdr:to>
    <xdr:cxnSp macro="">
      <xdr:nvCxnSpPr>
        <xdr:cNvPr id="739" name="直線コネクタ 738">
          <a:extLst>
            <a:ext uri="{FF2B5EF4-FFF2-40B4-BE49-F238E27FC236}">
              <a16:creationId xmlns:a16="http://schemas.microsoft.com/office/drawing/2014/main" id="{8E038935-D7BD-45FE-A8A2-6C1691F606D5}"/>
            </a:ext>
          </a:extLst>
        </xdr:cNvPr>
        <xdr:cNvCxnSpPr/>
      </xdr:nvCxnSpPr>
      <xdr:spPr>
        <a:xfrm>
          <a:off x="16804640" y="185759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0" name="n_1aveValue【公民館】&#10;一人当たり面積">
          <a:extLst>
            <a:ext uri="{FF2B5EF4-FFF2-40B4-BE49-F238E27FC236}">
              <a16:creationId xmlns:a16="http://schemas.microsoft.com/office/drawing/2014/main" id="{5B9EE824-D55F-48BB-99C8-9151D0CE9F30}"/>
            </a:ext>
          </a:extLst>
        </xdr:cNvPr>
        <xdr:cNvSpPr txBox="1"/>
      </xdr:nvSpPr>
      <xdr:spPr>
        <a:xfrm>
          <a:off x="1898213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1" name="n_2aveValue【公民館】&#10;一人当たり面積">
          <a:extLst>
            <a:ext uri="{FF2B5EF4-FFF2-40B4-BE49-F238E27FC236}">
              <a16:creationId xmlns:a16="http://schemas.microsoft.com/office/drawing/2014/main" id="{77A1459B-FCFD-487D-821C-47860478CD29}"/>
            </a:ext>
          </a:extLst>
        </xdr:cNvPr>
        <xdr:cNvSpPr txBox="1"/>
      </xdr:nvSpPr>
      <xdr:spPr>
        <a:xfrm>
          <a:off x="18182032" y="1805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2" name="n_3aveValue【公民館】&#10;一人当たり面積">
          <a:extLst>
            <a:ext uri="{FF2B5EF4-FFF2-40B4-BE49-F238E27FC236}">
              <a16:creationId xmlns:a16="http://schemas.microsoft.com/office/drawing/2014/main" id="{18A17CCF-C858-402E-A8F0-DCF139852D3F}"/>
            </a:ext>
          </a:extLst>
        </xdr:cNvPr>
        <xdr:cNvSpPr txBox="1"/>
      </xdr:nvSpPr>
      <xdr:spPr>
        <a:xfrm>
          <a:off x="17384472" y="1806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3" name="n_4aveValue【公民館】&#10;一人当たり面積">
          <a:extLst>
            <a:ext uri="{FF2B5EF4-FFF2-40B4-BE49-F238E27FC236}">
              <a16:creationId xmlns:a16="http://schemas.microsoft.com/office/drawing/2014/main" id="{3F7B2BF2-C06D-4C19-9AE9-9B37095FAA52}"/>
            </a:ext>
          </a:extLst>
        </xdr:cNvPr>
        <xdr:cNvSpPr txBox="1"/>
      </xdr:nvSpPr>
      <xdr:spPr>
        <a:xfrm>
          <a:off x="16588817" y="1805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154050</xdr:rowOff>
    </xdr:from>
    <xdr:ext cx="469744" cy="259045"/>
    <xdr:sp macro="" textlink="">
      <xdr:nvSpPr>
        <xdr:cNvPr id="744" name="n_1mainValue【公民館】&#10;一人当たり面積">
          <a:extLst>
            <a:ext uri="{FF2B5EF4-FFF2-40B4-BE49-F238E27FC236}">
              <a16:creationId xmlns:a16="http://schemas.microsoft.com/office/drawing/2014/main" id="{904AFD3F-AB9D-452C-8E0D-A58498DF34B7}"/>
            </a:ext>
          </a:extLst>
        </xdr:cNvPr>
        <xdr:cNvSpPr txBox="1"/>
      </xdr:nvSpPr>
      <xdr:spPr>
        <a:xfrm>
          <a:off x="18982132"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105064</xdr:rowOff>
    </xdr:from>
    <xdr:ext cx="469744" cy="259045"/>
    <xdr:sp macro="" textlink="">
      <xdr:nvSpPr>
        <xdr:cNvPr id="745" name="n_2mainValue【公民館】&#10;一人当たり面積">
          <a:extLst>
            <a:ext uri="{FF2B5EF4-FFF2-40B4-BE49-F238E27FC236}">
              <a16:creationId xmlns:a16="http://schemas.microsoft.com/office/drawing/2014/main" id="{60B8BFE9-33E1-4A9B-B34C-6F0F7A3F7617}"/>
            </a:ext>
          </a:extLst>
        </xdr:cNvPr>
        <xdr:cNvSpPr txBox="1"/>
      </xdr:nvSpPr>
      <xdr:spPr>
        <a:xfrm>
          <a:off x="18182032"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105064</xdr:rowOff>
    </xdr:from>
    <xdr:ext cx="469744" cy="259045"/>
    <xdr:sp macro="" textlink="">
      <xdr:nvSpPr>
        <xdr:cNvPr id="746" name="n_3mainValue【公民館】&#10;一人当たり面積">
          <a:extLst>
            <a:ext uri="{FF2B5EF4-FFF2-40B4-BE49-F238E27FC236}">
              <a16:creationId xmlns:a16="http://schemas.microsoft.com/office/drawing/2014/main" id="{EE53F873-6723-4B1A-8ABF-7C8D047DB56E}"/>
            </a:ext>
          </a:extLst>
        </xdr:cNvPr>
        <xdr:cNvSpPr txBox="1"/>
      </xdr:nvSpPr>
      <xdr:spPr>
        <a:xfrm>
          <a:off x="17384472"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105064</xdr:rowOff>
    </xdr:from>
    <xdr:ext cx="469744" cy="259045"/>
    <xdr:sp macro="" textlink="">
      <xdr:nvSpPr>
        <xdr:cNvPr id="747" name="n_4mainValue【公民館】&#10;一人当たり面積">
          <a:extLst>
            <a:ext uri="{FF2B5EF4-FFF2-40B4-BE49-F238E27FC236}">
              <a16:creationId xmlns:a16="http://schemas.microsoft.com/office/drawing/2014/main" id="{0D656172-5EB0-4691-8181-F2E837362EA6}"/>
            </a:ext>
          </a:extLst>
        </xdr:cNvPr>
        <xdr:cNvSpPr txBox="1"/>
      </xdr:nvSpPr>
      <xdr:spPr>
        <a:xfrm>
          <a:off x="16588817"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80AE202E-B217-40A4-AA5A-8605EA4E54B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44A0A464-4F96-45EE-83F0-6CE88C79647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45D26BD5-44B3-43CD-9005-6C84219B443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類似団体と比較して特に有形固定資産減価償却率が高くなっている施設は、学校施設である。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学校施設については、小学校が有形固定資産減価償却率</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75.8</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％、中学校が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70.9</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％となっており、特に小学校の有形固定資産減価償却率が高くなっている。公共施設等総合管理計画に基づき、令和２年度に熊取町学校施設長寿命化計画を策定し、同計画に基づいて、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の高い</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小学校を</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優先的</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に老朽化対策に取り組んでいくこととしている。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類似団体と比較して特に有形固定資産減価償却率が低くなっている施設は、公民館である。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公民館については、令和５年度に大規模改修及び更新を実施したため、有形固定資産減価償却率が低くなっている。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89C249-172C-429D-A4EC-DBA6A419BF9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494408-16E2-4EB2-8256-AFBD68D5BE1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47DDDF-6901-46A9-A5D8-6835C077F85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25EC18-84D1-43ED-BE8B-AF76BB0F70A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5B79FB0-0D91-4C89-94CA-F1F17C659AF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66DA29-BDCB-42D0-8C89-61BD103569B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061FE8-0970-4E4D-98E8-1B11C33CE75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BE0F76-99C3-412A-9E53-1962BAD3154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724B42F-E515-4E4E-9E79-9219821407F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331765-DC58-4CE1-9773-8431677EE7D5}"/>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AB98C3-78CD-4002-9C53-72F3822955F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F49087-4C6D-47DC-85F8-78EE1954BBC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9CEAFF9-F725-49AA-99F1-67ECB12645A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94BEB2-57D6-4DAC-8131-173DA359C5A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A0BA0C-A330-4363-AAF3-0E0C793DBE4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CC06DC7-8477-4BDF-856C-52320EC02234}"/>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7B4B68-45B8-4D95-B2D4-9EC77A6EADF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F281EF-0899-4300-97B6-DCEC8DD7103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BD417E-8739-4841-80BF-B22ADC67FDE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5C7807-67BC-4C81-B9DD-4F08D5E2E1B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6FDB18-7F28-42FC-81AF-E923D469585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10C82A-AF31-433C-8839-7EEE6F64BE1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DDC692D-65C5-4256-9DC0-94EB984D37D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F0776F5-43B5-42F2-83B0-D86C9EBA969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F14B3F-3560-46F5-8DF9-DF68FDABC17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A89024-F8D1-4E7C-BF7C-CABA606C40C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415D8F-3E0F-46D2-92C7-A38DE5ACD09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682FEE-FEFE-4004-9E0E-C37AC74DA79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EC54C1-CC43-4563-8A06-EAEF8EF8E38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5DC9B1-9869-4A56-AAC0-313D2F1A385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40B9F1-5F6D-436C-8277-A7B43731D05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5C2AD1-6D13-424F-B5CA-3A4FCDFBFC9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DCFD08-65C0-4F19-A251-D47AC3887C3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24F658D-B84A-4D42-AE14-5E8B9DAE86A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AA6F238-8FB8-4BDA-9C26-1A856C95BB1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43B9F14-F0E9-4D95-8B3C-B0D644E6444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511E91-FAA8-454F-B2E6-83D5383EA25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137D74-8BC3-4DD5-B380-FE2EEDB3EB30}"/>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304B5B2-B2E0-4AA4-9E10-2A0001B6BC7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0B402F5-F282-4718-A026-96D49436689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4CB777-AA8D-4968-8528-8576C33D076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FC65FBD-9B1F-41A4-8919-A3FCBFE2BCD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54810E3-04CF-40BB-9613-2D2FA3967E07}"/>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7FD4A67-942F-4935-966E-C5612091F9DA}"/>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86FA00A-3B63-476F-B4EE-A1A6C1D5C941}"/>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BE1C5EB-D0D0-49C0-8330-F89A9F4174D1}"/>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608CB51-6230-44F2-B314-EFD17FC3B584}"/>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3073064-EFAF-4FEB-982C-2F7E9589AC03}"/>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1326B9F-9DD4-448E-BCDE-1DDD85543A5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86CC3AF-4480-4CD6-8A22-7254214DBD30}"/>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D9C5915-1FEC-4B63-930E-8ACDEAE11EB4}"/>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7203D5A-0B3A-4279-B8E1-7B882E81319F}"/>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210ACDE-AC4B-49E1-83DE-1E644720AEE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AA13708-C39E-4AEF-BBB4-1B3AFD9F5ED4}"/>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F87DB32-7CEB-4A73-ADFF-F72CEC0B781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39BAC2A-7D5A-4346-B5C7-689F5FDECD6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8BAB516-B241-43B6-AC8F-D5D5FFE57CFE}"/>
            </a:ext>
          </a:extLst>
        </xdr:cNvPr>
        <xdr:cNvCxnSpPr/>
      </xdr:nvCxnSpPr>
      <xdr:spPr>
        <a:xfrm flipV="1">
          <a:off x="4173855" y="588971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C15769DC-7109-4119-B4FB-9D544E5D565C}"/>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35A9D13-B232-4799-9BF4-5C0907A86097}"/>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58D0E2BC-5ABB-48EB-9031-BDCD59BF4381}"/>
            </a:ext>
          </a:extLst>
        </xdr:cNvPr>
        <xdr:cNvSpPr txBox="1"/>
      </xdr:nvSpPr>
      <xdr:spPr>
        <a:xfrm>
          <a:off x="421259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D3B7376-9157-468C-BC17-6931D359D886}"/>
            </a:ext>
          </a:extLst>
        </xdr:cNvPr>
        <xdr:cNvCxnSpPr/>
      </xdr:nvCxnSpPr>
      <xdr:spPr>
        <a:xfrm>
          <a:off x="4112260" y="588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671657AF-F849-4B5C-AA10-D62E93356056}"/>
            </a:ext>
          </a:extLst>
        </xdr:cNvPr>
        <xdr:cNvSpPr txBox="1"/>
      </xdr:nvSpPr>
      <xdr:spPr>
        <a:xfrm>
          <a:off x="421259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A348A5B6-249A-4FC0-9478-86644AC1DA30}"/>
            </a:ext>
          </a:extLst>
        </xdr:cNvPr>
        <xdr:cNvSpPr/>
      </xdr:nvSpPr>
      <xdr:spPr>
        <a:xfrm>
          <a:off x="4131310" y="653777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6F628AB3-62DB-4A21-9389-E722402ED3E6}"/>
            </a:ext>
          </a:extLst>
        </xdr:cNvPr>
        <xdr:cNvSpPr/>
      </xdr:nvSpPr>
      <xdr:spPr>
        <a:xfrm>
          <a:off x="3388360" y="64964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45DEA92F-F186-48B5-A015-D75FA2E47EBC}"/>
            </a:ext>
          </a:extLst>
        </xdr:cNvPr>
        <xdr:cNvSpPr/>
      </xdr:nvSpPr>
      <xdr:spPr>
        <a:xfrm>
          <a:off x="2571750" y="64588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5BA826B9-1AB8-4C1D-A21E-FCCC65ECEB55}"/>
            </a:ext>
          </a:extLst>
        </xdr:cNvPr>
        <xdr:cNvSpPr/>
      </xdr:nvSpPr>
      <xdr:spPr>
        <a:xfrm>
          <a:off x="1774190" y="6429738"/>
          <a:ext cx="10922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EE52E79E-9F1D-4C4B-8C26-0B0C4FC9C9B2}"/>
            </a:ext>
          </a:extLst>
        </xdr:cNvPr>
        <xdr:cNvSpPr/>
      </xdr:nvSpPr>
      <xdr:spPr>
        <a:xfrm>
          <a:off x="988060" y="63905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CD6839-E6CC-4D85-B025-3A041E8054F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C6ED1B-1826-4328-BB02-B874DB44B5E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44C62FE-5474-4828-A606-E67D092DBF7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111F2EF-AD40-4F19-A82B-FFF37FED977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EB798C6-5674-40C5-A247-5BF69D3E59A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33565</xdr:rowOff>
    </xdr:from>
    <xdr:to>
      <xdr:col>24</xdr:col>
      <xdr:colOff>114300</xdr:colOff>
      <xdr:row>39</xdr:row>
      <xdr:rowOff>135165</xdr:rowOff>
    </xdr:to>
    <xdr:sp macro="" textlink="">
      <xdr:nvSpPr>
        <xdr:cNvPr id="74" name="楕円 73">
          <a:extLst>
            <a:ext uri="{FF2B5EF4-FFF2-40B4-BE49-F238E27FC236}">
              <a16:creationId xmlns:a16="http://schemas.microsoft.com/office/drawing/2014/main" id="{9CCE5ED6-DA0B-4A20-A331-9EA04E47A4A4}"/>
            </a:ext>
          </a:extLst>
        </xdr:cNvPr>
        <xdr:cNvSpPr/>
      </xdr:nvSpPr>
      <xdr:spPr>
        <a:xfrm>
          <a:off x="4131310" y="67182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2F8BEFDD-75A7-4900-8B6D-77D8C0E450C5}"/>
            </a:ext>
          </a:extLst>
        </xdr:cNvPr>
        <xdr:cNvSpPr txBox="1"/>
      </xdr:nvSpPr>
      <xdr:spPr>
        <a:xfrm>
          <a:off x="4212590" y="67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169091</xdr:rowOff>
    </xdr:from>
    <xdr:to>
      <xdr:col>20</xdr:col>
      <xdr:colOff>38100</xdr:colOff>
      <xdr:row>39</xdr:row>
      <xdr:rowOff>99241</xdr:rowOff>
    </xdr:to>
    <xdr:sp macro="" textlink="">
      <xdr:nvSpPr>
        <xdr:cNvPr id="76" name="楕円 75">
          <a:extLst>
            <a:ext uri="{FF2B5EF4-FFF2-40B4-BE49-F238E27FC236}">
              <a16:creationId xmlns:a16="http://schemas.microsoft.com/office/drawing/2014/main" id="{FA04970B-B758-4BF7-821D-14FCD6C3AEDD}"/>
            </a:ext>
          </a:extLst>
        </xdr:cNvPr>
        <xdr:cNvSpPr/>
      </xdr:nvSpPr>
      <xdr:spPr>
        <a:xfrm>
          <a:off x="3388360" y="668800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48441</xdr:rowOff>
    </xdr:from>
    <xdr:to>
      <xdr:col>24</xdr:col>
      <xdr:colOff>63500</xdr:colOff>
      <xdr:row>39</xdr:row>
      <xdr:rowOff>84365</xdr:rowOff>
    </xdr:to>
    <xdr:cxnSp macro="">
      <xdr:nvCxnSpPr>
        <xdr:cNvPr id="77" name="直線コネクタ 76">
          <a:extLst>
            <a:ext uri="{FF2B5EF4-FFF2-40B4-BE49-F238E27FC236}">
              <a16:creationId xmlns:a16="http://schemas.microsoft.com/office/drawing/2014/main" id="{63902304-ED26-4851-9161-BAFAE11364A9}"/>
            </a:ext>
          </a:extLst>
        </xdr:cNvPr>
        <xdr:cNvCxnSpPr/>
      </xdr:nvCxnSpPr>
      <xdr:spPr>
        <a:xfrm>
          <a:off x="3431540" y="6736896"/>
          <a:ext cx="74295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133169</xdr:rowOff>
    </xdr:from>
    <xdr:to>
      <xdr:col>15</xdr:col>
      <xdr:colOff>101600</xdr:colOff>
      <xdr:row>39</xdr:row>
      <xdr:rowOff>63319</xdr:rowOff>
    </xdr:to>
    <xdr:sp macro="" textlink="">
      <xdr:nvSpPr>
        <xdr:cNvPr id="78" name="楕円 77">
          <a:extLst>
            <a:ext uri="{FF2B5EF4-FFF2-40B4-BE49-F238E27FC236}">
              <a16:creationId xmlns:a16="http://schemas.microsoft.com/office/drawing/2014/main" id="{E88A69DA-7C2F-4812-B709-1F126926286C}"/>
            </a:ext>
          </a:extLst>
        </xdr:cNvPr>
        <xdr:cNvSpPr/>
      </xdr:nvSpPr>
      <xdr:spPr>
        <a:xfrm>
          <a:off x="2571750" y="66520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12519</xdr:rowOff>
    </xdr:from>
    <xdr:to>
      <xdr:col>19</xdr:col>
      <xdr:colOff>177800</xdr:colOff>
      <xdr:row>39</xdr:row>
      <xdr:rowOff>48441</xdr:rowOff>
    </xdr:to>
    <xdr:cxnSp macro="">
      <xdr:nvCxnSpPr>
        <xdr:cNvPr id="79" name="直線コネクタ 78">
          <a:extLst>
            <a:ext uri="{FF2B5EF4-FFF2-40B4-BE49-F238E27FC236}">
              <a16:creationId xmlns:a16="http://schemas.microsoft.com/office/drawing/2014/main" id="{288CE1BD-CFF1-4395-9DFA-0E92ACFFCDCC}"/>
            </a:ext>
          </a:extLst>
        </xdr:cNvPr>
        <xdr:cNvCxnSpPr/>
      </xdr:nvCxnSpPr>
      <xdr:spPr>
        <a:xfrm>
          <a:off x="2626360" y="6702879"/>
          <a:ext cx="80518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97246</xdr:rowOff>
    </xdr:from>
    <xdr:to>
      <xdr:col>10</xdr:col>
      <xdr:colOff>165100</xdr:colOff>
      <xdr:row>39</xdr:row>
      <xdr:rowOff>27396</xdr:rowOff>
    </xdr:to>
    <xdr:sp macro="" textlink="">
      <xdr:nvSpPr>
        <xdr:cNvPr id="80" name="楕円 79">
          <a:extLst>
            <a:ext uri="{FF2B5EF4-FFF2-40B4-BE49-F238E27FC236}">
              <a16:creationId xmlns:a16="http://schemas.microsoft.com/office/drawing/2014/main" id="{64663336-67F7-45FB-BB44-C0A8D6C3676E}"/>
            </a:ext>
          </a:extLst>
        </xdr:cNvPr>
        <xdr:cNvSpPr/>
      </xdr:nvSpPr>
      <xdr:spPr>
        <a:xfrm>
          <a:off x="1774190" y="66085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148046</xdr:rowOff>
    </xdr:from>
    <xdr:to>
      <xdr:col>15</xdr:col>
      <xdr:colOff>50800</xdr:colOff>
      <xdr:row>39</xdr:row>
      <xdr:rowOff>12519</xdr:rowOff>
    </xdr:to>
    <xdr:cxnSp macro="">
      <xdr:nvCxnSpPr>
        <xdr:cNvPr id="81" name="直線コネクタ 80">
          <a:extLst>
            <a:ext uri="{FF2B5EF4-FFF2-40B4-BE49-F238E27FC236}">
              <a16:creationId xmlns:a16="http://schemas.microsoft.com/office/drawing/2014/main" id="{6656C9F1-733F-479B-998A-94AA2D464300}"/>
            </a:ext>
          </a:extLst>
        </xdr:cNvPr>
        <xdr:cNvCxnSpPr/>
      </xdr:nvCxnSpPr>
      <xdr:spPr>
        <a:xfrm>
          <a:off x="1828800" y="6661241"/>
          <a:ext cx="79756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64588</xdr:rowOff>
    </xdr:from>
    <xdr:to>
      <xdr:col>6</xdr:col>
      <xdr:colOff>38100</xdr:colOff>
      <xdr:row>38</xdr:row>
      <xdr:rowOff>166188</xdr:rowOff>
    </xdr:to>
    <xdr:sp macro="" textlink="">
      <xdr:nvSpPr>
        <xdr:cNvPr id="82" name="楕円 81">
          <a:extLst>
            <a:ext uri="{FF2B5EF4-FFF2-40B4-BE49-F238E27FC236}">
              <a16:creationId xmlns:a16="http://schemas.microsoft.com/office/drawing/2014/main" id="{44C1646A-A2DC-45A2-9ABE-C49EF2DABAB2}"/>
            </a:ext>
          </a:extLst>
        </xdr:cNvPr>
        <xdr:cNvSpPr/>
      </xdr:nvSpPr>
      <xdr:spPr>
        <a:xfrm>
          <a:off x="988060" y="65758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115388</xdr:rowOff>
    </xdr:from>
    <xdr:to>
      <xdr:col>10</xdr:col>
      <xdr:colOff>114300</xdr:colOff>
      <xdr:row>38</xdr:row>
      <xdr:rowOff>148046</xdr:rowOff>
    </xdr:to>
    <xdr:cxnSp macro="">
      <xdr:nvCxnSpPr>
        <xdr:cNvPr id="83" name="直線コネクタ 82">
          <a:extLst>
            <a:ext uri="{FF2B5EF4-FFF2-40B4-BE49-F238E27FC236}">
              <a16:creationId xmlns:a16="http://schemas.microsoft.com/office/drawing/2014/main" id="{C7DBD7BC-B7AD-438D-A502-D2EE8123ABC0}"/>
            </a:ext>
          </a:extLst>
        </xdr:cNvPr>
        <xdr:cNvCxnSpPr/>
      </xdr:nvCxnSpPr>
      <xdr:spPr>
        <a:xfrm>
          <a:off x="1031240" y="6630488"/>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9A2E2DE8-0447-474D-B412-30BAE0F517C8}"/>
            </a:ext>
          </a:extLst>
        </xdr:cNvPr>
        <xdr:cNvSpPr txBox="1"/>
      </xdr:nvSpPr>
      <xdr:spPr>
        <a:xfrm>
          <a:off x="3239144"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E21D81E-B16F-4F6C-ABAA-4C6B023E3944}"/>
            </a:ext>
          </a:extLst>
        </xdr:cNvPr>
        <xdr:cNvSpPr txBox="1"/>
      </xdr:nvSpPr>
      <xdr:spPr>
        <a:xfrm>
          <a:off x="24390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7670E448-3F23-4727-A39C-B6D2E53E91CA}"/>
            </a:ext>
          </a:extLst>
        </xdr:cNvPr>
        <xdr:cNvSpPr txBox="1"/>
      </xdr:nvSpPr>
      <xdr:spPr>
        <a:xfrm>
          <a:off x="1641484" y="6201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9AE0791B-6E73-483B-B788-53E6EB2EBD96}"/>
            </a:ext>
          </a:extLst>
        </xdr:cNvPr>
        <xdr:cNvSpPr txBox="1"/>
      </xdr:nvSpPr>
      <xdr:spPr>
        <a:xfrm>
          <a:off x="855354" y="6165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90368</xdr:rowOff>
    </xdr:from>
    <xdr:ext cx="405111" cy="259045"/>
    <xdr:sp macro="" textlink="">
      <xdr:nvSpPr>
        <xdr:cNvPr id="88" name="n_1mainValue【図書館】&#10;有形固定資産減価償却率">
          <a:extLst>
            <a:ext uri="{FF2B5EF4-FFF2-40B4-BE49-F238E27FC236}">
              <a16:creationId xmlns:a16="http://schemas.microsoft.com/office/drawing/2014/main" id="{0C3613A4-B558-4321-9A8E-A94A50218E3A}"/>
            </a:ext>
          </a:extLst>
        </xdr:cNvPr>
        <xdr:cNvSpPr txBox="1"/>
      </xdr:nvSpPr>
      <xdr:spPr>
        <a:xfrm>
          <a:off x="323914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54446</xdr:rowOff>
    </xdr:from>
    <xdr:ext cx="405111" cy="259045"/>
    <xdr:sp macro="" textlink="">
      <xdr:nvSpPr>
        <xdr:cNvPr id="89" name="n_2mainValue【図書館】&#10;有形固定資産減価償却率">
          <a:extLst>
            <a:ext uri="{FF2B5EF4-FFF2-40B4-BE49-F238E27FC236}">
              <a16:creationId xmlns:a16="http://schemas.microsoft.com/office/drawing/2014/main" id="{BBC83DD2-B9AF-4F49-9A2C-E3D81BF6C457}"/>
            </a:ext>
          </a:extLst>
        </xdr:cNvPr>
        <xdr:cNvSpPr txBox="1"/>
      </xdr:nvSpPr>
      <xdr:spPr>
        <a:xfrm>
          <a:off x="2439044" y="674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18523</xdr:rowOff>
    </xdr:from>
    <xdr:ext cx="405111" cy="259045"/>
    <xdr:sp macro="" textlink="">
      <xdr:nvSpPr>
        <xdr:cNvPr id="90" name="n_3mainValue【図書館】&#10;有形固定資産減価償却率">
          <a:extLst>
            <a:ext uri="{FF2B5EF4-FFF2-40B4-BE49-F238E27FC236}">
              <a16:creationId xmlns:a16="http://schemas.microsoft.com/office/drawing/2014/main" id="{9C00706F-B9FA-4BEC-A054-72BF81DA3715}"/>
            </a:ext>
          </a:extLst>
        </xdr:cNvPr>
        <xdr:cNvSpPr txBox="1"/>
      </xdr:nvSpPr>
      <xdr:spPr>
        <a:xfrm>
          <a:off x="1641484" y="670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157315</xdr:rowOff>
    </xdr:from>
    <xdr:ext cx="405111" cy="259045"/>
    <xdr:sp macro="" textlink="">
      <xdr:nvSpPr>
        <xdr:cNvPr id="91" name="n_4mainValue【図書館】&#10;有形固定資産減価償却率">
          <a:extLst>
            <a:ext uri="{FF2B5EF4-FFF2-40B4-BE49-F238E27FC236}">
              <a16:creationId xmlns:a16="http://schemas.microsoft.com/office/drawing/2014/main" id="{9B35DF08-2DB4-49A0-8A9D-8CD22B9A13DB}"/>
            </a:ext>
          </a:extLst>
        </xdr:cNvPr>
        <xdr:cNvSpPr txBox="1"/>
      </xdr:nvSpPr>
      <xdr:spPr>
        <a:xfrm>
          <a:off x="855354" y="6674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212057C-9698-4E4F-B398-B4C6319631E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823F336-16DF-4CE6-8656-DC181F0C487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E224D5E-BF0B-4DBF-AD85-4F7C1B37957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08A02FE-42DE-4878-8945-7C4FE83B65F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502C848-DF69-4DD6-9864-3F7B9EDA441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449BF86-A796-4D47-BE1F-0CBACDACCA0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FBF389E-066B-40C3-911E-C57E52368ED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CDDD161-8761-408F-9C9A-228FC77AB34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1115FEA-6BDA-4DC7-8394-0F764B486EA9}"/>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753504E-531B-44EC-A4CA-30E2A92B151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CF1C043-0DCC-4424-996F-C660A6CAA87B}"/>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A443493-E0C1-4DE4-AAAA-DC6CB8FAEF1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77E1E09-E8B0-4802-8E80-9D3001A07EC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A93E621-A121-4A8F-A56A-A4C84BBE0245}"/>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82260D1-7092-45E8-A355-78E351BA618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092F6F4-814E-473A-BB70-C14BE6D44780}"/>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935F968-6FA7-45D2-BD6F-729B01C5238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63F8197-45CD-41CE-8EB7-B2F96B0984A6}"/>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CF77529-2F60-4B72-9EAD-F61861A4EA2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F726B15-64DB-4C8D-9809-0027E1BEB3E5}"/>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B58460E-56D1-4DB5-AE51-FE8EE109029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56EF9FC-4B26-4ABB-AC9A-ADC1BF5FD62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B54DB6B-1446-49D5-AB85-E3128E46899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E40211A7-33EA-45DF-8043-5BD5FB6B608A}"/>
            </a:ext>
          </a:extLst>
        </xdr:cNvPr>
        <xdr:cNvCxnSpPr/>
      </xdr:nvCxnSpPr>
      <xdr:spPr>
        <a:xfrm flipV="1">
          <a:off x="9429115" y="595884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30C350F7-041B-4D04-ADE0-9A40032BAC58}"/>
            </a:ext>
          </a:extLst>
        </xdr:cNvPr>
        <xdr:cNvSpPr txBox="1"/>
      </xdr:nvSpPr>
      <xdr:spPr>
        <a:xfrm>
          <a:off x="946785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D10DA821-7111-40CD-8BBF-4C043B65AF33}"/>
            </a:ext>
          </a:extLst>
        </xdr:cNvPr>
        <xdr:cNvCxnSpPr/>
      </xdr:nvCxnSpPr>
      <xdr:spPr>
        <a:xfrm>
          <a:off x="9356090" y="721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EC132DAA-0440-45BC-BB5A-BE3454877B13}"/>
            </a:ext>
          </a:extLst>
        </xdr:cNvPr>
        <xdr:cNvSpPr txBox="1"/>
      </xdr:nvSpPr>
      <xdr:spPr>
        <a:xfrm>
          <a:off x="946785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5FB67FF8-E4C8-44BB-B9A4-8B149F5B1450}"/>
            </a:ext>
          </a:extLst>
        </xdr:cNvPr>
        <xdr:cNvCxnSpPr/>
      </xdr:nvCxnSpPr>
      <xdr:spPr>
        <a:xfrm>
          <a:off x="9356090" y="59588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5DE5419C-DA25-4DE7-AE86-58057EF8B082}"/>
            </a:ext>
          </a:extLst>
        </xdr:cNvPr>
        <xdr:cNvSpPr txBox="1"/>
      </xdr:nvSpPr>
      <xdr:spPr>
        <a:xfrm>
          <a:off x="9467850" y="6911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798540A0-D487-4ED1-A5C3-542E27FC601A}"/>
            </a:ext>
          </a:extLst>
        </xdr:cNvPr>
        <xdr:cNvSpPr/>
      </xdr:nvSpPr>
      <xdr:spPr>
        <a:xfrm>
          <a:off x="9394190" y="69367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10D65A43-C860-422F-B4D5-627DC97A23D4}"/>
            </a:ext>
          </a:extLst>
        </xdr:cNvPr>
        <xdr:cNvSpPr/>
      </xdr:nvSpPr>
      <xdr:spPr>
        <a:xfrm>
          <a:off x="86321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C7FDEAEA-1CD1-4CA2-BE41-8FDCC776DA19}"/>
            </a:ext>
          </a:extLst>
        </xdr:cNvPr>
        <xdr:cNvSpPr/>
      </xdr:nvSpPr>
      <xdr:spPr>
        <a:xfrm>
          <a:off x="7846060" y="69424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B7D3E7B6-1822-4784-B1CF-08D2563894BC}"/>
            </a:ext>
          </a:extLst>
        </xdr:cNvPr>
        <xdr:cNvSpPr/>
      </xdr:nvSpPr>
      <xdr:spPr>
        <a:xfrm>
          <a:off x="7029450" y="6946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7F25EC91-ED3E-4E49-AFB6-E4B4D4286785}"/>
            </a:ext>
          </a:extLst>
        </xdr:cNvPr>
        <xdr:cNvSpPr/>
      </xdr:nvSpPr>
      <xdr:spPr>
        <a:xfrm>
          <a:off x="6231890" y="69519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8E72153-0448-4F8F-B8B7-3BAD78693E9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326A9D-0785-477B-B5FB-7FE9FB31A27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97EACE-6713-4CC4-A788-04323A98B41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ED8DA40-A719-433B-9E82-261C238A86D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A4DDB8C-C610-4DD4-B9EE-7E14F7F0E13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151130</xdr:rowOff>
    </xdr:from>
    <xdr:to>
      <xdr:col>55</xdr:col>
      <xdr:colOff>50800</xdr:colOff>
      <xdr:row>40</xdr:row>
      <xdr:rowOff>81280</xdr:rowOff>
    </xdr:to>
    <xdr:sp macro="" textlink="">
      <xdr:nvSpPr>
        <xdr:cNvPr id="131" name="楕円 130">
          <a:extLst>
            <a:ext uri="{FF2B5EF4-FFF2-40B4-BE49-F238E27FC236}">
              <a16:creationId xmlns:a16="http://schemas.microsoft.com/office/drawing/2014/main" id="{7FDDEB15-C90A-4818-BB8B-73B3A28118F8}"/>
            </a:ext>
          </a:extLst>
        </xdr:cNvPr>
        <xdr:cNvSpPr/>
      </xdr:nvSpPr>
      <xdr:spPr>
        <a:xfrm>
          <a:off x="9394190" y="68376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2557</xdr:rowOff>
    </xdr:from>
    <xdr:ext cx="469744" cy="259045"/>
    <xdr:sp macro="" textlink="">
      <xdr:nvSpPr>
        <xdr:cNvPr id="132" name="【図書館】&#10;一人当たり面積該当値テキスト">
          <a:extLst>
            <a:ext uri="{FF2B5EF4-FFF2-40B4-BE49-F238E27FC236}">
              <a16:creationId xmlns:a16="http://schemas.microsoft.com/office/drawing/2014/main" id="{05B989D8-A955-4D50-92F0-8BE0F51DC381}"/>
            </a:ext>
          </a:extLst>
        </xdr:cNvPr>
        <xdr:cNvSpPr txBox="1"/>
      </xdr:nvSpPr>
      <xdr:spPr>
        <a:xfrm>
          <a:off x="9467850"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154940</xdr:rowOff>
    </xdr:from>
    <xdr:to>
      <xdr:col>50</xdr:col>
      <xdr:colOff>165100</xdr:colOff>
      <xdr:row>40</xdr:row>
      <xdr:rowOff>85090</xdr:rowOff>
    </xdr:to>
    <xdr:sp macro="" textlink="">
      <xdr:nvSpPr>
        <xdr:cNvPr id="133" name="楕円 132">
          <a:extLst>
            <a:ext uri="{FF2B5EF4-FFF2-40B4-BE49-F238E27FC236}">
              <a16:creationId xmlns:a16="http://schemas.microsoft.com/office/drawing/2014/main" id="{18197464-7A18-481A-ABAB-7A93B4BA71EE}"/>
            </a:ext>
          </a:extLst>
        </xdr:cNvPr>
        <xdr:cNvSpPr/>
      </xdr:nvSpPr>
      <xdr:spPr>
        <a:xfrm>
          <a:off x="8632190" y="68414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30480</xdr:rowOff>
    </xdr:from>
    <xdr:to>
      <xdr:col>55</xdr:col>
      <xdr:colOff>0</xdr:colOff>
      <xdr:row>40</xdr:row>
      <xdr:rowOff>34290</xdr:rowOff>
    </xdr:to>
    <xdr:cxnSp macro="">
      <xdr:nvCxnSpPr>
        <xdr:cNvPr id="134" name="直線コネクタ 133">
          <a:extLst>
            <a:ext uri="{FF2B5EF4-FFF2-40B4-BE49-F238E27FC236}">
              <a16:creationId xmlns:a16="http://schemas.microsoft.com/office/drawing/2014/main" id="{8256281B-1C9C-4078-9DEF-A70CF15BE02A}"/>
            </a:ext>
          </a:extLst>
        </xdr:cNvPr>
        <xdr:cNvCxnSpPr/>
      </xdr:nvCxnSpPr>
      <xdr:spPr>
        <a:xfrm flipV="1">
          <a:off x="8686800" y="688657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154940</xdr:rowOff>
    </xdr:from>
    <xdr:to>
      <xdr:col>46</xdr:col>
      <xdr:colOff>38100</xdr:colOff>
      <xdr:row>40</xdr:row>
      <xdr:rowOff>85090</xdr:rowOff>
    </xdr:to>
    <xdr:sp macro="" textlink="">
      <xdr:nvSpPr>
        <xdr:cNvPr id="135" name="楕円 134">
          <a:extLst>
            <a:ext uri="{FF2B5EF4-FFF2-40B4-BE49-F238E27FC236}">
              <a16:creationId xmlns:a16="http://schemas.microsoft.com/office/drawing/2014/main" id="{9FA805E3-59C5-4B28-8584-353276982679}"/>
            </a:ext>
          </a:extLst>
        </xdr:cNvPr>
        <xdr:cNvSpPr/>
      </xdr:nvSpPr>
      <xdr:spPr>
        <a:xfrm>
          <a:off x="7846060" y="6841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34290</xdr:rowOff>
    </xdr:from>
    <xdr:to>
      <xdr:col>50</xdr:col>
      <xdr:colOff>114300</xdr:colOff>
      <xdr:row>40</xdr:row>
      <xdr:rowOff>34290</xdr:rowOff>
    </xdr:to>
    <xdr:cxnSp macro="">
      <xdr:nvCxnSpPr>
        <xdr:cNvPr id="136" name="直線コネクタ 135">
          <a:extLst>
            <a:ext uri="{FF2B5EF4-FFF2-40B4-BE49-F238E27FC236}">
              <a16:creationId xmlns:a16="http://schemas.microsoft.com/office/drawing/2014/main" id="{F5BDB97F-BF3E-43DA-9CFC-B78D91660B72}"/>
            </a:ext>
          </a:extLst>
        </xdr:cNvPr>
        <xdr:cNvCxnSpPr/>
      </xdr:nvCxnSpPr>
      <xdr:spPr>
        <a:xfrm>
          <a:off x="7889240" y="68922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154940</xdr:rowOff>
    </xdr:from>
    <xdr:to>
      <xdr:col>41</xdr:col>
      <xdr:colOff>101600</xdr:colOff>
      <xdr:row>40</xdr:row>
      <xdr:rowOff>85090</xdr:rowOff>
    </xdr:to>
    <xdr:sp macro="" textlink="">
      <xdr:nvSpPr>
        <xdr:cNvPr id="137" name="楕円 136">
          <a:extLst>
            <a:ext uri="{FF2B5EF4-FFF2-40B4-BE49-F238E27FC236}">
              <a16:creationId xmlns:a16="http://schemas.microsoft.com/office/drawing/2014/main" id="{6CDD2483-27FC-4038-AD9A-632E592B0AD6}"/>
            </a:ext>
          </a:extLst>
        </xdr:cNvPr>
        <xdr:cNvSpPr/>
      </xdr:nvSpPr>
      <xdr:spPr>
        <a:xfrm>
          <a:off x="7029450" y="6841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34290</xdr:rowOff>
    </xdr:from>
    <xdr:to>
      <xdr:col>45</xdr:col>
      <xdr:colOff>177800</xdr:colOff>
      <xdr:row>40</xdr:row>
      <xdr:rowOff>34290</xdr:rowOff>
    </xdr:to>
    <xdr:cxnSp macro="">
      <xdr:nvCxnSpPr>
        <xdr:cNvPr id="138" name="直線コネクタ 137">
          <a:extLst>
            <a:ext uri="{FF2B5EF4-FFF2-40B4-BE49-F238E27FC236}">
              <a16:creationId xmlns:a16="http://schemas.microsoft.com/office/drawing/2014/main" id="{F0FA1352-6E71-4EB9-98F1-A798E6669845}"/>
            </a:ext>
          </a:extLst>
        </xdr:cNvPr>
        <xdr:cNvCxnSpPr/>
      </xdr:nvCxnSpPr>
      <xdr:spPr>
        <a:xfrm>
          <a:off x="7084060" y="68922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39" name="楕円 138">
          <a:extLst>
            <a:ext uri="{FF2B5EF4-FFF2-40B4-BE49-F238E27FC236}">
              <a16:creationId xmlns:a16="http://schemas.microsoft.com/office/drawing/2014/main" id="{933EE7E4-7032-4C08-BFE3-0074B5A097BA}"/>
            </a:ext>
          </a:extLst>
        </xdr:cNvPr>
        <xdr:cNvSpPr/>
      </xdr:nvSpPr>
      <xdr:spPr>
        <a:xfrm>
          <a:off x="6231890" y="6847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34290</xdr:rowOff>
    </xdr:from>
    <xdr:to>
      <xdr:col>41</xdr:col>
      <xdr:colOff>50800</xdr:colOff>
      <xdr:row>40</xdr:row>
      <xdr:rowOff>38100</xdr:rowOff>
    </xdr:to>
    <xdr:cxnSp macro="">
      <xdr:nvCxnSpPr>
        <xdr:cNvPr id="140" name="直線コネクタ 139">
          <a:extLst>
            <a:ext uri="{FF2B5EF4-FFF2-40B4-BE49-F238E27FC236}">
              <a16:creationId xmlns:a16="http://schemas.microsoft.com/office/drawing/2014/main" id="{22585DE3-0ED7-4716-9F52-880C67BD7B67}"/>
            </a:ext>
          </a:extLst>
        </xdr:cNvPr>
        <xdr:cNvCxnSpPr/>
      </xdr:nvCxnSpPr>
      <xdr:spPr>
        <a:xfrm flipV="1">
          <a:off x="6286500" y="689229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BB3229F4-5A53-49AB-AE4D-DEB649D9F958}"/>
            </a:ext>
          </a:extLst>
        </xdr:cNvPr>
        <xdr:cNvSpPr txBox="1"/>
      </xdr:nvSpPr>
      <xdr:spPr>
        <a:xfrm>
          <a:off x="845446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2F7655EA-521E-4914-98B7-176218703FE9}"/>
            </a:ext>
          </a:extLst>
        </xdr:cNvPr>
        <xdr:cNvSpPr txBox="1"/>
      </xdr:nvSpPr>
      <xdr:spPr>
        <a:xfrm>
          <a:off x="7673417" y="703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250C4731-9A78-4549-B518-1C48398D9788}"/>
            </a:ext>
          </a:extLst>
        </xdr:cNvPr>
        <xdr:cNvSpPr txBox="1"/>
      </xdr:nvSpPr>
      <xdr:spPr>
        <a:xfrm>
          <a:off x="6866332" y="703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C972E7EB-CD55-4D38-9627-137ADFE0353A}"/>
            </a:ext>
          </a:extLst>
        </xdr:cNvPr>
        <xdr:cNvSpPr txBox="1"/>
      </xdr:nvSpPr>
      <xdr:spPr>
        <a:xfrm>
          <a:off x="6068772"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101617</xdr:rowOff>
    </xdr:from>
    <xdr:ext cx="469744" cy="259045"/>
    <xdr:sp macro="" textlink="">
      <xdr:nvSpPr>
        <xdr:cNvPr id="145" name="n_1mainValue【図書館】&#10;一人当たり面積">
          <a:extLst>
            <a:ext uri="{FF2B5EF4-FFF2-40B4-BE49-F238E27FC236}">
              <a16:creationId xmlns:a16="http://schemas.microsoft.com/office/drawing/2014/main" id="{69761D28-CF70-41D3-B58A-588C7343F0E1}"/>
            </a:ext>
          </a:extLst>
        </xdr:cNvPr>
        <xdr:cNvSpPr txBox="1"/>
      </xdr:nvSpPr>
      <xdr:spPr>
        <a:xfrm>
          <a:off x="845446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101617</xdr:rowOff>
    </xdr:from>
    <xdr:ext cx="469744" cy="259045"/>
    <xdr:sp macro="" textlink="">
      <xdr:nvSpPr>
        <xdr:cNvPr id="146" name="n_2mainValue【図書館】&#10;一人当たり面積">
          <a:extLst>
            <a:ext uri="{FF2B5EF4-FFF2-40B4-BE49-F238E27FC236}">
              <a16:creationId xmlns:a16="http://schemas.microsoft.com/office/drawing/2014/main" id="{67B91D38-35CF-4C9B-ADD7-ED92A12A94A1}"/>
            </a:ext>
          </a:extLst>
        </xdr:cNvPr>
        <xdr:cNvSpPr txBox="1"/>
      </xdr:nvSpPr>
      <xdr:spPr>
        <a:xfrm>
          <a:off x="767341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101617</xdr:rowOff>
    </xdr:from>
    <xdr:ext cx="469744" cy="259045"/>
    <xdr:sp macro="" textlink="">
      <xdr:nvSpPr>
        <xdr:cNvPr id="147" name="n_3mainValue【図書館】&#10;一人当たり面積">
          <a:extLst>
            <a:ext uri="{FF2B5EF4-FFF2-40B4-BE49-F238E27FC236}">
              <a16:creationId xmlns:a16="http://schemas.microsoft.com/office/drawing/2014/main" id="{A63E0989-8748-457B-BA16-63771A9300FA}"/>
            </a:ext>
          </a:extLst>
        </xdr:cNvPr>
        <xdr:cNvSpPr txBox="1"/>
      </xdr:nvSpPr>
      <xdr:spPr>
        <a:xfrm>
          <a:off x="6866332"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macro="" textlink="">
      <xdr:nvSpPr>
        <xdr:cNvPr id="148" name="n_4mainValue【図書館】&#10;一人当たり面積">
          <a:extLst>
            <a:ext uri="{FF2B5EF4-FFF2-40B4-BE49-F238E27FC236}">
              <a16:creationId xmlns:a16="http://schemas.microsoft.com/office/drawing/2014/main" id="{77D1B1DC-F21F-429D-999A-D3F70EFF5867}"/>
            </a:ext>
          </a:extLst>
        </xdr:cNvPr>
        <xdr:cNvSpPr txBox="1"/>
      </xdr:nvSpPr>
      <xdr:spPr>
        <a:xfrm>
          <a:off x="6068772" y="661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A2CEAE1-DBCB-4DC5-8818-B57EE2C03EE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612B45E-3C55-48F9-87CE-BD82C04DF68D}"/>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3432260-9820-4967-8A3C-027C0E5B441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35B0133-A9FD-4F82-8644-32EB9B9A00D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DB62A0D-9C58-4281-ADEE-665686F4BBA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9435656-9563-4EF8-B6AA-7406B27A175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FCCA77C-32AF-44BC-BB23-5BAF08628C9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FEB98AC-979E-4E1B-9018-B48F3596483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7437059-91A4-4797-B5F1-52AF9E5D62C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B1C07E4-6891-4BD9-9ECB-EB593484EFC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F7B09CF-335A-42A3-A070-87E3AFC7C1D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315F130B-3368-481C-9C2B-DE5ED3B2A535}"/>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060FDAD-01B2-4C66-AFC5-568D7EFAFDF4}"/>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39F2BAE-5F92-43AC-B96D-011A33703DD3}"/>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5C09CEBA-427D-4D09-A997-EAB515F58675}"/>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88026F9-EB33-43EC-963E-BFC5935DA8B6}"/>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E43F981A-D7D1-4848-A975-CC4AB32BCA84}"/>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589FF84-27BC-4215-B17A-6BE1B750313A}"/>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2701AB65-284E-4DCE-9F94-936A840E7984}"/>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FD470BF7-7280-4009-ACE5-41698294355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6D7DEE7-87D0-4E4B-8A33-8256BBC71200}"/>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DE275F55-893C-4806-81D9-8DA166C1E176}"/>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6EF873F5-595A-4463-B168-E033553A829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6596B1A8-EB62-43F4-ACDD-9B42B62E35C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15054209-8835-4B04-8AAF-D0AED2CC07C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631C68E-3CDA-4BA0-9C27-370E6E4CD062}"/>
            </a:ext>
          </a:extLst>
        </xdr:cNvPr>
        <xdr:cNvCxnSpPr/>
      </xdr:nvCxnSpPr>
      <xdr:spPr>
        <a:xfrm flipV="1">
          <a:off x="4173855" y="9616984"/>
          <a:ext cx="0" cy="149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5A7FA82B-EBDB-4909-97D7-48AABB49F2B1}"/>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A01C15A-C9FE-4275-AB20-DE71F6E5D18D}"/>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1E5F4C78-BD1B-43AC-A4FE-03A7851206F0}"/>
            </a:ext>
          </a:extLst>
        </xdr:cNvPr>
        <xdr:cNvSpPr txBox="1"/>
      </xdr:nvSpPr>
      <xdr:spPr>
        <a:xfrm>
          <a:off x="4212590" y="9392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955D3F3-7934-40D6-8A1A-008ACD531222}"/>
            </a:ext>
          </a:extLst>
        </xdr:cNvPr>
        <xdr:cNvCxnSpPr/>
      </xdr:nvCxnSpPr>
      <xdr:spPr>
        <a:xfrm>
          <a:off x="4112260" y="9616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294A87B-1701-4D54-B717-05D4245B867B}"/>
            </a:ext>
          </a:extLst>
        </xdr:cNvPr>
        <xdr:cNvSpPr txBox="1"/>
      </xdr:nvSpPr>
      <xdr:spPr>
        <a:xfrm>
          <a:off x="4212590" y="10455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6220A100-A5DC-4178-A3C6-3E7BD0113F92}"/>
            </a:ext>
          </a:extLst>
        </xdr:cNvPr>
        <xdr:cNvSpPr/>
      </xdr:nvSpPr>
      <xdr:spPr>
        <a:xfrm>
          <a:off x="4131310" y="104767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F5AA1C7C-DC49-4C4C-B2D6-011E8369A079}"/>
            </a:ext>
          </a:extLst>
        </xdr:cNvPr>
        <xdr:cNvSpPr/>
      </xdr:nvSpPr>
      <xdr:spPr>
        <a:xfrm>
          <a:off x="3388360" y="104841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B44AFBE5-D559-4287-9364-2294EA7B57D2}"/>
            </a:ext>
          </a:extLst>
        </xdr:cNvPr>
        <xdr:cNvSpPr/>
      </xdr:nvSpPr>
      <xdr:spPr>
        <a:xfrm>
          <a:off x="2571750" y="104906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29825EF0-8BD3-40AF-AF23-0DC829D25506}"/>
            </a:ext>
          </a:extLst>
        </xdr:cNvPr>
        <xdr:cNvSpPr/>
      </xdr:nvSpPr>
      <xdr:spPr>
        <a:xfrm>
          <a:off x="1774190" y="1048058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68586D08-1035-46EB-84C3-8893817D9A26}"/>
            </a:ext>
          </a:extLst>
        </xdr:cNvPr>
        <xdr:cNvSpPr/>
      </xdr:nvSpPr>
      <xdr:spPr>
        <a:xfrm>
          <a:off x="988060" y="104800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20C5D3E-F591-4DC2-8E4C-4A8A61388DC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212DABE-1133-4AAC-ACAE-F411D310E69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B47051C-F6F0-43AA-95FC-5D3CD604FF6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306370E-C478-460E-8B98-22B60197D0A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7B9775F-8C8F-4747-950E-E5CA78BFF52B}"/>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163104</xdr:rowOff>
    </xdr:from>
    <xdr:to>
      <xdr:col>24</xdr:col>
      <xdr:colOff>114300</xdr:colOff>
      <xdr:row>61</xdr:row>
      <xdr:rowOff>93254</xdr:rowOff>
    </xdr:to>
    <xdr:sp macro="" textlink="">
      <xdr:nvSpPr>
        <xdr:cNvPr id="190" name="楕円 189">
          <a:extLst>
            <a:ext uri="{FF2B5EF4-FFF2-40B4-BE49-F238E27FC236}">
              <a16:creationId xmlns:a16="http://schemas.microsoft.com/office/drawing/2014/main" id="{E242261B-8B8F-4743-812E-14A71384CA5E}"/>
            </a:ext>
          </a:extLst>
        </xdr:cNvPr>
        <xdr:cNvSpPr/>
      </xdr:nvSpPr>
      <xdr:spPr>
        <a:xfrm>
          <a:off x="4131310" y="104520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14531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F47D8CB-0B2C-464A-AC00-88FD1D57ED2A}"/>
            </a:ext>
          </a:extLst>
        </xdr:cNvPr>
        <xdr:cNvSpPr txBox="1"/>
      </xdr:nvSpPr>
      <xdr:spPr>
        <a:xfrm>
          <a:off x="4212590" y="1030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127181</xdr:rowOff>
    </xdr:from>
    <xdr:to>
      <xdr:col>20</xdr:col>
      <xdr:colOff>38100</xdr:colOff>
      <xdr:row>61</xdr:row>
      <xdr:rowOff>57331</xdr:rowOff>
    </xdr:to>
    <xdr:sp macro="" textlink="">
      <xdr:nvSpPr>
        <xdr:cNvPr id="192" name="楕円 191">
          <a:extLst>
            <a:ext uri="{FF2B5EF4-FFF2-40B4-BE49-F238E27FC236}">
              <a16:creationId xmlns:a16="http://schemas.microsoft.com/office/drawing/2014/main" id="{5CC2EEB7-860B-472F-BDDF-59FD93E793EF}"/>
            </a:ext>
          </a:extLst>
        </xdr:cNvPr>
        <xdr:cNvSpPr/>
      </xdr:nvSpPr>
      <xdr:spPr>
        <a:xfrm>
          <a:off x="3388360" y="104179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xdr:rowOff>
    </xdr:from>
    <xdr:to>
      <xdr:col>24</xdr:col>
      <xdr:colOff>63500</xdr:colOff>
      <xdr:row>61</xdr:row>
      <xdr:rowOff>42454</xdr:rowOff>
    </xdr:to>
    <xdr:cxnSp macro="">
      <xdr:nvCxnSpPr>
        <xdr:cNvPr id="193" name="直線コネクタ 192">
          <a:extLst>
            <a:ext uri="{FF2B5EF4-FFF2-40B4-BE49-F238E27FC236}">
              <a16:creationId xmlns:a16="http://schemas.microsoft.com/office/drawing/2014/main" id="{1462239A-A4B2-409D-A464-FA9817037134}"/>
            </a:ext>
          </a:extLst>
        </xdr:cNvPr>
        <xdr:cNvCxnSpPr/>
      </xdr:nvCxnSpPr>
      <xdr:spPr>
        <a:xfrm>
          <a:off x="3431540" y="10466886"/>
          <a:ext cx="7429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macro="" textlink="">
      <xdr:nvSpPr>
        <xdr:cNvPr id="194" name="楕円 193">
          <a:extLst>
            <a:ext uri="{FF2B5EF4-FFF2-40B4-BE49-F238E27FC236}">
              <a16:creationId xmlns:a16="http://schemas.microsoft.com/office/drawing/2014/main" id="{2473CC99-2E08-4160-A083-BAC186F0AF39}"/>
            </a:ext>
          </a:extLst>
        </xdr:cNvPr>
        <xdr:cNvSpPr/>
      </xdr:nvSpPr>
      <xdr:spPr>
        <a:xfrm>
          <a:off x="2571750" y="1038370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61</xdr:row>
      <xdr:rowOff>6531</xdr:rowOff>
    </xdr:to>
    <xdr:cxnSp macro="">
      <xdr:nvCxnSpPr>
        <xdr:cNvPr id="195" name="直線コネクタ 194">
          <a:extLst>
            <a:ext uri="{FF2B5EF4-FFF2-40B4-BE49-F238E27FC236}">
              <a16:creationId xmlns:a16="http://schemas.microsoft.com/office/drawing/2014/main" id="{5D5894FA-C012-4C37-8C41-406DEA39A09D}"/>
            </a:ext>
          </a:extLst>
        </xdr:cNvPr>
        <xdr:cNvCxnSpPr/>
      </xdr:nvCxnSpPr>
      <xdr:spPr>
        <a:xfrm>
          <a:off x="2626360" y="10428786"/>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58601</xdr:rowOff>
    </xdr:from>
    <xdr:to>
      <xdr:col>10</xdr:col>
      <xdr:colOff>165100</xdr:colOff>
      <xdr:row>60</xdr:row>
      <xdr:rowOff>160201</xdr:rowOff>
    </xdr:to>
    <xdr:sp macro="" textlink="">
      <xdr:nvSpPr>
        <xdr:cNvPr id="196" name="楕円 195">
          <a:extLst>
            <a:ext uri="{FF2B5EF4-FFF2-40B4-BE49-F238E27FC236}">
              <a16:creationId xmlns:a16="http://schemas.microsoft.com/office/drawing/2014/main" id="{0808DEB0-48DB-4AB3-91E7-3993576DC45B}"/>
            </a:ext>
          </a:extLst>
        </xdr:cNvPr>
        <xdr:cNvSpPr/>
      </xdr:nvSpPr>
      <xdr:spPr>
        <a:xfrm>
          <a:off x="1774190" y="103417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109401</xdr:rowOff>
    </xdr:from>
    <xdr:to>
      <xdr:col>15</xdr:col>
      <xdr:colOff>50800</xdr:colOff>
      <xdr:row>60</xdr:row>
      <xdr:rowOff>143691</xdr:rowOff>
    </xdr:to>
    <xdr:cxnSp macro="">
      <xdr:nvCxnSpPr>
        <xdr:cNvPr id="197" name="直線コネクタ 196">
          <a:extLst>
            <a:ext uri="{FF2B5EF4-FFF2-40B4-BE49-F238E27FC236}">
              <a16:creationId xmlns:a16="http://schemas.microsoft.com/office/drawing/2014/main" id="{EED2DF86-BD59-4790-BD33-3D695D52DB1D}"/>
            </a:ext>
          </a:extLst>
        </xdr:cNvPr>
        <xdr:cNvCxnSpPr/>
      </xdr:nvCxnSpPr>
      <xdr:spPr>
        <a:xfrm>
          <a:off x="1828800" y="10394496"/>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21046</xdr:rowOff>
    </xdr:from>
    <xdr:to>
      <xdr:col>6</xdr:col>
      <xdr:colOff>38100</xdr:colOff>
      <xdr:row>60</xdr:row>
      <xdr:rowOff>122646</xdr:rowOff>
    </xdr:to>
    <xdr:sp macro="" textlink="">
      <xdr:nvSpPr>
        <xdr:cNvPr id="198" name="楕円 197">
          <a:extLst>
            <a:ext uri="{FF2B5EF4-FFF2-40B4-BE49-F238E27FC236}">
              <a16:creationId xmlns:a16="http://schemas.microsoft.com/office/drawing/2014/main" id="{1E084DD4-2B1C-4731-A10B-94CA3A19975A}"/>
            </a:ext>
          </a:extLst>
        </xdr:cNvPr>
        <xdr:cNvSpPr/>
      </xdr:nvSpPr>
      <xdr:spPr>
        <a:xfrm>
          <a:off x="988060" y="1030423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71846</xdr:rowOff>
    </xdr:from>
    <xdr:to>
      <xdr:col>10</xdr:col>
      <xdr:colOff>114300</xdr:colOff>
      <xdr:row>60</xdr:row>
      <xdr:rowOff>109401</xdr:rowOff>
    </xdr:to>
    <xdr:cxnSp macro="">
      <xdr:nvCxnSpPr>
        <xdr:cNvPr id="199" name="直線コネクタ 198">
          <a:extLst>
            <a:ext uri="{FF2B5EF4-FFF2-40B4-BE49-F238E27FC236}">
              <a16:creationId xmlns:a16="http://schemas.microsoft.com/office/drawing/2014/main" id="{33AD0D46-F7DD-443C-BA45-BE3A6D564256}"/>
            </a:ext>
          </a:extLst>
        </xdr:cNvPr>
        <xdr:cNvCxnSpPr/>
      </xdr:nvCxnSpPr>
      <xdr:spPr>
        <a:xfrm>
          <a:off x="1031240" y="10356941"/>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A7086300-11E6-4001-9B61-568C9CDF72F6}"/>
            </a:ext>
          </a:extLst>
        </xdr:cNvPr>
        <xdr:cNvSpPr txBox="1"/>
      </xdr:nvSpPr>
      <xdr:spPr>
        <a:xfrm>
          <a:off x="3239144" y="1058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41620808-1F5D-4700-975C-C4701F248FA8}"/>
            </a:ext>
          </a:extLst>
        </xdr:cNvPr>
        <xdr:cNvSpPr txBox="1"/>
      </xdr:nvSpPr>
      <xdr:spPr>
        <a:xfrm>
          <a:off x="2439044" y="1058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F7E96CBB-18C2-49AC-BC44-C2D532F479A7}"/>
            </a:ext>
          </a:extLst>
        </xdr:cNvPr>
        <xdr:cNvSpPr txBox="1"/>
      </xdr:nvSpPr>
      <xdr:spPr>
        <a:xfrm>
          <a:off x="1641484" y="1057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A7F55762-6835-45D5-89FA-07B0EA004E12}"/>
            </a:ext>
          </a:extLst>
        </xdr:cNvPr>
        <xdr:cNvSpPr txBox="1"/>
      </xdr:nvSpPr>
      <xdr:spPr>
        <a:xfrm>
          <a:off x="85535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73858</xdr:rowOff>
    </xdr:from>
    <xdr:ext cx="405111" cy="259045"/>
    <xdr:sp macro="" textlink="">
      <xdr:nvSpPr>
        <xdr:cNvPr id="204" name="n_1mainValue【体育館・プール】&#10;有形固定資産減価償却率">
          <a:extLst>
            <a:ext uri="{FF2B5EF4-FFF2-40B4-BE49-F238E27FC236}">
              <a16:creationId xmlns:a16="http://schemas.microsoft.com/office/drawing/2014/main" id="{CB09F6E4-9BB4-4A1C-8592-5CDC6333061B}"/>
            </a:ext>
          </a:extLst>
        </xdr:cNvPr>
        <xdr:cNvSpPr txBox="1"/>
      </xdr:nvSpPr>
      <xdr:spPr>
        <a:xfrm>
          <a:off x="32391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5" name="n_2mainValue【体育館・プール】&#10;有形固定資産減価償却率">
          <a:extLst>
            <a:ext uri="{FF2B5EF4-FFF2-40B4-BE49-F238E27FC236}">
              <a16:creationId xmlns:a16="http://schemas.microsoft.com/office/drawing/2014/main" id="{7BEDD92D-B4AD-4A6F-A693-0677AD73CCAC}"/>
            </a:ext>
          </a:extLst>
        </xdr:cNvPr>
        <xdr:cNvSpPr txBox="1"/>
      </xdr:nvSpPr>
      <xdr:spPr>
        <a:xfrm>
          <a:off x="2439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5278</xdr:rowOff>
    </xdr:from>
    <xdr:ext cx="405111" cy="259045"/>
    <xdr:sp macro="" textlink="">
      <xdr:nvSpPr>
        <xdr:cNvPr id="206" name="n_3mainValue【体育館・プール】&#10;有形固定資産減価償却率">
          <a:extLst>
            <a:ext uri="{FF2B5EF4-FFF2-40B4-BE49-F238E27FC236}">
              <a16:creationId xmlns:a16="http://schemas.microsoft.com/office/drawing/2014/main" id="{C44EFDFF-CB79-4BCF-A377-FE16496C45D2}"/>
            </a:ext>
          </a:extLst>
        </xdr:cNvPr>
        <xdr:cNvSpPr txBox="1"/>
      </xdr:nvSpPr>
      <xdr:spPr>
        <a:xfrm>
          <a:off x="1641484" y="1012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139173</xdr:rowOff>
    </xdr:from>
    <xdr:ext cx="405111" cy="259045"/>
    <xdr:sp macro="" textlink="">
      <xdr:nvSpPr>
        <xdr:cNvPr id="207" name="n_4mainValue【体育館・プール】&#10;有形固定資産減価償却率">
          <a:extLst>
            <a:ext uri="{FF2B5EF4-FFF2-40B4-BE49-F238E27FC236}">
              <a16:creationId xmlns:a16="http://schemas.microsoft.com/office/drawing/2014/main" id="{E9E47F06-66A6-4C5B-8193-F90A7D78BEAF}"/>
            </a:ext>
          </a:extLst>
        </xdr:cNvPr>
        <xdr:cNvSpPr txBox="1"/>
      </xdr:nvSpPr>
      <xdr:spPr>
        <a:xfrm>
          <a:off x="855354" y="1007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7E9D724-0403-416D-8BC6-7798F5FAD40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27A2180-FD48-474B-93AB-947C96FC776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6C21F1B-7DED-4D1A-9D7E-5B2E6DE369A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481DFE8-66F6-4FF8-87A2-D3ECF3B6D6B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ED5CCA2A-C760-4860-B900-CCDEAC44217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1E3AE09-03D3-4BD1-9BEA-BD26B22B065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C9F17AA2-90E5-42E4-9E02-C6F96CF438A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9910FAD-C8C0-4316-8E87-7C472AF3EB7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A8414C2-3C67-4142-B938-4C6A3C76421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54B87E4-572B-445B-A987-B4EF2DEDF77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CABA1ED-05C6-413A-AAE6-D96849F175D7}"/>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EC689D59-E968-419D-8A95-0FE057E5CE4F}"/>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E6BEE7E-0E03-4BBB-A0D4-78F0A80C95F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57CB7C8E-E334-4059-B36F-559C62059637}"/>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E899233-2185-4AD8-8179-675433A6C60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8CE311F-01C6-45CB-A6A4-005113366B2D}"/>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003A55C-9FC8-4AC8-847D-209E4EF0C5D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6E9F1D4-6609-466B-88EC-A4B860F06332}"/>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6CD1997A-028A-4D51-9F38-FEB6D17808E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CC9F9DD5-5BDC-4704-88D0-378E403461D3}"/>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CCBFB329-BD13-489B-8331-AC6DCCB0EE5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EC3D396-26A1-4C71-97B4-BE78CF8A1F5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9CA51419-D46F-43E9-8E26-5BE71673FA3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EA876B5D-54F1-4119-9D32-A7C6F4BAEF32}"/>
            </a:ext>
          </a:extLst>
        </xdr:cNvPr>
        <xdr:cNvCxnSpPr/>
      </xdr:nvCxnSpPr>
      <xdr:spPr>
        <a:xfrm flipV="1">
          <a:off x="9429115" y="972502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C7D9065C-962A-4377-8994-2267AE4B24B7}"/>
            </a:ext>
          </a:extLst>
        </xdr:cNvPr>
        <xdr:cNvSpPr txBox="1"/>
      </xdr:nvSpPr>
      <xdr:spPr>
        <a:xfrm>
          <a:off x="946785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7316E559-3D60-4867-9111-A94E0C4DE226}"/>
            </a:ext>
          </a:extLst>
        </xdr:cNvPr>
        <xdr:cNvCxnSpPr/>
      </xdr:nvCxnSpPr>
      <xdr:spPr>
        <a:xfrm>
          <a:off x="9356090" y="11031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F60D6557-898C-4578-943A-CB2B436A9174}"/>
            </a:ext>
          </a:extLst>
        </xdr:cNvPr>
        <xdr:cNvSpPr txBox="1"/>
      </xdr:nvSpPr>
      <xdr:spPr>
        <a:xfrm>
          <a:off x="9467850" y="949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EC98A771-2C92-4F5C-BF7D-8CE0A9E8E423}"/>
            </a:ext>
          </a:extLst>
        </xdr:cNvPr>
        <xdr:cNvCxnSpPr/>
      </xdr:nvCxnSpPr>
      <xdr:spPr>
        <a:xfrm>
          <a:off x="9356090" y="97250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DEDF01FA-60FA-4763-9AFF-62585B409086}"/>
            </a:ext>
          </a:extLst>
        </xdr:cNvPr>
        <xdr:cNvSpPr txBox="1"/>
      </xdr:nvSpPr>
      <xdr:spPr>
        <a:xfrm>
          <a:off x="9467850" y="10645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29AF2B04-6D06-4103-99BB-E3F31B54160C}"/>
            </a:ext>
          </a:extLst>
        </xdr:cNvPr>
        <xdr:cNvSpPr/>
      </xdr:nvSpPr>
      <xdr:spPr>
        <a:xfrm>
          <a:off x="9394190" y="106705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13F35ADE-E6E8-4640-AC26-3807C8A3AF89}"/>
            </a:ext>
          </a:extLst>
        </xdr:cNvPr>
        <xdr:cNvSpPr/>
      </xdr:nvSpPr>
      <xdr:spPr>
        <a:xfrm>
          <a:off x="8632190" y="10674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9F094F81-9275-4A1F-8496-84EB5F487645}"/>
            </a:ext>
          </a:extLst>
        </xdr:cNvPr>
        <xdr:cNvSpPr/>
      </xdr:nvSpPr>
      <xdr:spPr>
        <a:xfrm>
          <a:off x="7846060" y="10674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F4B94592-30B3-4206-B64E-8336BCAB2496}"/>
            </a:ext>
          </a:extLst>
        </xdr:cNvPr>
        <xdr:cNvSpPr/>
      </xdr:nvSpPr>
      <xdr:spPr>
        <a:xfrm>
          <a:off x="7029450" y="10685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CB9BE3BC-79C3-4141-BEBF-2771C793967B}"/>
            </a:ext>
          </a:extLst>
        </xdr:cNvPr>
        <xdr:cNvSpPr/>
      </xdr:nvSpPr>
      <xdr:spPr>
        <a:xfrm>
          <a:off x="6231890" y="106838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F954F1-2E94-4EC1-A852-4DE7B42AA7F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6006392-C078-42F4-A8BB-E5ED3C6E5EC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1F9C1B7-B7AE-482E-9C60-DA49C13C8AE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1530FF5-F3FB-4F8F-AC09-C264502E1AA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F40EC4E-40A2-413D-BC58-A86B4F175F8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130175</xdr:rowOff>
    </xdr:from>
    <xdr:to>
      <xdr:col>55</xdr:col>
      <xdr:colOff>50800</xdr:colOff>
      <xdr:row>62</xdr:row>
      <xdr:rowOff>60325</xdr:rowOff>
    </xdr:to>
    <xdr:sp macro="" textlink="">
      <xdr:nvSpPr>
        <xdr:cNvPr id="247" name="楕円 246">
          <a:extLst>
            <a:ext uri="{FF2B5EF4-FFF2-40B4-BE49-F238E27FC236}">
              <a16:creationId xmlns:a16="http://schemas.microsoft.com/office/drawing/2014/main" id="{931C78AA-1215-4036-929D-98510E8F4933}"/>
            </a:ext>
          </a:extLst>
        </xdr:cNvPr>
        <xdr:cNvSpPr/>
      </xdr:nvSpPr>
      <xdr:spPr>
        <a:xfrm>
          <a:off x="9394190" y="10592435"/>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153052</xdr:rowOff>
    </xdr:from>
    <xdr:ext cx="469744" cy="259045"/>
    <xdr:sp macro="" textlink="">
      <xdr:nvSpPr>
        <xdr:cNvPr id="248" name="【体育館・プール】&#10;一人当たり面積該当値テキスト">
          <a:extLst>
            <a:ext uri="{FF2B5EF4-FFF2-40B4-BE49-F238E27FC236}">
              <a16:creationId xmlns:a16="http://schemas.microsoft.com/office/drawing/2014/main" id="{257E4C31-EAAB-4214-B8AC-4BF318026DB0}"/>
            </a:ext>
          </a:extLst>
        </xdr:cNvPr>
        <xdr:cNvSpPr txBox="1"/>
      </xdr:nvSpPr>
      <xdr:spPr>
        <a:xfrm>
          <a:off x="9467850" y="1044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132080</xdr:rowOff>
    </xdr:from>
    <xdr:to>
      <xdr:col>50</xdr:col>
      <xdr:colOff>165100</xdr:colOff>
      <xdr:row>62</xdr:row>
      <xdr:rowOff>62230</xdr:rowOff>
    </xdr:to>
    <xdr:sp macro="" textlink="">
      <xdr:nvSpPr>
        <xdr:cNvPr id="249" name="楕円 248">
          <a:extLst>
            <a:ext uri="{FF2B5EF4-FFF2-40B4-BE49-F238E27FC236}">
              <a16:creationId xmlns:a16="http://schemas.microsoft.com/office/drawing/2014/main" id="{994C3693-1502-4660-A935-0EE13CC8D8C5}"/>
            </a:ext>
          </a:extLst>
        </xdr:cNvPr>
        <xdr:cNvSpPr/>
      </xdr:nvSpPr>
      <xdr:spPr>
        <a:xfrm>
          <a:off x="8632190" y="10594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xdr:rowOff>
    </xdr:from>
    <xdr:to>
      <xdr:col>55</xdr:col>
      <xdr:colOff>0</xdr:colOff>
      <xdr:row>62</xdr:row>
      <xdr:rowOff>11430</xdr:rowOff>
    </xdr:to>
    <xdr:cxnSp macro="">
      <xdr:nvCxnSpPr>
        <xdr:cNvPr id="250" name="直線コネクタ 249">
          <a:extLst>
            <a:ext uri="{FF2B5EF4-FFF2-40B4-BE49-F238E27FC236}">
              <a16:creationId xmlns:a16="http://schemas.microsoft.com/office/drawing/2014/main" id="{FD0F6E11-E5B7-4B43-AB17-2EF4EE01CB08}"/>
            </a:ext>
          </a:extLst>
        </xdr:cNvPr>
        <xdr:cNvCxnSpPr/>
      </xdr:nvCxnSpPr>
      <xdr:spPr>
        <a:xfrm flipV="1">
          <a:off x="8686800" y="1064133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133985</xdr:rowOff>
    </xdr:from>
    <xdr:to>
      <xdr:col>46</xdr:col>
      <xdr:colOff>38100</xdr:colOff>
      <xdr:row>62</xdr:row>
      <xdr:rowOff>64135</xdr:rowOff>
    </xdr:to>
    <xdr:sp macro="" textlink="">
      <xdr:nvSpPr>
        <xdr:cNvPr id="251" name="楕円 250">
          <a:extLst>
            <a:ext uri="{FF2B5EF4-FFF2-40B4-BE49-F238E27FC236}">
              <a16:creationId xmlns:a16="http://schemas.microsoft.com/office/drawing/2014/main" id="{16C49B4E-CE2D-4C25-A2AB-DAC91AB8A51D}"/>
            </a:ext>
          </a:extLst>
        </xdr:cNvPr>
        <xdr:cNvSpPr/>
      </xdr:nvSpPr>
      <xdr:spPr>
        <a:xfrm>
          <a:off x="7846060" y="10588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xdr:rowOff>
    </xdr:from>
    <xdr:to>
      <xdr:col>50</xdr:col>
      <xdr:colOff>114300</xdr:colOff>
      <xdr:row>62</xdr:row>
      <xdr:rowOff>13335</xdr:rowOff>
    </xdr:to>
    <xdr:cxnSp macro="">
      <xdr:nvCxnSpPr>
        <xdr:cNvPr id="252" name="直線コネクタ 251">
          <a:extLst>
            <a:ext uri="{FF2B5EF4-FFF2-40B4-BE49-F238E27FC236}">
              <a16:creationId xmlns:a16="http://schemas.microsoft.com/office/drawing/2014/main" id="{BBB17C50-CDC3-4B14-BFE1-949EC38014A5}"/>
            </a:ext>
          </a:extLst>
        </xdr:cNvPr>
        <xdr:cNvCxnSpPr/>
      </xdr:nvCxnSpPr>
      <xdr:spPr>
        <a:xfrm flipV="1">
          <a:off x="7889240" y="1064514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135890</xdr:rowOff>
    </xdr:from>
    <xdr:to>
      <xdr:col>41</xdr:col>
      <xdr:colOff>101600</xdr:colOff>
      <xdr:row>62</xdr:row>
      <xdr:rowOff>66040</xdr:rowOff>
    </xdr:to>
    <xdr:sp macro="" textlink="">
      <xdr:nvSpPr>
        <xdr:cNvPr id="253" name="楕円 252">
          <a:extLst>
            <a:ext uri="{FF2B5EF4-FFF2-40B4-BE49-F238E27FC236}">
              <a16:creationId xmlns:a16="http://schemas.microsoft.com/office/drawing/2014/main" id="{3E03D4C2-4AB5-4C3D-A507-9C8373B2D7EE}"/>
            </a:ext>
          </a:extLst>
        </xdr:cNvPr>
        <xdr:cNvSpPr/>
      </xdr:nvSpPr>
      <xdr:spPr>
        <a:xfrm>
          <a:off x="7029450" y="105905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13335</xdr:rowOff>
    </xdr:from>
    <xdr:to>
      <xdr:col>45</xdr:col>
      <xdr:colOff>177800</xdr:colOff>
      <xdr:row>62</xdr:row>
      <xdr:rowOff>15240</xdr:rowOff>
    </xdr:to>
    <xdr:cxnSp macro="">
      <xdr:nvCxnSpPr>
        <xdr:cNvPr id="254" name="直線コネクタ 253">
          <a:extLst>
            <a:ext uri="{FF2B5EF4-FFF2-40B4-BE49-F238E27FC236}">
              <a16:creationId xmlns:a16="http://schemas.microsoft.com/office/drawing/2014/main" id="{929A656B-C896-4EFB-9BC6-447C9B6682E4}"/>
            </a:ext>
          </a:extLst>
        </xdr:cNvPr>
        <xdr:cNvCxnSpPr/>
      </xdr:nvCxnSpPr>
      <xdr:spPr>
        <a:xfrm flipV="1">
          <a:off x="7084060" y="10647045"/>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137795</xdr:rowOff>
    </xdr:from>
    <xdr:to>
      <xdr:col>36</xdr:col>
      <xdr:colOff>165100</xdr:colOff>
      <xdr:row>62</xdr:row>
      <xdr:rowOff>67945</xdr:rowOff>
    </xdr:to>
    <xdr:sp macro="" textlink="">
      <xdr:nvSpPr>
        <xdr:cNvPr id="255" name="楕円 254">
          <a:extLst>
            <a:ext uri="{FF2B5EF4-FFF2-40B4-BE49-F238E27FC236}">
              <a16:creationId xmlns:a16="http://schemas.microsoft.com/office/drawing/2014/main" id="{3262CC32-2F61-4E02-B766-09E90E2FFE49}"/>
            </a:ext>
          </a:extLst>
        </xdr:cNvPr>
        <xdr:cNvSpPr/>
      </xdr:nvSpPr>
      <xdr:spPr>
        <a:xfrm>
          <a:off x="6231890" y="105924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15240</xdr:rowOff>
    </xdr:from>
    <xdr:to>
      <xdr:col>41</xdr:col>
      <xdr:colOff>50800</xdr:colOff>
      <xdr:row>62</xdr:row>
      <xdr:rowOff>17145</xdr:rowOff>
    </xdr:to>
    <xdr:cxnSp macro="">
      <xdr:nvCxnSpPr>
        <xdr:cNvPr id="256" name="直線コネクタ 255">
          <a:extLst>
            <a:ext uri="{FF2B5EF4-FFF2-40B4-BE49-F238E27FC236}">
              <a16:creationId xmlns:a16="http://schemas.microsoft.com/office/drawing/2014/main" id="{5FF44034-7C1A-4B89-A9E9-9660DC4A75C1}"/>
            </a:ext>
          </a:extLst>
        </xdr:cNvPr>
        <xdr:cNvCxnSpPr/>
      </xdr:nvCxnSpPr>
      <xdr:spPr>
        <a:xfrm flipV="1">
          <a:off x="6286500" y="1064895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F470C2AF-8B14-4070-B59E-C312091E117D}"/>
            </a:ext>
          </a:extLst>
        </xdr:cNvPr>
        <xdr:cNvSpPr txBox="1"/>
      </xdr:nvSpPr>
      <xdr:spPr>
        <a:xfrm>
          <a:off x="845446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A5B87B2F-B4ED-4970-9A09-0F1C42E1B347}"/>
            </a:ext>
          </a:extLst>
        </xdr:cNvPr>
        <xdr:cNvSpPr txBox="1"/>
      </xdr:nvSpPr>
      <xdr:spPr>
        <a:xfrm>
          <a:off x="767341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43C48D7B-DCC5-4D8B-A519-14B56342EAC5}"/>
            </a:ext>
          </a:extLst>
        </xdr:cNvPr>
        <xdr:cNvSpPr txBox="1"/>
      </xdr:nvSpPr>
      <xdr:spPr>
        <a:xfrm>
          <a:off x="6866332"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9C6EAE02-8499-44F1-A9A2-3FE9009C6116}"/>
            </a:ext>
          </a:extLst>
        </xdr:cNvPr>
        <xdr:cNvSpPr txBox="1"/>
      </xdr:nvSpPr>
      <xdr:spPr>
        <a:xfrm>
          <a:off x="6068772"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78757</xdr:rowOff>
    </xdr:from>
    <xdr:ext cx="469744" cy="259045"/>
    <xdr:sp macro="" textlink="">
      <xdr:nvSpPr>
        <xdr:cNvPr id="261" name="n_1mainValue【体育館・プール】&#10;一人当たり面積">
          <a:extLst>
            <a:ext uri="{FF2B5EF4-FFF2-40B4-BE49-F238E27FC236}">
              <a16:creationId xmlns:a16="http://schemas.microsoft.com/office/drawing/2014/main" id="{A8B2D189-4D6D-483E-9F72-72E9B30C71B1}"/>
            </a:ext>
          </a:extLst>
        </xdr:cNvPr>
        <xdr:cNvSpPr txBox="1"/>
      </xdr:nvSpPr>
      <xdr:spPr>
        <a:xfrm>
          <a:off x="845446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80662</xdr:rowOff>
    </xdr:from>
    <xdr:ext cx="469744" cy="259045"/>
    <xdr:sp macro="" textlink="">
      <xdr:nvSpPr>
        <xdr:cNvPr id="262" name="n_2mainValue【体育館・プール】&#10;一人当たり面積">
          <a:extLst>
            <a:ext uri="{FF2B5EF4-FFF2-40B4-BE49-F238E27FC236}">
              <a16:creationId xmlns:a16="http://schemas.microsoft.com/office/drawing/2014/main" id="{55B1304B-68ED-4452-9F1C-42AA24B0F853}"/>
            </a:ext>
          </a:extLst>
        </xdr:cNvPr>
        <xdr:cNvSpPr txBox="1"/>
      </xdr:nvSpPr>
      <xdr:spPr>
        <a:xfrm>
          <a:off x="767341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82567</xdr:rowOff>
    </xdr:from>
    <xdr:ext cx="469744" cy="259045"/>
    <xdr:sp macro="" textlink="">
      <xdr:nvSpPr>
        <xdr:cNvPr id="263" name="n_3mainValue【体育館・プール】&#10;一人当たり面積">
          <a:extLst>
            <a:ext uri="{FF2B5EF4-FFF2-40B4-BE49-F238E27FC236}">
              <a16:creationId xmlns:a16="http://schemas.microsoft.com/office/drawing/2014/main" id="{4BE515A2-DA62-4DD8-AE4E-185881FA323E}"/>
            </a:ext>
          </a:extLst>
        </xdr:cNvPr>
        <xdr:cNvSpPr txBox="1"/>
      </xdr:nvSpPr>
      <xdr:spPr>
        <a:xfrm>
          <a:off x="6866332"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84472</xdr:rowOff>
    </xdr:from>
    <xdr:ext cx="469744" cy="259045"/>
    <xdr:sp macro="" textlink="">
      <xdr:nvSpPr>
        <xdr:cNvPr id="264" name="n_4mainValue【体育館・プール】&#10;一人当たり面積">
          <a:extLst>
            <a:ext uri="{FF2B5EF4-FFF2-40B4-BE49-F238E27FC236}">
              <a16:creationId xmlns:a16="http://schemas.microsoft.com/office/drawing/2014/main" id="{DD9023C4-9B3A-483E-A988-70C75E436741}"/>
            </a:ext>
          </a:extLst>
        </xdr:cNvPr>
        <xdr:cNvSpPr txBox="1"/>
      </xdr:nvSpPr>
      <xdr:spPr>
        <a:xfrm>
          <a:off x="6068772"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654FAB01-FCA9-4248-908A-952B3A6B5AA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690F2420-0640-4AA4-87C3-3E33F5DC132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311CB5B-55CC-4231-9C23-ED49D7C8C25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FA47D8F7-8966-4390-BA17-202EA32F95C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E61A786-C55B-4B97-A007-13CFB47AC51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2CC747C7-EE7D-4F2E-9A3C-3D5B8810B73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27067D6F-3B2C-4E9F-9FF6-8A4A597A9EE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2F749B7-C2D4-4BC7-9530-243C028A32E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3E3541BC-912F-4691-8ED0-CB942762FAF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FDC3648-9E82-4CA1-B3E4-7169133E69D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812D7215-53F1-4E3C-9073-D4A17DDEA59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339DDA7B-EE7A-4B4F-A774-45E81EADFAB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D4E6436A-AFD9-4D37-B2B8-1B56F4DA31D3}"/>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2FBADADF-B436-44A6-B671-E199160E917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64D24009-713E-4D50-8859-2B9E4DB25F9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D234D76C-4F35-4C71-A753-02FFF32E7DE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134EB39A-481E-42FA-BC94-9A902F503355}"/>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EF92F903-16FE-42CE-871A-CCE7204EBFB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CB4D8C3E-5A4D-4E91-89E3-8345FE30347B}"/>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C826C5F-2581-4AF1-964D-E2AD93BA45D9}"/>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B41ED7D4-57AD-4A7C-B874-C27A2CA435DF}"/>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38E6716-5742-457B-BACF-677A1E7BCE4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5A454645-7DD4-44AC-8ED9-EB568984A329}"/>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E8BC7772-0031-401A-A0A4-FEA0939043E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2C0107DE-0DBC-4B35-BFF6-A4C5A79AF68A}"/>
            </a:ext>
          </a:extLst>
        </xdr:cNvPr>
        <xdr:cNvCxnSpPr/>
      </xdr:nvCxnSpPr>
      <xdr:spPr>
        <a:xfrm flipV="1">
          <a:off x="417385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FCC1F43-D490-4D93-8123-51E35963BCBD}"/>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75FD6317-F7A2-4BE0-A53C-3F92EB4FEC3F}"/>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CA49AAA0-D7D8-4F16-A27C-DDCCCC8E2BA7}"/>
            </a:ext>
          </a:extLst>
        </xdr:cNvPr>
        <xdr:cNvSpPr txBox="1"/>
      </xdr:nvSpPr>
      <xdr:spPr>
        <a:xfrm>
          <a:off x="421259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89E5CCEB-6DDC-41FD-951B-9259E14978D5}"/>
            </a:ext>
          </a:extLst>
        </xdr:cNvPr>
        <xdr:cNvCxnSpPr/>
      </xdr:nvCxnSpPr>
      <xdr:spPr>
        <a:xfrm>
          <a:off x="4112260" y="13409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2E86B5EA-F7F2-4CD8-80AA-D01090A4AD73}"/>
            </a:ext>
          </a:extLst>
        </xdr:cNvPr>
        <xdr:cNvSpPr txBox="1"/>
      </xdr:nvSpPr>
      <xdr:spPr>
        <a:xfrm>
          <a:off x="4212590" y="1410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A4A699EB-FE08-4E9B-B7E6-A428F8317F63}"/>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234A02A5-BC7A-4204-B950-FAE11F0FD5EF}"/>
            </a:ext>
          </a:extLst>
        </xdr:cNvPr>
        <xdr:cNvSpPr/>
      </xdr:nvSpPr>
      <xdr:spPr>
        <a:xfrm>
          <a:off x="3388360" y="140843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2E68FEB7-5C70-4499-8367-5C7932830849}"/>
            </a:ext>
          </a:extLst>
        </xdr:cNvPr>
        <xdr:cNvSpPr/>
      </xdr:nvSpPr>
      <xdr:spPr>
        <a:xfrm>
          <a:off x="25717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17998F37-D3A1-46FB-9609-F39E295C01A0}"/>
            </a:ext>
          </a:extLst>
        </xdr:cNvPr>
        <xdr:cNvSpPr/>
      </xdr:nvSpPr>
      <xdr:spPr>
        <a:xfrm>
          <a:off x="1774190" y="140309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883919D0-EC9A-4D3D-913B-4327AB841C86}"/>
            </a:ext>
          </a:extLst>
        </xdr:cNvPr>
        <xdr:cNvSpPr/>
      </xdr:nvSpPr>
      <xdr:spPr>
        <a:xfrm>
          <a:off x="988060" y="14013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D6324DA-7059-4271-9653-64CDEF8063C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165BD24-4A26-4E98-9DBA-7F4116BBEE0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D3A5379-E142-446A-86C7-57C2936C3AD5}"/>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89C23ED-1DC7-48DB-A698-21B85BB4AAE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1BC07EB-6DDA-47F7-8B49-512C589444A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305" name="楕円 304">
          <a:extLst>
            <a:ext uri="{FF2B5EF4-FFF2-40B4-BE49-F238E27FC236}">
              <a16:creationId xmlns:a16="http://schemas.microsoft.com/office/drawing/2014/main" id="{6CD92FD4-27A9-435F-A5ED-0A70168201C6}"/>
            </a:ext>
          </a:extLst>
        </xdr:cNvPr>
        <xdr:cNvSpPr/>
      </xdr:nvSpPr>
      <xdr:spPr>
        <a:xfrm>
          <a:off x="4131310" y="14023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154957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B8CA4EE-DAB3-4BD7-A9CD-296A1D047B92}"/>
            </a:ext>
          </a:extLst>
        </xdr:cNvPr>
        <xdr:cNvSpPr txBox="1"/>
      </xdr:nvSpPr>
      <xdr:spPr>
        <a:xfrm>
          <a:off x="4212590"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7" name="楕円 306">
          <a:extLst>
            <a:ext uri="{FF2B5EF4-FFF2-40B4-BE49-F238E27FC236}">
              <a16:creationId xmlns:a16="http://schemas.microsoft.com/office/drawing/2014/main" id="{DD337DED-8BFD-40EA-B039-101FD67ABB76}"/>
            </a:ext>
          </a:extLst>
        </xdr:cNvPr>
        <xdr:cNvSpPr/>
      </xdr:nvSpPr>
      <xdr:spPr>
        <a:xfrm>
          <a:off x="3388360" y="140900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xdr:rowOff>
    </xdr:from>
    <xdr:to>
      <xdr:col>24</xdr:col>
      <xdr:colOff>63500</xdr:colOff>
      <xdr:row>82</xdr:row>
      <xdr:rowOff>83820</xdr:rowOff>
    </xdr:to>
    <xdr:cxnSp macro="">
      <xdr:nvCxnSpPr>
        <xdr:cNvPr id="308" name="直線コネクタ 307">
          <a:extLst>
            <a:ext uri="{FF2B5EF4-FFF2-40B4-BE49-F238E27FC236}">
              <a16:creationId xmlns:a16="http://schemas.microsoft.com/office/drawing/2014/main" id="{B6029ECF-CE49-41C6-A293-FD711D959CBB}"/>
            </a:ext>
          </a:extLst>
        </xdr:cNvPr>
        <xdr:cNvCxnSpPr/>
      </xdr:nvCxnSpPr>
      <xdr:spPr>
        <a:xfrm flipV="1">
          <a:off x="3431540" y="14074140"/>
          <a:ext cx="74295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101600</xdr:rowOff>
    </xdr:from>
    <xdr:to>
      <xdr:col>15</xdr:col>
      <xdr:colOff>101600</xdr:colOff>
      <xdr:row>82</xdr:row>
      <xdr:rowOff>31750</xdr:rowOff>
    </xdr:to>
    <xdr:sp macro="" textlink="">
      <xdr:nvSpPr>
        <xdr:cNvPr id="309" name="楕円 308">
          <a:extLst>
            <a:ext uri="{FF2B5EF4-FFF2-40B4-BE49-F238E27FC236}">
              <a16:creationId xmlns:a16="http://schemas.microsoft.com/office/drawing/2014/main" id="{DEC5E9F1-D182-4C32-B78E-E455C0960639}"/>
            </a:ext>
          </a:extLst>
        </xdr:cNvPr>
        <xdr:cNvSpPr/>
      </xdr:nvSpPr>
      <xdr:spPr>
        <a:xfrm>
          <a:off x="2571750" y="13985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152400</xdr:rowOff>
    </xdr:from>
    <xdr:to>
      <xdr:col>19</xdr:col>
      <xdr:colOff>177800</xdr:colOff>
      <xdr:row>82</xdr:row>
      <xdr:rowOff>83820</xdr:rowOff>
    </xdr:to>
    <xdr:cxnSp macro="">
      <xdr:nvCxnSpPr>
        <xdr:cNvPr id="310" name="直線コネクタ 309">
          <a:extLst>
            <a:ext uri="{FF2B5EF4-FFF2-40B4-BE49-F238E27FC236}">
              <a16:creationId xmlns:a16="http://schemas.microsoft.com/office/drawing/2014/main" id="{E03429D1-D503-4C6B-851D-F387D8A05C1A}"/>
            </a:ext>
          </a:extLst>
        </xdr:cNvPr>
        <xdr:cNvCxnSpPr/>
      </xdr:nvCxnSpPr>
      <xdr:spPr>
        <a:xfrm>
          <a:off x="2626360" y="14039850"/>
          <a:ext cx="80518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53975</xdr:rowOff>
    </xdr:from>
    <xdr:to>
      <xdr:col>10</xdr:col>
      <xdr:colOff>165100</xdr:colOff>
      <xdr:row>81</xdr:row>
      <xdr:rowOff>155575</xdr:rowOff>
    </xdr:to>
    <xdr:sp macro="" textlink="">
      <xdr:nvSpPr>
        <xdr:cNvPr id="311" name="楕円 310">
          <a:extLst>
            <a:ext uri="{FF2B5EF4-FFF2-40B4-BE49-F238E27FC236}">
              <a16:creationId xmlns:a16="http://schemas.microsoft.com/office/drawing/2014/main" id="{C5D1C1A9-B653-4F0A-8802-24DCB355EEAD}"/>
            </a:ext>
          </a:extLst>
        </xdr:cNvPr>
        <xdr:cNvSpPr/>
      </xdr:nvSpPr>
      <xdr:spPr>
        <a:xfrm>
          <a:off x="1774190" y="139452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104775</xdr:rowOff>
    </xdr:from>
    <xdr:to>
      <xdr:col>15</xdr:col>
      <xdr:colOff>50800</xdr:colOff>
      <xdr:row>81</xdr:row>
      <xdr:rowOff>152400</xdr:rowOff>
    </xdr:to>
    <xdr:cxnSp macro="">
      <xdr:nvCxnSpPr>
        <xdr:cNvPr id="312" name="直線コネクタ 311">
          <a:extLst>
            <a:ext uri="{FF2B5EF4-FFF2-40B4-BE49-F238E27FC236}">
              <a16:creationId xmlns:a16="http://schemas.microsoft.com/office/drawing/2014/main" id="{7CF36DA3-5766-4D20-A99A-152450B4CB03}"/>
            </a:ext>
          </a:extLst>
        </xdr:cNvPr>
        <xdr:cNvCxnSpPr/>
      </xdr:nvCxnSpPr>
      <xdr:spPr>
        <a:xfrm>
          <a:off x="1828800" y="13990320"/>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133986</xdr:rowOff>
    </xdr:from>
    <xdr:to>
      <xdr:col>6</xdr:col>
      <xdr:colOff>38100</xdr:colOff>
      <xdr:row>84</xdr:row>
      <xdr:rowOff>64136</xdr:rowOff>
    </xdr:to>
    <xdr:sp macro="" textlink="">
      <xdr:nvSpPr>
        <xdr:cNvPr id="313" name="楕円 312">
          <a:extLst>
            <a:ext uri="{FF2B5EF4-FFF2-40B4-BE49-F238E27FC236}">
              <a16:creationId xmlns:a16="http://schemas.microsoft.com/office/drawing/2014/main" id="{297E4F53-2B8A-4041-83CE-348DE5DACD57}"/>
            </a:ext>
          </a:extLst>
        </xdr:cNvPr>
        <xdr:cNvSpPr/>
      </xdr:nvSpPr>
      <xdr:spPr>
        <a:xfrm>
          <a:off x="988060" y="14360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104775</xdr:rowOff>
    </xdr:from>
    <xdr:to>
      <xdr:col>10</xdr:col>
      <xdr:colOff>114300</xdr:colOff>
      <xdr:row>84</xdr:row>
      <xdr:rowOff>13336</xdr:rowOff>
    </xdr:to>
    <xdr:cxnSp macro="">
      <xdr:nvCxnSpPr>
        <xdr:cNvPr id="314" name="直線コネクタ 313">
          <a:extLst>
            <a:ext uri="{FF2B5EF4-FFF2-40B4-BE49-F238E27FC236}">
              <a16:creationId xmlns:a16="http://schemas.microsoft.com/office/drawing/2014/main" id="{943A305F-0E2A-4267-B506-8C291C7C09D7}"/>
            </a:ext>
          </a:extLst>
        </xdr:cNvPr>
        <xdr:cNvCxnSpPr/>
      </xdr:nvCxnSpPr>
      <xdr:spPr>
        <a:xfrm flipV="1">
          <a:off x="1031240" y="13990320"/>
          <a:ext cx="797560" cy="42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CB880F83-9047-4871-B96D-E9ABCA210A4D}"/>
            </a:ext>
          </a:extLst>
        </xdr:cNvPr>
        <xdr:cNvSpPr txBox="1"/>
      </xdr:nvSpPr>
      <xdr:spPr>
        <a:xfrm>
          <a:off x="32391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79C4030A-289A-408F-AAA3-FF79659221DF}"/>
            </a:ext>
          </a:extLst>
        </xdr:cNvPr>
        <xdr:cNvSpPr txBox="1"/>
      </xdr:nvSpPr>
      <xdr:spPr>
        <a:xfrm>
          <a:off x="24390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39C43366-870D-4D29-BFE8-84F64EA7912A}"/>
            </a:ext>
          </a:extLst>
        </xdr:cNvPr>
        <xdr:cNvSpPr txBox="1"/>
      </xdr:nvSpPr>
      <xdr:spPr>
        <a:xfrm>
          <a:off x="1641484" y="14123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573C8557-62AF-433C-A605-2B885EEECAE4}"/>
            </a:ext>
          </a:extLst>
        </xdr:cNvPr>
        <xdr:cNvSpPr txBox="1"/>
      </xdr:nvSpPr>
      <xdr:spPr>
        <a:xfrm>
          <a:off x="85535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125747</xdr:rowOff>
    </xdr:from>
    <xdr:ext cx="405111" cy="259045"/>
    <xdr:sp macro="" textlink="">
      <xdr:nvSpPr>
        <xdr:cNvPr id="319" name="n_1mainValue【福祉施設】&#10;有形固定資産減価償却率">
          <a:extLst>
            <a:ext uri="{FF2B5EF4-FFF2-40B4-BE49-F238E27FC236}">
              <a16:creationId xmlns:a16="http://schemas.microsoft.com/office/drawing/2014/main" id="{F46A106B-D07D-417F-A28D-64255240B6E9}"/>
            </a:ext>
          </a:extLst>
        </xdr:cNvPr>
        <xdr:cNvSpPr txBox="1"/>
      </xdr:nvSpPr>
      <xdr:spPr>
        <a:xfrm>
          <a:off x="32391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48277</xdr:rowOff>
    </xdr:from>
    <xdr:ext cx="405111" cy="259045"/>
    <xdr:sp macro="" textlink="">
      <xdr:nvSpPr>
        <xdr:cNvPr id="320" name="n_2mainValue【福祉施設】&#10;有形固定資産減価償却率">
          <a:extLst>
            <a:ext uri="{FF2B5EF4-FFF2-40B4-BE49-F238E27FC236}">
              <a16:creationId xmlns:a16="http://schemas.microsoft.com/office/drawing/2014/main" id="{0E2A655A-3A7A-4324-8762-1FB0ABE5CE27}"/>
            </a:ext>
          </a:extLst>
        </xdr:cNvPr>
        <xdr:cNvSpPr txBox="1"/>
      </xdr:nvSpPr>
      <xdr:spPr>
        <a:xfrm>
          <a:off x="24390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652</xdr:rowOff>
    </xdr:from>
    <xdr:ext cx="405111" cy="259045"/>
    <xdr:sp macro="" textlink="">
      <xdr:nvSpPr>
        <xdr:cNvPr id="321" name="n_3mainValue【福祉施設】&#10;有形固定資産減価償却率">
          <a:extLst>
            <a:ext uri="{FF2B5EF4-FFF2-40B4-BE49-F238E27FC236}">
              <a16:creationId xmlns:a16="http://schemas.microsoft.com/office/drawing/2014/main" id="{5AB7BDB4-4316-4AC2-8173-C403B50DF217}"/>
            </a:ext>
          </a:extLst>
        </xdr:cNvPr>
        <xdr:cNvSpPr txBox="1"/>
      </xdr:nvSpPr>
      <xdr:spPr>
        <a:xfrm>
          <a:off x="164148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55263</xdr:rowOff>
    </xdr:from>
    <xdr:ext cx="405111" cy="259045"/>
    <xdr:sp macro="" textlink="">
      <xdr:nvSpPr>
        <xdr:cNvPr id="322" name="n_4mainValue【福祉施設】&#10;有形固定資産減価償却率">
          <a:extLst>
            <a:ext uri="{FF2B5EF4-FFF2-40B4-BE49-F238E27FC236}">
              <a16:creationId xmlns:a16="http://schemas.microsoft.com/office/drawing/2014/main" id="{E8821C57-8CD9-4391-940F-D345CB1E29FF}"/>
            </a:ext>
          </a:extLst>
        </xdr:cNvPr>
        <xdr:cNvSpPr txBox="1"/>
      </xdr:nvSpPr>
      <xdr:spPr>
        <a:xfrm>
          <a:off x="855354" y="1446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7A0A4E6-2E5C-47AE-B150-8217FA2B280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C55D251-83FB-44BE-8214-CDF43C6CB87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01937DD-1837-4CE4-83E3-B2BB58E8A5F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685D221-B6A1-4BBA-87C0-BD1D30E52A3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A141B66-A067-4324-99CF-21BDB4A3036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E8B66A5-3B42-4C80-BF5E-BB0F2D7FD4E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05E7A90-C8B5-45A9-BDF5-27FBD8B17AF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01F370E-C76C-4604-BA3E-3796C612CFC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5510C43-A659-4147-A937-34D36F8ADA4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CCCFBAF-06DD-41FF-9E1B-7C0C629AC99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6713775-2A9F-4581-A9A5-ED78BA197385}"/>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73780A64-2C32-41DB-B24B-D3DA9994DA5F}"/>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FD21F3F0-3EEF-43D3-994F-6E3FEEA161D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DD1BFC94-3675-48D8-8680-2F4B78205779}"/>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23E54B3B-E588-4CFA-A8EF-07513B98A7D5}"/>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9AB90954-0E2C-47EF-95CC-B279E59E8A33}"/>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9FC4009C-E4C7-4E3E-8671-99CC9C912EC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2369490B-AACB-4353-BFE9-37F406763553}"/>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7E3C1C8-4168-4C9E-B7EB-F18A007F53C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9069D5C-23B0-450F-8E6F-A37A2FDA5C9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EC1DBBC3-7ADC-4984-BFA8-274400547BB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7B98BF71-7D8B-4998-9872-3D9864908331}"/>
            </a:ext>
          </a:extLst>
        </xdr:cNvPr>
        <xdr:cNvCxnSpPr/>
      </xdr:nvCxnSpPr>
      <xdr:spPr>
        <a:xfrm flipV="1">
          <a:off x="9429115" y="13404723"/>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1A49B4B8-1B4D-4B7C-9851-EFB9B022B4F2}"/>
            </a:ext>
          </a:extLst>
        </xdr:cNvPr>
        <xdr:cNvSpPr txBox="1"/>
      </xdr:nvSpPr>
      <xdr:spPr>
        <a:xfrm>
          <a:off x="946785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4C3B4F09-5C88-4C99-857E-CD9B281D18C1}"/>
            </a:ext>
          </a:extLst>
        </xdr:cNvPr>
        <xdr:cNvCxnSpPr/>
      </xdr:nvCxnSpPr>
      <xdr:spPr>
        <a:xfrm>
          <a:off x="9356090" y="147763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A024FC29-D048-4A2E-AC7B-00824CB97C91}"/>
            </a:ext>
          </a:extLst>
        </xdr:cNvPr>
        <xdr:cNvSpPr txBox="1"/>
      </xdr:nvSpPr>
      <xdr:spPr>
        <a:xfrm>
          <a:off x="946785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9723E623-7198-44C7-B989-B4BBFB7A5700}"/>
            </a:ext>
          </a:extLst>
        </xdr:cNvPr>
        <xdr:cNvCxnSpPr/>
      </xdr:nvCxnSpPr>
      <xdr:spPr>
        <a:xfrm>
          <a:off x="9356090" y="134047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BC593CF9-055C-437D-A5A6-968F42320802}"/>
            </a:ext>
          </a:extLst>
        </xdr:cNvPr>
        <xdr:cNvSpPr txBox="1"/>
      </xdr:nvSpPr>
      <xdr:spPr>
        <a:xfrm>
          <a:off x="946785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97E0E905-2A01-4305-9217-C21132E4D9A7}"/>
            </a:ext>
          </a:extLst>
        </xdr:cNvPr>
        <xdr:cNvSpPr/>
      </xdr:nvSpPr>
      <xdr:spPr>
        <a:xfrm>
          <a:off x="9394190" y="143433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7C0E3873-0030-411C-B7A1-E808E3A18180}"/>
            </a:ext>
          </a:extLst>
        </xdr:cNvPr>
        <xdr:cNvSpPr/>
      </xdr:nvSpPr>
      <xdr:spPr>
        <a:xfrm>
          <a:off x="8632190" y="14325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B0EA3CD2-4525-46C0-8EC9-5C73AD361A80}"/>
            </a:ext>
          </a:extLst>
        </xdr:cNvPr>
        <xdr:cNvSpPr/>
      </xdr:nvSpPr>
      <xdr:spPr>
        <a:xfrm>
          <a:off x="7846060" y="1436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B2132A73-B5B1-4FBD-B278-5A32D57CD2D2}"/>
            </a:ext>
          </a:extLst>
        </xdr:cNvPr>
        <xdr:cNvSpPr/>
      </xdr:nvSpPr>
      <xdr:spPr>
        <a:xfrm>
          <a:off x="7029450" y="1434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53708993-28C1-46E4-B566-FBCE6D004CCE}"/>
            </a:ext>
          </a:extLst>
        </xdr:cNvPr>
        <xdr:cNvSpPr/>
      </xdr:nvSpPr>
      <xdr:spPr>
        <a:xfrm>
          <a:off x="6231890" y="143323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BC40F59-AC02-4A3A-933E-976F13E0EA1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6459652-66DC-4EAD-8622-89B97B2AB08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85F4DDF-0064-46D8-A5E4-F99DE3EC2CB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B8296AA-46D1-4E06-9CB3-23968D9F82D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B5AD01A-48AB-45F7-8FE0-FDB7D8F8C96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115315</xdr:rowOff>
    </xdr:from>
    <xdr:to>
      <xdr:col>55</xdr:col>
      <xdr:colOff>50800</xdr:colOff>
      <xdr:row>83</xdr:row>
      <xdr:rowOff>45465</xdr:rowOff>
    </xdr:to>
    <xdr:sp macro="" textlink="">
      <xdr:nvSpPr>
        <xdr:cNvPr id="360" name="楕円 359">
          <a:extLst>
            <a:ext uri="{FF2B5EF4-FFF2-40B4-BE49-F238E27FC236}">
              <a16:creationId xmlns:a16="http://schemas.microsoft.com/office/drawing/2014/main" id="{0C5C60B0-33FE-4C62-B1BB-FA580A60E97B}"/>
            </a:ext>
          </a:extLst>
        </xdr:cNvPr>
        <xdr:cNvSpPr/>
      </xdr:nvSpPr>
      <xdr:spPr>
        <a:xfrm>
          <a:off x="9394190" y="141742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138192</xdr:rowOff>
    </xdr:from>
    <xdr:ext cx="469744" cy="259045"/>
    <xdr:sp macro="" textlink="">
      <xdr:nvSpPr>
        <xdr:cNvPr id="361" name="【福祉施設】&#10;一人当たり面積該当値テキスト">
          <a:extLst>
            <a:ext uri="{FF2B5EF4-FFF2-40B4-BE49-F238E27FC236}">
              <a16:creationId xmlns:a16="http://schemas.microsoft.com/office/drawing/2014/main" id="{807FA072-4F9A-4ADE-86B7-DFDB8A2154BA}"/>
            </a:ext>
          </a:extLst>
        </xdr:cNvPr>
        <xdr:cNvSpPr txBox="1"/>
      </xdr:nvSpPr>
      <xdr:spPr>
        <a:xfrm>
          <a:off x="9467850" y="140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119887</xdr:rowOff>
    </xdr:from>
    <xdr:to>
      <xdr:col>50</xdr:col>
      <xdr:colOff>165100</xdr:colOff>
      <xdr:row>83</xdr:row>
      <xdr:rowOff>50037</xdr:rowOff>
    </xdr:to>
    <xdr:sp macro="" textlink="">
      <xdr:nvSpPr>
        <xdr:cNvPr id="362" name="楕円 361">
          <a:extLst>
            <a:ext uri="{FF2B5EF4-FFF2-40B4-BE49-F238E27FC236}">
              <a16:creationId xmlns:a16="http://schemas.microsoft.com/office/drawing/2014/main" id="{E9EAAC96-6F70-4EB7-97BF-188E431C4625}"/>
            </a:ext>
          </a:extLst>
        </xdr:cNvPr>
        <xdr:cNvSpPr/>
      </xdr:nvSpPr>
      <xdr:spPr>
        <a:xfrm>
          <a:off x="8632190" y="141806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166115</xdr:rowOff>
    </xdr:from>
    <xdr:to>
      <xdr:col>55</xdr:col>
      <xdr:colOff>0</xdr:colOff>
      <xdr:row>82</xdr:row>
      <xdr:rowOff>170687</xdr:rowOff>
    </xdr:to>
    <xdr:cxnSp macro="">
      <xdr:nvCxnSpPr>
        <xdr:cNvPr id="363" name="直線コネクタ 362">
          <a:extLst>
            <a:ext uri="{FF2B5EF4-FFF2-40B4-BE49-F238E27FC236}">
              <a16:creationId xmlns:a16="http://schemas.microsoft.com/office/drawing/2014/main" id="{00F9634D-1FC0-4B73-8E89-30099657CCEC}"/>
            </a:ext>
          </a:extLst>
        </xdr:cNvPr>
        <xdr:cNvCxnSpPr/>
      </xdr:nvCxnSpPr>
      <xdr:spPr>
        <a:xfrm flipV="1">
          <a:off x="8686800" y="1422882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3302</xdr:rowOff>
    </xdr:from>
    <xdr:to>
      <xdr:col>46</xdr:col>
      <xdr:colOff>38100</xdr:colOff>
      <xdr:row>83</xdr:row>
      <xdr:rowOff>104902</xdr:rowOff>
    </xdr:to>
    <xdr:sp macro="" textlink="">
      <xdr:nvSpPr>
        <xdr:cNvPr id="364" name="楕円 363">
          <a:extLst>
            <a:ext uri="{FF2B5EF4-FFF2-40B4-BE49-F238E27FC236}">
              <a16:creationId xmlns:a16="http://schemas.microsoft.com/office/drawing/2014/main" id="{F22081A8-CEAB-4E6A-8C5D-8CC3EA4F55CA}"/>
            </a:ext>
          </a:extLst>
        </xdr:cNvPr>
        <xdr:cNvSpPr/>
      </xdr:nvSpPr>
      <xdr:spPr>
        <a:xfrm>
          <a:off x="7846060" y="142336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170687</xdr:rowOff>
    </xdr:from>
    <xdr:to>
      <xdr:col>50</xdr:col>
      <xdr:colOff>114300</xdr:colOff>
      <xdr:row>83</xdr:row>
      <xdr:rowOff>54102</xdr:rowOff>
    </xdr:to>
    <xdr:cxnSp macro="">
      <xdr:nvCxnSpPr>
        <xdr:cNvPr id="365" name="直線コネクタ 364">
          <a:extLst>
            <a:ext uri="{FF2B5EF4-FFF2-40B4-BE49-F238E27FC236}">
              <a16:creationId xmlns:a16="http://schemas.microsoft.com/office/drawing/2014/main" id="{D8C05C0F-9063-4EDA-96B6-543A39B25F47}"/>
            </a:ext>
          </a:extLst>
        </xdr:cNvPr>
        <xdr:cNvCxnSpPr/>
      </xdr:nvCxnSpPr>
      <xdr:spPr>
        <a:xfrm flipV="1">
          <a:off x="7889240" y="14233397"/>
          <a:ext cx="79756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3302</xdr:rowOff>
    </xdr:from>
    <xdr:to>
      <xdr:col>41</xdr:col>
      <xdr:colOff>101600</xdr:colOff>
      <xdr:row>83</xdr:row>
      <xdr:rowOff>104902</xdr:rowOff>
    </xdr:to>
    <xdr:sp macro="" textlink="">
      <xdr:nvSpPr>
        <xdr:cNvPr id="366" name="楕円 365">
          <a:extLst>
            <a:ext uri="{FF2B5EF4-FFF2-40B4-BE49-F238E27FC236}">
              <a16:creationId xmlns:a16="http://schemas.microsoft.com/office/drawing/2014/main" id="{57143C7D-9EC2-48EC-9E6A-E9A16AFED026}"/>
            </a:ext>
          </a:extLst>
        </xdr:cNvPr>
        <xdr:cNvSpPr/>
      </xdr:nvSpPr>
      <xdr:spPr>
        <a:xfrm>
          <a:off x="7029450" y="142336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54102</xdr:rowOff>
    </xdr:from>
    <xdr:to>
      <xdr:col>45</xdr:col>
      <xdr:colOff>177800</xdr:colOff>
      <xdr:row>83</xdr:row>
      <xdr:rowOff>54102</xdr:rowOff>
    </xdr:to>
    <xdr:cxnSp macro="">
      <xdr:nvCxnSpPr>
        <xdr:cNvPr id="367" name="直線コネクタ 366">
          <a:extLst>
            <a:ext uri="{FF2B5EF4-FFF2-40B4-BE49-F238E27FC236}">
              <a16:creationId xmlns:a16="http://schemas.microsoft.com/office/drawing/2014/main" id="{9AEE10FE-EF1D-4D39-993C-C313AF480EFB}"/>
            </a:ext>
          </a:extLst>
        </xdr:cNvPr>
        <xdr:cNvCxnSpPr/>
      </xdr:nvCxnSpPr>
      <xdr:spPr>
        <a:xfrm>
          <a:off x="7084060" y="1428826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58165</xdr:rowOff>
    </xdr:from>
    <xdr:to>
      <xdr:col>36</xdr:col>
      <xdr:colOff>165100</xdr:colOff>
      <xdr:row>83</xdr:row>
      <xdr:rowOff>159765</xdr:rowOff>
    </xdr:to>
    <xdr:sp macro="" textlink="">
      <xdr:nvSpPr>
        <xdr:cNvPr id="368" name="楕円 367">
          <a:extLst>
            <a:ext uri="{FF2B5EF4-FFF2-40B4-BE49-F238E27FC236}">
              <a16:creationId xmlns:a16="http://schemas.microsoft.com/office/drawing/2014/main" id="{68DF8E9A-29C4-4849-B3C5-3A489FC2967B}"/>
            </a:ext>
          </a:extLst>
        </xdr:cNvPr>
        <xdr:cNvSpPr/>
      </xdr:nvSpPr>
      <xdr:spPr>
        <a:xfrm>
          <a:off x="6231890" y="142847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54102</xdr:rowOff>
    </xdr:from>
    <xdr:to>
      <xdr:col>41</xdr:col>
      <xdr:colOff>50800</xdr:colOff>
      <xdr:row>83</xdr:row>
      <xdr:rowOff>108965</xdr:rowOff>
    </xdr:to>
    <xdr:cxnSp macro="">
      <xdr:nvCxnSpPr>
        <xdr:cNvPr id="369" name="直線コネクタ 368">
          <a:extLst>
            <a:ext uri="{FF2B5EF4-FFF2-40B4-BE49-F238E27FC236}">
              <a16:creationId xmlns:a16="http://schemas.microsoft.com/office/drawing/2014/main" id="{355BA966-A443-4486-AD22-C6D53CA57FEC}"/>
            </a:ext>
          </a:extLst>
        </xdr:cNvPr>
        <xdr:cNvCxnSpPr/>
      </xdr:nvCxnSpPr>
      <xdr:spPr>
        <a:xfrm flipV="1">
          <a:off x="6286500" y="14288262"/>
          <a:ext cx="797560" cy="4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E58710C4-97BE-4108-BFD9-17C9E29A8272}"/>
            </a:ext>
          </a:extLst>
        </xdr:cNvPr>
        <xdr:cNvSpPr txBox="1"/>
      </xdr:nvSpPr>
      <xdr:spPr>
        <a:xfrm>
          <a:off x="8454467"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150762BD-638E-4A00-A5F1-88D94CEF1EB2}"/>
            </a:ext>
          </a:extLst>
        </xdr:cNvPr>
        <xdr:cNvSpPr txBox="1"/>
      </xdr:nvSpPr>
      <xdr:spPr>
        <a:xfrm>
          <a:off x="7673417"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30E63C00-EBA9-47DF-8ED6-5BBFC51C12C2}"/>
            </a:ext>
          </a:extLst>
        </xdr:cNvPr>
        <xdr:cNvSpPr txBox="1"/>
      </xdr:nvSpPr>
      <xdr:spPr>
        <a:xfrm>
          <a:off x="6866332"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F331DDA7-180A-478E-9FBB-E972344FE82B}"/>
            </a:ext>
          </a:extLst>
        </xdr:cNvPr>
        <xdr:cNvSpPr txBox="1"/>
      </xdr:nvSpPr>
      <xdr:spPr>
        <a:xfrm>
          <a:off x="6068772" y="144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66564</xdr:rowOff>
    </xdr:from>
    <xdr:ext cx="469744" cy="259045"/>
    <xdr:sp macro="" textlink="">
      <xdr:nvSpPr>
        <xdr:cNvPr id="374" name="n_1mainValue【福祉施設】&#10;一人当たり面積">
          <a:extLst>
            <a:ext uri="{FF2B5EF4-FFF2-40B4-BE49-F238E27FC236}">
              <a16:creationId xmlns:a16="http://schemas.microsoft.com/office/drawing/2014/main" id="{FB0EB1D2-13EA-47A2-9A5C-9A5B4110BCFD}"/>
            </a:ext>
          </a:extLst>
        </xdr:cNvPr>
        <xdr:cNvSpPr txBox="1"/>
      </xdr:nvSpPr>
      <xdr:spPr>
        <a:xfrm>
          <a:off x="8454467" y="139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121429</xdr:rowOff>
    </xdr:from>
    <xdr:ext cx="469744" cy="259045"/>
    <xdr:sp macro="" textlink="">
      <xdr:nvSpPr>
        <xdr:cNvPr id="375" name="n_2mainValue【福祉施設】&#10;一人当たり面積">
          <a:extLst>
            <a:ext uri="{FF2B5EF4-FFF2-40B4-BE49-F238E27FC236}">
              <a16:creationId xmlns:a16="http://schemas.microsoft.com/office/drawing/2014/main" id="{657425E7-34D7-4CE0-B377-AAF59A9518ED}"/>
            </a:ext>
          </a:extLst>
        </xdr:cNvPr>
        <xdr:cNvSpPr txBox="1"/>
      </xdr:nvSpPr>
      <xdr:spPr>
        <a:xfrm>
          <a:off x="7673417" y="1401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121429</xdr:rowOff>
    </xdr:from>
    <xdr:ext cx="469744" cy="259045"/>
    <xdr:sp macro="" textlink="">
      <xdr:nvSpPr>
        <xdr:cNvPr id="376" name="n_3mainValue【福祉施設】&#10;一人当たり面積">
          <a:extLst>
            <a:ext uri="{FF2B5EF4-FFF2-40B4-BE49-F238E27FC236}">
              <a16:creationId xmlns:a16="http://schemas.microsoft.com/office/drawing/2014/main" id="{A8F8BE4C-D096-41A0-9314-01C4F4096097}"/>
            </a:ext>
          </a:extLst>
        </xdr:cNvPr>
        <xdr:cNvSpPr txBox="1"/>
      </xdr:nvSpPr>
      <xdr:spPr>
        <a:xfrm>
          <a:off x="6866332" y="1401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4842</xdr:rowOff>
    </xdr:from>
    <xdr:ext cx="469744" cy="259045"/>
    <xdr:sp macro="" textlink="">
      <xdr:nvSpPr>
        <xdr:cNvPr id="377" name="n_4mainValue【福祉施設】&#10;一人当たり面積">
          <a:extLst>
            <a:ext uri="{FF2B5EF4-FFF2-40B4-BE49-F238E27FC236}">
              <a16:creationId xmlns:a16="http://schemas.microsoft.com/office/drawing/2014/main" id="{ED47FF48-798D-4496-B996-8267ED2F5C7E}"/>
            </a:ext>
          </a:extLst>
        </xdr:cNvPr>
        <xdr:cNvSpPr txBox="1"/>
      </xdr:nvSpPr>
      <xdr:spPr>
        <a:xfrm>
          <a:off x="6068772" y="140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C3950AB-DE21-41A9-B8DC-1B13765992D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19FEC67D-8D66-4519-BD3A-F33E2AB8B05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F2FCAC9-D5CD-4786-820B-7D82FEBBD1F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8D5D670-880C-447C-95F1-1267EF42524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052D010-F3C2-47FE-8A4C-ADF9FD96824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D4CE7AD-E7FE-4F31-8E83-26A43A540F7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57CC38B-9A1E-4A25-BE70-0318FE4A75F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FB0FD19-078F-4E0F-8C48-AF3140C18E8D}"/>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F3999D1C-4113-46B1-8E27-53DAF5A71CF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22C440F-9E2B-4944-8FB8-777FA614ADCD}"/>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7FE82452-C037-4132-A9BD-CFC87B99C94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736E7D9-D940-4A77-888D-2B0D3761A60E}"/>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DCD0AC30-7EA6-4C11-90FC-53D8D727E9C1}"/>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D8EF80EE-FEBB-4A4A-ACD5-5E3B33824D41}"/>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5C2247CD-6306-4229-9E8A-7A1A70DDF748}"/>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25DB9EEC-9B1F-4526-8139-29115E40AE60}"/>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1FF5BF66-C0F7-45A2-AAA9-29039006CB76}"/>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958471B9-70D0-4DEF-9113-021808240FFE}"/>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46EFCB68-C0F1-41C7-A5B8-0CA3537973F0}"/>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62D0309D-2EB7-4FDD-83DD-4B0269E5E17F}"/>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D37128D1-BADC-45DF-8187-8C6A4D52261E}"/>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F29CE4A8-30BC-4CA4-9ABF-43CD56539650}"/>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9BD2A221-2FDF-4FBA-AFE4-5489F39E953B}"/>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32DED09-DCE6-479C-955B-66240CB9052C}"/>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7D518017-0F5F-4B75-8CCD-44E86DDFD19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E1412B58-1F75-4D94-9E87-D7A6270E58C6}"/>
            </a:ext>
          </a:extLst>
        </xdr:cNvPr>
        <xdr:cNvCxnSpPr/>
      </xdr:nvCxnSpPr>
      <xdr:spPr>
        <a:xfrm flipV="1">
          <a:off x="4173855" y="17319716"/>
          <a:ext cx="0" cy="140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7AE7E65-3582-453B-9922-F024B0A0B5D0}"/>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4D50E689-ECD2-433E-B855-DDD6DB210E23}"/>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8C89B836-1D90-412F-BC72-740A6950E985}"/>
            </a:ext>
          </a:extLst>
        </xdr:cNvPr>
        <xdr:cNvSpPr txBox="1"/>
      </xdr:nvSpPr>
      <xdr:spPr>
        <a:xfrm>
          <a:off x="421259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F308F10C-0B0D-4FA6-8D8F-A8A7526F070A}"/>
            </a:ext>
          </a:extLst>
        </xdr:cNvPr>
        <xdr:cNvCxnSpPr/>
      </xdr:nvCxnSpPr>
      <xdr:spPr>
        <a:xfrm>
          <a:off x="4112260" y="1731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8EDB552D-38DD-4D2D-887F-413234B506F9}"/>
            </a:ext>
          </a:extLst>
        </xdr:cNvPr>
        <xdr:cNvSpPr txBox="1"/>
      </xdr:nvSpPr>
      <xdr:spPr>
        <a:xfrm>
          <a:off x="421259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394F624F-18F0-4A46-9A6E-EB9E9F488EB9}"/>
            </a:ext>
          </a:extLst>
        </xdr:cNvPr>
        <xdr:cNvSpPr/>
      </xdr:nvSpPr>
      <xdr:spPr>
        <a:xfrm>
          <a:off x="4131310" y="1802220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DB04006A-1D38-4CEE-BE1F-EAA118CF0202}"/>
            </a:ext>
          </a:extLst>
        </xdr:cNvPr>
        <xdr:cNvSpPr/>
      </xdr:nvSpPr>
      <xdr:spPr>
        <a:xfrm>
          <a:off x="3388360" y="180031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653C8040-C99B-46D5-9D8A-45E8EC9789BB}"/>
            </a:ext>
          </a:extLst>
        </xdr:cNvPr>
        <xdr:cNvSpPr/>
      </xdr:nvSpPr>
      <xdr:spPr>
        <a:xfrm>
          <a:off x="257175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606BCC6F-CC43-4C64-9898-ECD85D0F249B}"/>
            </a:ext>
          </a:extLst>
        </xdr:cNvPr>
        <xdr:cNvSpPr/>
      </xdr:nvSpPr>
      <xdr:spPr>
        <a:xfrm>
          <a:off x="1774190" y="179375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DC928EE0-2BFE-4743-8248-6824FBD5779A}"/>
            </a:ext>
          </a:extLst>
        </xdr:cNvPr>
        <xdr:cNvSpPr/>
      </xdr:nvSpPr>
      <xdr:spPr>
        <a:xfrm>
          <a:off x="988060" y="1793757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59E12A0-017F-474E-AE42-694E892EAEB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CA10CD8-E01C-4347-A20C-ABC9A4071A94}"/>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088E7E5-312E-47D5-B243-683C21140C9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247637F-4F9F-4DCF-A4FF-B811454EF9D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A415BC8-8A52-4B2B-8CA3-5C50612EB54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62956</xdr:rowOff>
    </xdr:from>
    <xdr:to>
      <xdr:col>24</xdr:col>
      <xdr:colOff>114300</xdr:colOff>
      <xdr:row>102</xdr:row>
      <xdr:rowOff>164556</xdr:rowOff>
    </xdr:to>
    <xdr:sp macro="" textlink="">
      <xdr:nvSpPr>
        <xdr:cNvPr id="419" name="楕円 418">
          <a:extLst>
            <a:ext uri="{FF2B5EF4-FFF2-40B4-BE49-F238E27FC236}">
              <a16:creationId xmlns:a16="http://schemas.microsoft.com/office/drawing/2014/main" id="{1B20E4B4-D5DD-4E54-88EE-0EDFC82076A3}"/>
            </a:ext>
          </a:extLst>
        </xdr:cNvPr>
        <xdr:cNvSpPr/>
      </xdr:nvSpPr>
      <xdr:spPr>
        <a:xfrm>
          <a:off x="4131310" y="1754704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85833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B245D545-429D-49E6-9408-FF1E77DF4231}"/>
            </a:ext>
          </a:extLst>
        </xdr:cNvPr>
        <xdr:cNvSpPr txBox="1"/>
      </xdr:nvSpPr>
      <xdr:spPr>
        <a:xfrm>
          <a:off x="4212590" y="1740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9071</xdr:rowOff>
    </xdr:from>
    <xdr:to>
      <xdr:col>20</xdr:col>
      <xdr:colOff>38100</xdr:colOff>
      <xdr:row>102</xdr:row>
      <xdr:rowOff>110671</xdr:rowOff>
    </xdr:to>
    <xdr:sp macro="" textlink="">
      <xdr:nvSpPr>
        <xdr:cNvPr id="421" name="楕円 420">
          <a:extLst>
            <a:ext uri="{FF2B5EF4-FFF2-40B4-BE49-F238E27FC236}">
              <a16:creationId xmlns:a16="http://schemas.microsoft.com/office/drawing/2014/main" id="{AC6DFE84-C592-49F2-906F-748A9BA0E1D3}"/>
            </a:ext>
          </a:extLst>
        </xdr:cNvPr>
        <xdr:cNvSpPr/>
      </xdr:nvSpPr>
      <xdr:spPr>
        <a:xfrm>
          <a:off x="3388360" y="174988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59871</xdr:rowOff>
    </xdr:from>
    <xdr:to>
      <xdr:col>24</xdr:col>
      <xdr:colOff>63500</xdr:colOff>
      <xdr:row>102</xdr:row>
      <xdr:rowOff>113756</xdr:rowOff>
    </xdr:to>
    <xdr:cxnSp macro="">
      <xdr:nvCxnSpPr>
        <xdr:cNvPr id="422" name="直線コネクタ 421">
          <a:extLst>
            <a:ext uri="{FF2B5EF4-FFF2-40B4-BE49-F238E27FC236}">
              <a16:creationId xmlns:a16="http://schemas.microsoft.com/office/drawing/2014/main" id="{DD95BD2E-69BF-42E5-8B3E-C8DD604BB717}"/>
            </a:ext>
          </a:extLst>
        </xdr:cNvPr>
        <xdr:cNvCxnSpPr/>
      </xdr:nvCxnSpPr>
      <xdr:spPr>
        <a:xfrm>
          <a:off x="3431540" y="17543961"/>
          <a:ext cx="74295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13970</xdr:rowOff>
    </xdr:from>
    <xdr:to>
      <xdr:col>15</xdr:col>
      <xdr:colOff>101600</xdr:colOff>
      <xdr:row>107</xdr:row>
      <xdr:rowOff>115570</xdr:rowOff>
    </xdr:to>
    <xdr:sp macro="" textlink="">
      <xdr:nvSpPr>
        <xdr:cNvPr id="423" name="楕円 422">
          <a:extLst>
            <a:ext uri="{FF2B5EF4-FFF2-40B4-BE49-F238E27FC236}">
              <a16:creationId xmlns:a16="http://schemas.microsoft.com/office/drawing/2014/main" id="{11C17D2F-2ABF-4EB1-BE1F-1EBDF584FA34}"/>
            </a:ext>
          </a:extLst>
        </xdr:cNvPr>
        <xdr:cNvSpPr/>
      </xdr:nvSpPr>
      <xdr:spPr>
        <a:xfrm>
          <a:off x="2571750" y="18362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59871</xdr:rowOff>
    </xdr:from>
    <xdr:to>
      <xdr:col>19</xdr:col>
      <xdr:colOff>177800</xdr:colOff>
      <xdr:row>107</xdr:row>
      <xdr:rowOff>64770</xdr:rowOff>
    </xdr:to>
    <xdr:cxnSp macro="">
      <xdr:nvCxnSpPr>
        <xdr:cNvPr id="424" name="直線コネクタ 423">
          <a:extLst>
            <a:ext uri="{FF2B5EF4-FFF2-40B4-BE49-F238E27FC236}">
              <a16:creationId xmlns:a16="http://schemas.microsoft.com/office/drawing/2014/main" id="{A5851B75-7555-4A77-8795-D7DC5F76BED9}"/>
            </a:ext>
          </a:extLst>
        </xdr:cNvPr>
        <xdr:cNvCxnSpPr/>
      </xdr:nvCxnSpPr>
      <xdr:spPr>
        <a:xfrm flipV="1">
          <a:off x="2626360" y="17543961"/>
          <a:ext cx="805180" cy="86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152763</xdr:rowOff>
    </xdr:from>
    <xdr:to>
      <xdr:col>10</xdr:col>
      <xdr:colOff>165100</xdr:colOff>
      <xdr:row>107</xdr:row>
      <xdr:rowOff>82913</xdr:rowOff>
    </xdr:to>
    <xdr:sp macro="" textlink="">
      <xdr:nvSpPr>
        <xdr:cNvPr id="425" name="楕円 424">
          <a:extLst>
            <a:ext uri="{FF2B5EF4-FFF2-40B4-BE49-F238E27FC236}">
              <a16:creationId xmlns:a16="http://schemas.microsoft.com/office/drawing/2014/main" id="{33098D34-4B1A-4507-A644-1149D81D277C}"/>
            </a:ext>
          </a:extLst>
        </xdr:cNvPr>
        <xdr:cNvSpPr/>
      </xdr:nvSpPr>
      <xdr:spPr>
        <a:xfrm>
          <a:off x="1774190" y="183264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32113</xdr:rowOff>
    </xdr:from>
    <xdr:to>
      <xdr:col>15</xdr:col>
      <xdr:colOff>50800</xdr:colOff>
      <xdr:row>107</xdr:row>
      <xdr:rowOff>64770</xdr:rowOff>
    </xdr:to>
    <xdr:cxnSp macro="">
      <xdr:nvCxnSpPr>
        <xdr:cNvPr id="426" name="直線コネクタ 425">
          <a:extLst>
            <a:ext uri="{FF2B5EF4-FFF2-40B4-BE49-F238E27FC236}">
              <a16:creationId xmlns:a16="http://schemas.microsoft.com/office/drawing/2014/main" id="{EE01A454-478A-4507-9DA3-D1491E3C7CF7}"/>
            </a:ext>
          </a:extLst>
        </xdr:cNvPr>
        <xdr:cNvCxnSpPr/>
      </xdr:nvCxnSpPr>
      <xdr:spPr>
        <a:xfrm>
          <a:off x="1828800" y="18375358"/>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120106</xdr:rowOff>
    </xdr:from>
    <xdr:to>
      <xdr:col>6</xdr:col>
      <xdr:colOff>38100</xdr:colOff>
      <xdr:row>107</xdr:row>
      <xdr:rowOff>50256</xdr:rowOff>
    </xdr:to>
    <xdr:sp macro="" textlink="">
      <xdr:nvSpPr>
        <xdr:cNvPr id="427" name="楕円 426">
          <a:extLst>
            <a:ext uri="{FF2B5EF4-FFF2-40B4-BE49-F238E27FC236}">
              <a16:creationId xmlns:a16="http://schemas.microsoft.com/office/drawing/2014/main" id="{B46561F2-E8F0-4626-8A27-A74E28DD7F2D}"/>
            </a:ext>
          </a:extLst>
        </xdr:cNvPr>
        <xdr:cNvSpPr/>
      </xdr:nvSpPr>
      <xdr:spPr>
        <a:xfrm>
          <a:off x="988060" y="182957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170906</xdr:rowOff>
    </xdr:from>
    <xdr:to>
      <xdr:col>10</xdr:col>
      <xdr:colOff>114300</xdr:colOff>
      <xdr:row>107</xdr:row>
      <xdr:rowOff>32113</xdr:rowOff>
    </xdr:to>
    <xdr:cxnSp macro="">
      <xdr:nvCxnSpPr>
        <xdr:cNvPr id="428" name="直線コネクタ 427">
          <a:extLst>
            <a:ext uri="{FF2B5EF4-FFF2-40B4-BE49-F238E27FC236}">
              <a16:creationId xmlns:a16="http://schemas.microsoft.com/office/drawing/2014/main" id="{02167A69-6A72-4871-A600-0F1B4232CE82}"/>
            </a:ext>
          </a:extLst>
        </xdr:cNvPr>
        <xdr:cNvCxnSpPr/>
      </xdr:nvCxnSpPr>
      <xdr:spPr>
        <a:xfrm>
          <a:off x="1031240" y="18348416"/>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DA0421CD-4EA4-4986-BC72-2A4BE0695704}"/>
            </a:ext>
          </a:extLst>
        </xdr:cNvPr>
        <xdr:cNvSpPr txBox="1"/>
      </xdr:nvSpPr>
      <xdr:spPr>
        <a:xfrm>
          <a:off x="3239144" y="1809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4D5D3265-7F03-4C5E-B74C-3A20E4C66C16}"/>
            </a:ext>
          </a:extLst>
        </xdr:cNvPr>
        <xdr:cNvSpPr txBox="1"/>
      </xdr:nvSpPr>
      <xdr:spPr>
        <a:xfrm>
          <a:off x="2439044"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4CDE7949-4973-4931-81E7-D3C95B2C459A}"/>
            </a:ext>
          </a:extLst>
        </xdr:cNvPr>
        <xdr:cNvSpPr txBox="1"/>
      </xdr:nvSpPr>
      <xdr:spPr>
        <a:xfrm>
          <a:off x="164148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a:extLst>
            <a:ext uri="{FF2B5EF4-FFF2-40B4-BE49-F238E27FC236}">
              <a16:creationId xmlns:a16="http://schemas.microsoft.com/office/drawing/2014/main" id="{74F200FC-0E16-4F12-A7CB-4D29BCB0A273}"/>
            </a:ext>
          </a:extLst>
        </xdr:cNvPr>
        <xdr:cNvSpPr txBox="1"/>
      </xdr:nvSpPr>
      <xdr:spPr>
        <a:xfrm>
          <a:off x="85535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127198</xdr:rowOff>
    </xdr:from>
    <xdr:ext cx="405111" cy="259045"/>
    <xdr:sp macro="" textlink="">
      <xdr:nvSpPr>
        <xdr:cNvPr id="433" name="n_1mainValue【市民会館】&#10;有形固定資産減価償却率">
          <a:extLst>
            <a:ext uri="{FF2B5EF4-FFF2-40B4-BE49-F238E27FC236}">
              <a16:creationId xmlns:a16="http://schemas.microsoft.com/office/drawing/2014/main" id="{3F139CED-4C58-49EC-B952-5B0D2C2F54CD}"/>
            </a:ext>
          </a:extLst>
        </xdr:cNvPr>
        <xdr:cNvSpPr txBox="1"/>
      </xdr:nvSpPr>
      <xdr:spPr>
        <a:xfrm>
          <a:off x="3239144" y="1727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106697</xdr:rowOff>
    </xdr:from>
    <xdr:ext cx="405111" cy="259045"/>
    <xdr:sp macro="" textlink="">
      <xdr:nvSpPr>
        <xdr:cNvPr id="434" name="n_2mainValue【市民会館】&#10;有形固定資産減価償却率">
          <a:extLst>
            <a:ext uri="{FF2B5EF4-FFF2-40B4-BE49-F238E27FC236}">
              <a16:creationId xmlns:a16="http://schemas.microsoft.com/office/drawing/2014/main" id="{02C02591-1160-4140-A7E7-33696F25BED4}"/>
            </a:ext>
          </a:extLst>
        </xdr:cNvPr>
        <xdr:cNvSpPr txBox="1"/>
      </xdr:nvSpPr>
      <xdr:spPr>
        <a:xfrm>
          <a:off x="2439044"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74040</xdr:rowOff>
    </xdr:from>
    <xdr:ext cx="405111" cy="259045"/>
    <xdr:sp macro="" textlink="">
      <xdr:nvSpPr>
        <xdr:cNvPr id="435" name="n_3mainValue【市民会館】&#10;有形固定資産減価償却率">
          <a:extLst>
            <a:ext uri="{FF2B5EF4-FFF2-40B4-BE49-F238E27FC236}">
              <a16:creationId xmlns:a16="http://schemas.microsoft.com/office/drawing/2014/main" id="{E7020833-FBF2-49EC-929D-99A21F5ABE24}"/>
            </a:ext>
          </a:extLst>
        </xdr:cNvPr>
        <xdr:cNvSpPr txBox="1"/>
      </xdr:nvSpPr>
      <xdr:spPr>
        <a:xfrm>
          <a:off x="164148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41383</xdr:rowOff>
    </xdr:from>
    <xdr:ext cx="405111" cy="259045"/>
    <xdr:sp macro="" textlink="">
      <xdr:nvSpPr>
        <xdr:cNvPr id="436" name="n_4mainValue【市民会館】&#10;有形固定資産減価償却率">
          <a:extLst>
            <a:ext uri="{FF2B5EF4-FFF2-40B4-BE49-F238E27FC236}">
              <a16:creationId xmlns:a16="http://schemas.microsoft.com/office/drawing/2014/main" id="{6FEBC599-9267-4E84-BF6F-87AF044167CC}"/>
            </a:ext>
          </a:extLst>
        </xdr:cNvPr>
        <xdr:cNvSpPr txBox="1"/>
      </xdr:nvSpPr>
      <xdr:spPr>
        <a:xfrm>
          <a:off x="85535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5EB2208B-FFD9-4656-B937-9D6547868D0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E30BD05-44B8-4674-AC7F-19FCCF79BB0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5986AE7B-DED8-4AB8-8200-1D7F11C2882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66F66EB-0699-471A-AD64-D85431AA9CD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8D79E7E-0C83-4871-BDF0-CE783E66967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790B73C-E084-404D-8318-09BCDC4C931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F5B2A100-04A7-4B2C-88BF-09BE00DC77D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68C8353-2AF8-4A27-820C-422806943692}"/>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B3CAF2E-B808-4A13-BAD5-3D93EB5A244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69C87F3-DBFC-4D7A-9680-EF7BF40EC39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7577927E-65F4-48C5-A402-A0F7A0294032}"/>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8225AD4-021E-4E16-9A9B-4A7128EB4521}"/>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71509FB-6503-4F03-A663-6AF8CBE7DA3B}"/>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9CB6D8E4-802B-4742-8EF3-2E1BD0EF98FC}"/>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43B8FF2-2645-4FFD-954B-BEC3F3C7363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6AD7E02B-06E8-48AD-85CA-8EF067B63AA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6056BAF-F133-4FBD-9B0A-D07BE95DF1EC}"/>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3670425A-7BAE-42D8-B980-005ACE85275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787C6CF-DCAB-4A0E-A2BB-A99EE0F4228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45159BE0-5CD5-448E-8FF4-1A1DC3937B40}"/>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7AD0324-5314-43E6-BDD2-283DB153780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F78D7BCA-405B-408D-B2D0-AF8B5B0182DA}"/>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6F3868C8-D3CD-4605-B2EA-DFBBBFF2656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F7163799-9F48-4216-8F76-306ACDC0FB36}"/>
            </a:ext>
          </a:extLst>
        </xdr:cNvPr>
        <xdr:cNvCxnSpPr/>
      </xdr:nvCxnSpPr>
      <xdr:spPr>
        <a:xfrm flipV="1">
          <a:off x="9429115" y="1738312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1B25A7BE-4C5F-42B2-8A2A-1B9D77D29B3A}"/>
            </a:ext>
          </a:extLst>
        </xdr:cNvPr>
        <xdr:cNvSpPr txBox="1"/>
      </xdr:nvSpPr>
      <xdr:spPr>
        <a:xfrm>
          <a:off x="946785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71BDABF5-92C6-4900-ACEA-32F20C018327}"/>
            </a:ext>
          </a:extLst>
        </xdr:cNvPr>
        <xdr:cNvCxnSpPr/>
      </xdr:nvCxnSpPr>
      <xdr:spPr>
        <a:xfrm>
          <a:off x="9356090" y="186480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2D91D39B-944B-45B1-A9CD-D6F7CEF9FDB1}"/>
            </a:ext>
          </a:extLst>
        </xdr:cNvPr>
        <xdr:cNvSpPr txBox="1"/>
      </xdr:nvSpPr>
      <xdr:spPr>
        <a:xfrm>
          <a:off x="9467850" y="1716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15EC162C-47F0-47B8-9CDD-6A31C4AF0647}"/>
            </a:ext>
          </a:extLst>
        </xdr:cNvPr>
        <xdr:cNvCxnSpPr/>
      </xdr:nvCxnSpPr>
      <xdr:spPr>
        <a:xfrm>
          <a:off x="9356090" y="173831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C3928E5B-DC48-4E68-B448-C1383958D13E}"/>
            </a:ext>
          </a:extLst>
        </xdr:cNvPr>
        <xdr:cNvSpPr txBox="1"/>
      </xdr:nvSpPr>
      <xdr:spPr>
        <a:xfrm>
          <a:off x="946785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D3F9ED7D-8FB9-4689-B66A-733A18D6B3C0}"/>
            </a:ext>
          </a:extLst>
        </xdr:cNvPr>
        <xdr:cNvSpPr/>
      </xdr:nvSpPr>
      <xdr:spPr>
        <a:xfrm>
          <a:off x="9394190" y="1832483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0BF550F6-C12D-46D6-BD1C-AC7AAE83C5E7}"/>
            </a:ext>
          </a:extLst>
        </xdr:cNvPr>
        <xdr:cNvSpPr/>
      </xdr:nvSpPr>
      <xdr:spPr>
        <a:xfrm>
          <a:off x="8632190" y="183229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66CAE734-4B80-4D22-BB43-522F817F9E09}"/>
            </a:ext>
          </a:extLst>
        </xdr:cNvPr>
        <xdr:cNvSpPr/>
      </xdr:nvSpPr>
      <xdr:spPr>
        <a:xfrm>
          <a:off x="7846060" y="183362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2635B81F-3EE8-46AB-AD45-739332C12F5A}"/>
            </a:ext>
          </a:extLst>
        </xdr:cNvPr>
        <xdr:cNvSpPr/>
      </xdr:nvSpPr>
      <xdr:spPr>
        <a:xfrm>
          <a:off x="7029450" y="18341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FB1BC210-22C5-4B50-8812-F571B696829A}"/>
            </a:ext>
          </a:extLst>
        </xdr:cNvPr>
        <xdr:cNvSpPr/>
      </xdr:nvSpPr>
      <xdr:spPr>
        <a:xfrm>
          <a:off x="6231890" y="18338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0E45175-BF16-40CF-8C41-D8DA5F1AE39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7520989-63BB-4672-882E-3E0EDD361B8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7858817-0517-4833-A302-09C5C7E621D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F1792DB-23AD-4DDC-B571-AE3FA6CFC104}"/>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4685330-603A-4647-8F7C-0D79EC87259C}"/>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145414</xdr:rowOff>
    </xdr:from>
    <xdr:to>
      <xdr:col>55</xdr:col>
      <xdr:colOff>50800</xdr:colOff>
      <xdr:row>108</xdr:row>
      <xdr:rowOff>75564</xdr:rowOff>
    </xdr:to>
    <xdr:sp macro="" textlink="">
      <xdr:nvSpPr>
        <xdr:cNvPr id="476" name="楕円 475">
          <a:extLst>
            <a:ext uri="{FF2B5EF4-FFF2-40B4-BE49-F238E27FC236}">
              <a16:creationId xmlns:a16="http://schemas.microsoft.com/office/drawing/2014/main" id="{E6B53ADB-49EB-4AE4-9BA3-940C0932AA7B}"/>
            </a:ext>
          </a:extLst>
        </xdr:cNvPr>
        <xdr:cNvSpPr/>
      </xdr:nvSpPr>
      <xdr:spPr>
        <a:xfrm>
          <a:off x="9394190" y="1848865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60341</xdr:rowOff>
    </xdr:from>
    <xdr:ext cx="469744" cy="259045"/>
    <xdr:sp macro="" textlink="">
      <xdr:nvSpPr>
        <xdr:cNvPr id="477" name="【市民会館】&#10;一人当たり面積該当値テキスト">
          <a:extLst>
            <a:ext uri="{FF2B5EF4-FFF2-40B4-BE49-F238E27FC236}">
              <a16:creationId xmlns:a16="http://schemas.microsoft.com/office/drawing/2014/main" id="{03D7CE8E-B094-43EF-8ED3-EA903EC9E78D}"/>
            </a:ext>
          </a:extLst>
        </xdr:cNvPr>
        <xdr:cNvSpPr txBox="1"/>
      </xdr:nvSpPr>
      <xdr:spPr>
        <a:xfrm>
          <a:off x="9467850" y="1840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147320</xdr:rowOff>
    </xdr:from>
    <xdr:to>
      <xdr:col>50</xdr:col>
      <xdr:colOff>165100</xdr:colOff>
      <xdr:row>108</xdr:row>
      <xdr:rowOff>77470</xdr:rowOff>
    </xdr:to>
    <xdr:sp macro="" textlink="">
      <xdr:nvSpPr>
        <xdr:cNvPr id="478" name="楕円 477">
          <a:extLst>
            <a:ext uri="{FF2B5EF4-FFF2-40B4-BE49-F238E27FC236}">
              <a16:creationId xmlns:a16="http://schemas.microsoft.com/office/drawing/2014/main" id="{0597125D-BD0E-4AF4-81C6-7FE21BAA9DCB}"/>
            </a:ext>
          </a:extLst>
        </xdr:cNvPr>
        <xdr:cNvSpPr/>
      </xdr:nvSpPr>
      <xdr:spPr>
        <a:xfrm>
          <a:off x="8632190" y="18490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24764</xdr:rowOff>
    </xdr:from>
    <xdr:to>
      <xdr:col>55</xdr:col>
      <xdr:colOff>0</xdr:colOff>
      <xdr:row>108</xdr:row>
      <xdr:rowOff>26670</xdr:rowOff>
    </xdr:to>
    <xdr:cxnSp macro="">
      <xdr:nvCxnSpPr>
        <xdr:cNvPr id="479" name="直線コネクタ 478">
          <a:extLst>
            <a:ext uri="{FF2B5EF4-FFF2-40B4-BE49-F238E27FC236}">
              <a16:creationId xmlns:a16="http://schemas.microsoft.com/office/drawing/2014/main" id="{4B24E1B1-F7F0-47D5-B011-94745D60EC9C}"/>
            </a:ext>
          </a:extLst>
        </xdr:cNvPr>
        <xdr:cNvCxnSpPr/>
      </xdr:nvCxnSpPr>
      <xdr:spPr>
        <a:xfrm flipV="1">
          <a:off x="8686800" y="18537554"/>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65405</xdr:rowOff>
    </xdr:from>
    <xdr:to>
      <xdr:col>46</xdr:col>
      <xdr:colOff>38100</xdr:colOff>
      <xdr:row>108</xdr:row>
      <xdr:rowOff>167005</xdr:rowOff>
    </xdr:to>
    <xdr:sp macro="" textlink="">
      <xdr:nvSpPr>
        <xdr:cNvPr id="480" name="楕円 479">
          <a:extLst>
            <a:ext uri="{FF2B5EF4-FFF2-40B4-BE49-F238E27FC236}">
              <a16:creationId xmlns:a16="http://schemas.microsoft.com/office/drawing/2014/main" id="{E06DA289-78F1-40FD-85C5-907D7E24805C}"/>
            </a:ext>
          </a:extLst>
        </xdr:cNvPr>
        <xdr:cNvSpPr/>
      </xdr:nvSpPr>
      <xdr:spPr>
        <a:xfrm>
          <a:off x="7846060" y="185801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26670</xdr:rowOff>
    </xdr:from>
    <xdr:to>
      <xdr:col>50</xdr:col>
      <xdr:colOff>114300</xdr:colOff>
      <xdr:row>108</xdr:row>
      <xdr:rowOff>116205</xdr:rowOff>
    </xdr:to>
    <xdr:cxnSp macro="">
      <xdr:nvCxnSpPr>
        <xdr:cNvPr id="481" name="直線コネクタ 480">
          <a:extLst>
            <a:ext uri="{FF2B5EF4-FFF2-40B4-BE49-F238E27FC236}">
              <a16:creationId xmlns:a16="http://schemas.microsoft.com/office/drawing/2014/main" id="{56A8941A-75D9-442C-9AD9-210920DC2528}"/>
            </a:ext>
          </a:extLst>
        </xdr:cNvPr>
        <xdr:cNvCxnSpPr/>
      </xdr:nvCxnSpPr>
      <xdr:spPr>
        <a:xfrm flipV="1">
          <a:off x="7889240" y="18541365"/>
          <a:ext cx="79756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65405</xdr:rowOff>
    </xdr:from>
    <xdr:to>
      <xdr:col>41</xdr:col>
      <xdr:colOff>101600</xdr:colOff>
      <xdr:row>108</xdr:row>
      <xdr:rowOff>167005</xdr:rowOff>
    </xdr:to>
    <xdr:sp macro="" textlink="">
      <xdr:nvSpPr>
        <xdr:cNvPr id="482" name="楕円 481">
          <a:extLst>
            <a:ext uri="{FF2B5EF4-FFF2-40B4-BE49-F238E27FC236}">
              <a16:creationId xmlns:a16="http://schemas.microsoft.com/office/drawing/2014/main" id="{A2595380-0361-42F1-AB2B-1DC82965125B}"/>
            </a:ext>
          </a:extLst>
        </xdr:cNvPr>
        <xdr:cNvSpPr/>
      </xdr:nvSpPr>
      <xdr:spPr>
        <a:xfrm>
          <a:off x="7029450" y="185801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116205</xdr:rowOff>
    </xdr:from>
    <xdr:to>
      <xdr:col>45</xdr:col>
      <xdr:colOff>177800</xdr:colOff>
      <xdr:row>108</xdr:row>
      <xdr:rowOff>116205</xdr:rowOff>
    </xdr:to>
    <xdr:cxnSp macro="">
      <xdr:nvCxnSpPr>
        <xdr:cNvPr id="483" name="直線コネクタ 482">
          <a:extLst>
            <a:ext uri="{FF2B5EF4-FFF2-40B4-BE49-F238E27FC236}">
              <a16:creationId xmlns:a16="http://schemas.microsoft.com/office/drawing/2014/main" id="{F5E3368D-5FB0-409E-9FB2-687324AD833F}"/>
            </a:ext>
          </a:extLst>
        </xdr:cNvPr>
        <xdr:cNvCxnSpPr/>
      </xdr:nvCxnSpPr>
      <xdr:spPr>
        <a:xfrm>
          <a:off x="7084060" y="186328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65405</xdr:rowOff>
    </xdr:from>
    <xdr:to>
      <xdr:col>36</xdr:col>
      <xdr:colOff>165100</xdr:colOff>
      <xdr:row>108</xdr:row>
      <xdr:rowOff>167005</xdr:rowOff>
    </xdr:to>
    <xdr:sp macro="" textlink="">
      <xdr:nvSpPr>
        <xdr:cNvPr id="484" name="楕円 483">
          <a:extLst>
            <a:ext uri="{FF2B5EF4-FFF2-40B4-BE49-F238E27FC236}">
              <a16:creationId xmlns:a16="http://schemas.microsoft.com/office/drawing/2014/main" id="{48E98A26-1129-4869-911F-0168472C5FF5}"/>
            </a:ext>
          </a:extLst>
        </xdr:cNvPr>
        <xdr:cNvSpPr/>
      </xdr:nvSpPr>
      <xdr:spPr>
        <a:xfrm>
          <a:off x="6231890" y="185801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116205</xdr:rowOff>
    </xdr:from>
    <xdr:to>
      <xdr:col>41</xdr:col>
      <xdr:colOff>50800</xdr:colOff>
      <xdr:row>108</xdr:row>
      <xdr:rowOff>116205</xdr:rowOff>
    </xdr:to>
    <xdr:cxnSp macro="">
      <xdr:nvCxnSpPr>
        <xdr:cNvPr id="485" name="直線コネクタ 484">
          <a:extLst>
            <a:ext uri="{FF2B5EF4-FFF2-40B4-BE49-F238E27FC236}">
              <a16:creationId xmlns:a16="http://schemas.microsoft.com/office/drawing/2014/main" id="{E03A3B72-E8BC-40BE-93C6-9EB576B3BFC9}"/>
            </a:ext>
          </a:extLst>
        </xdr:cNvPr>
        <xdr:cNvCxnSpPr/>
      </xdr:nvCxnSpPr>
      <xdr:spPr>
        <a:xfrm>
          <a:off x="6286500" y="186328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39527814-9D10-422E-AB27-3CDB6FCFB1F0}"/>
            </a:ext>
          </a:extLst>
        </xdr:cNvPr>
        <xdr:cNvSpPr txBox="1"/>
      </xdr:nvSpPr>
      <xdr:spPr>
        <a:xfrm>
          <a:off x="8454467" y="1809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C18014BE-BD3C-4CC6-A5BF-D127DE849DAA}"/>
            </a:ext>
          </a:extLst>
        </xdr:cNvPr>
        <xdr:cNvSpPr txBox="1"/>
      </xdr:nvSpPr>
      <xdr:spPr>
        <a:xfrm>
          <a:off x="767341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07D02039-0E95-4629-8EE3-D9A823C22EDF}"/>
            </a:ext>
          </a:extLst>
        </xdr:cNvPr>
        <xdr:cNvSpPr txBox="1"/>
      </xdr:nvSpPr>
      <xdr:spPr>
        <a:xfrm>
          <a:off x="6866332"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C8AA2E62-ACB5-4D66-9AA6-E8DA7E9DED06}"/>
            </a:ext>
          </a:extLst>
        </xdr:cNvPr>
        <xdr:cNvSpPr txBox="1"/>
      </xdr:nvSpPr>
      <xdr:spPr>
        <a:xfrm>
          <a:off x="6068772"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68597</xdr:rowOff>
    </xdr:from>
    <xdr:ext cx="469744" cy="259045"/>
    <xdr:sp macro="" textlink="">
      <xdr:nvSpPr>
        <xdr:cNvPr id="490" name="n_1mainValue【市民会館】&#10;一人当たり面積">
          <a:extLst>
            <a:ext uri="{FF2B5EF4-FFF2-40B4-BE49-F238E27FC236}">
              <a16:creationId xmlns:a16="http://schemas.microsoft.com/office/drawing/2014/main" id="{4AF52D36-9AF4-4769-BB8D-FE91B24543A0}"/>
            </a:ext>
          </a:extLst>
        </xdr:cNvPr>
        <xdr:cNvSpPr txBox="1"/>
      </xdr:nvSpPr>
      <xdr:spPr>
        <a:xfrm>
          <a:off x="8454467" y="185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158132</xdr:rowOff>
    </xdr:from>
    <xdr:ext cx="469744" cy="259045"/>
    <xdr:sp macro="" textlink="">
      <xdr:nvSpPr>
        <xdr:cNvPr id="491" name="n_2mainValue【市民会館】&#10;一人当たり面積">
          <a:extLst>
            <a:ext uri="{FF2B5EF4-FFF2-40B4-BE49-F238E27FC236}">
              <a16:creationId xmlns:a16="http://schemas.microsoft.com/office/drawing/2014/main" id="{7AE1FB31-631C-45D6-8933-A2C50F74D17D}"/>
            </a:ext>
          </a:extLst>
        </xdr:cNvPr>
        <xdr:cNvSpPr txBox="1"/>
      </xdr:nvSpPr>
      <xdr:spPr>
        <a:xfrm>
          <a:off x="7673417"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158132</xdr:rowOff>
    </xdr:from>
    <xdr:ext cx="469744" cy="259045"/>
    <xdr:sp macro="" textlink="">
      <xdr:nvSpPr>
        <xdr:cNvPr id="492" name="n_3mainValue【市民会館】&#10;一人当たり面積">
          <a:extLst>
            <a:ext uri="{FF2B5EF4-FFF2-40B4-BE49-F238E27FC236}">
              <a16:creationId xmlns:a16="http://schemas.microsoft.com/office/drawing/2014/main" id="{49A4BEBE-6F8D-4E68-B60D-74EFC4BD92A8}"/>
            </a:ext>
          </a:extLst>
        </xdr:cNvPr>
        <xdr:cNvSpPr txBox="1"/>
      </xdr:nvSpPr>
      <xdr:spPr>
        <a:xfrm>
          <a:off x="6866332"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158132</xdr:rowOff>
    </xdr:from>
    <xdr:ext cx="469744" cy="259045"/>
    <xdr:sp macro="" textlink="">
      <xdr:nvSpPr>
        <xdr:cNvPr id="493" name="n_4mainValue【市民会館】&#10;一人当たり面積">
          <a:extLst>
            <a:ext uri="{FF2B5EF4-FFF2-40B4-BE49-F238E27FC236}">
              <a16:creationId xmlns:a16="http://schemas.microsoft.com/office/drawing/2014/main" id="{FA548B8A-E589-49B1-A3DE-296156B3ED82}"/>
            </a:ext>
          </a:extLst>
        </xdr:cNvPr>
        <xdr:cNvSpPr txBox="1"/>
      </xdr:nvSpPr>
      <xdr:spPr>
        <a:xfrm>
          <a:off x="6068772"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D306CE5-AD48-430C-9035-A9A0B72BA45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30F426AE-7400-49F7-A88E-FD812FBC1A0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3105E307-40BE-4DAF-B7E9-58974A5B630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45E3373-08A1-469E-8FAD-9F5B7A975C2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654EE92-E7B8-48DA-BFE3-40B0283F188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E5BEC96-A464-4D73-AD7E-6CFA7F2F758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6592570-FB45-4B80-9AEE-EDE12993D3B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D89B5CE-48DE-49D9-B69D-836B1354A60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5B5F53D-C7B0-4401-A367-AEF4028B175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385B250-8777-4C7F-9DF8-2760F10F234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E5AA900-7EF5-4641-B624-768B173FBB4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1D778583-50A7-47AD-950E-DE6FECED31C4}"/>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98A6B4D1-4FEF-4D1F-8CB7-94B21A6CCD93}"/>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77A828D6-7CAE-4F17-9B3B-9F3613767BE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45CD2F92-5B84-4341-8F35-7A6C53C4998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40C2F3B-D8A6-4143-B155-4D0D9E3B252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6105B9B5-4A7A-4A48-9608-5AD61FBFF09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B0D7BEE6-38ED-4F3D-AA99-7ED4836861A1}"/>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9F06F95D-AFD5-4F5A-AFA6-6CAA7F347094}"/>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AF208030-5F39-4035-94D2-437F1C513016}"/>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2932E580-0F8E-45F4-8F88-18F5FE4B58A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E2C725A-712A-4FDB-885A-64338C7E8CC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316F567C-044F-45C2-9622-E52897BCEF9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B0BD6D3F-B66D-4663-AB2B-FFC210E7733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4D7697C3-0912-4281-BEBE-05CEFBE2CE5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DD0D9B2A-7845-48E8-97C2-32BE0500CE98}"/>
            </a:ext>
          </a:extLst>
        </xdr:cNvPr>
        <xdr:cNvCxnSpPr/>
      </xdr:nvCxnSpPr>
      <xdr:spPr>
        <a:xfrm flipV="1">
          <a:off x="14703424" y="5735683"/>
          <a:ext cx="0" cy="156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05D87937-338E-47A5-900B-F02FE69455BC}"/>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49F827DA-B06F-4D63-B662-E6E50C8F04FF}"/>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54D9F0A1-197F-42A3-8B24-039ADDC4FD69}"/>
            </a:ext>
          </a:extLst>
        </xdr:cNvPr>
        <xdr:cNvSpPr txBox="1"/>
      </xdr:nvSpPr>
      <xdr:spPr>
        <a:xfrm>
          <a:off x="14742160" y="550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FC51512D-6651-426B-9B2B-E9DE40393AB3}"/>
            </a:ext>
          </a:extLst>
        </xdr:cNvPr>
        <xdr:cNvCxnSpPr/>
      </xdr:nvCxnSpPr>
      <xdr:spPr>
        <a:xfrm>
          <a:off x="14611350" y="573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73DAC913-8CB2-4B64-9094-95D058F75524}"/>
            </a:ext>
          </a:extLst>
        </xdr:cNvPr>
        <xdr:cNvSpPr txBox="1"/>
      </xdr:nvSpPr>
      <xdr:spPr>
        <a:xfrm>
          <a:off x="1474216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0002672F-6A68-434E-A033-47E04ABA15F9}"/>
            </a:ext>
          </a:extLst>
        </xdr:cNvPr>
        <xdr:cNvSpPr/>
      </xdr:nvSpPr>
      <xdr:spPr>
        <a:xfrm>
          <a:off x="1464945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3A7D7D1A-1B0F-436D-B30A-13C56B22A574}"/>
            </a:ext>
          </a:extLst>
        </xdr:cNvPr>
        <xdr:cNvSpPr/>
      </xdr:nvSpPr>
      <xdr:spPr>
        <a:xfrm>
          <a:off x="13887450" y="66371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C432969A-84A0-4A51-9CC0-68F4EAD769B5}"/>
            </a:ext>
          </a:extLst>
        </xdr:cNvPr>
        <xdr:cNvSpPr/>
      </xdr:nvSpPr>
      <xdr:spPr>
        <a:xfrm>
          <a:off x="130898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77149B42-C1BF-4862-B788-BE279975F967}"/>
            </a:ext>
          </a:extLst>
        </xdr:cNvPr>
        <xdr:cNvSpPr/>
      </xdr:nvSpPr>
      <xdr:spPr>
        <a:xfrm>
          <a:off x="12303760" y="665044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F1452179-9D95-40CC-A07C-E00954313883}"/>
            </a:ext>
          </a:extLst>
        </xdr:cNvPr>
        <xdr:cNvSpPr/>
      </xdr:nvSpPr>
      <xdr:spPr>
        <a:xfrm>
          <a:off x="11487150" y="665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8CDC8F5-6076-4F59-B09C-2276AEF58AC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198829F-7F34-436E-8BA3-14D7D6303FA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388A5AA-4FAD-46FA-96D4-7D4CF381F7E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25999D0-C468-4CCF-9A1F-DC0D3047FDC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4E73465-2FB7-4A8E-83EE-DFB210AB59D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7438</xdr:rowOff>
    </xdr:from>
    <xdr:to>
      <xdr:col>85</xdr:col>
      <xdr:colOff>177800</xdr:colOff>
      <xdr:row>41</xdr:row>
      <xdr:rowOff>109038</xdr:rowOff>
    </xdr:to>
    <xdr:sp macro="" textlink="">
      <xdr:nvSpPr>
        <xdr:cNvPr id="535" name="楕円 534">
          <a:extLst>
            <a:ext uri="{FF2B5EF4-FFF2-40B4-BE49-F238E27FC236}">
              <a16:creationId xmlns:a16="http://schemas.microsoft.com/office/drawing/2014/main" id="{3144D7C4-6271-4EF5-B823-B79A190E81B3}"/>
            </a:ext>
          </a:extLst>
        </xdr:cNvPr>
        <xdr:cNvSpPr/>
      </xdr:nvSpPr>
      <xdr:spPr>
        <a:xfrm>
          <a:off x="14649450" y="70387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157315</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22347F8D-0D4A-4539-BB99-33DE22C86F5A}"/>
            </a:ext>
          </a:extLst>
        </xdr:cNvPr>
        <xdr:cNvSpPr txBox="1"/>
      </xdr:nvSpPr>
      <xdr:spPr>
        <a:xfrm>
          <a:off x="14742160" y="701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136434</xdr:rowOff>
    </xdr:from>
    <xdr:to>
      <xdr:col>81</xdr:col>
      <xdr:colOff>101600</xdr:colOff>
      <xdr:row>41</xdr:row>
      <xdr:rowOff>66584</xdr:rowOff>
    </xdr:to>
    <xdr:sp macro="" textlink="">
      <xdr:nvSpPr>
        <xdr:cNvPr id="537" name="楕円 536">
          <a:extLst>
            <a:ext uri="{FF2B5EF4-FFF2-40B4-BE49-F238E27FC236}">
              <a16:creationId xmlns:a16="http://schemas.microsoft.com/office/drawing/2014/main" id="{1137F6AF-BCB2-4E37-8E25-6D4F65624AE7}"/>
            </a:ext>
          </a:extLst>
        </xdr:cNvPr>
        <xdr:cNvSpPr/>
      </xdr:nvSpPr>
      <xdr:spPr>
        <a:xfrm>
          <a:off x="13887450" y="69906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15784</xdr:rowOff>
    </xdr:from>
    <xdr:to>
      <xdr:col>85</xdr:col>
      <xdr:colOff>127000</xdr:colOff>
      <xdr:row>41</xdr:row>
      <xdr:rowOff>58238</xdr:rowOff>
    </xdr:to>
    <xdr:cxnSp macro="">
      <xdr:nvCxnSpPr>
        <xdr:cNvPr id="538" name="直線コネクタ 537">
          <a:extLst>
            <a:ext uri="{FF2B5EF4-FFF2-40B4-BE49-F238E27FC236}">
              <a16:creationId xmlns:a16="http://schemas.microsoft.com/office/drawing/2014/main" id="{8E0A8213-459C-482D-A671-4FEAFC324604}"/>
            </a:ext>
          </a:extLst>
        </xdr:cNvPr>
        <xdr:cNvCxnSpPr/>
      </xdr:nvCxnSpPr>
      <xdr:spPr>
        <a:xfrm>
          <a:off x="13942060" y="7049044"/>
          <a:ext cx="762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90715</xdr:rowOff>
    </xdr:from>
    <xdr:to>
      <xdr:col>76</xdr:col>
      <xdr:colOff>165100</xdr:colOff>
      <xdr:row>41</xdr:row>
      <xdr:rowOff>20865</xdr:rowOff>
    </xdr:to>
    <xdr:sp macro="" textlink="">
      <xdr:nvSpPr>
        <xdr:cNvPr id="539" name="楕円 538">
          <a:extLst>
            <a:ext uri="{FF2B5EF4-FFF2-40B4-BE49-F238E27FC236}">
              <a16:creationId xmlns:a16="http://schemas.microsoft.com/office/drawing/2014/main" id="{D0510BF6-B6E1-48B8-ADD0-4E89AB0DE620}"/>
            </a:ext>
          </a:extLst>
        </xdr:cNvPr>
        <xdr:cNvSpPr/>
      </xdr:nvSpPr>
      <xdr:spPr>
        <a:xfrm>
          <a:off x="13089890" y="695252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141515</xdr:rowOff>
    </xdr:from>
    <xdr:to>
      <xdr:col>81</xdr:col>
      <xdr:colOff>50800</xdr:colOff>
      <xdr:row>41</xdr:row>
      <xdr:rowOff>15784</xdr:rowOff>
    </xdr:to>
    <xdr:cxnSp macro="">
      <xdr:nvCxnSpPr>
        <xdr:cNvPr id="540" name="直線コネクタ 539">
          <a:extLst>
            <a:ext uri="{FF2B5EF4-FFF2-40B4-BE49-F238E27FC236}">
              <a16:creationId xmlns:a16="http://schemas.microsoft.com/office/drawing/2014/main" id="{3E17A4A0-2084-44DB-9D92-9B20A60B39F5}"/>
            </a:ext>
          </a:extLst>
        </xdr:cNvPr>
        <xdr:cNvCxnSpPr/>
      </xdr:nvCxnSpPr>
      <xdr:spPr>
        <a:xfrm>
          <a:off x="13144500" y="6997610"/>
          <a:ext cx="79756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46627</xdr:rowOff>
    </xdr:from>
    <xdr:to>
      <xdr:col>72</xdr:col>
      <xdr:colOff>38100</xdr:colOff>
      <xdr:row>40</xdr:row>
      <xdr:rowOff>148227</xdr:rowOff>
    </xdr:to>
    <xdr:sp macro="" textlink="">
      <xdr:nvSpPr>
        <xdr:cNvPr id="541" name="楕円 540">
          <a:extLst>
            <a:ext uri="{FF2B5EF4-FFF2-40B4-BE49-F238E27FC236}">
              <a16:creationId xmlns:a16="http://schemas.microsoft.com/office/drawing/2014/main" id="{CF137356-12AF-425C-9C4B-465725F8AFA3}"/>
            </a:ext>
          </a:extLst>
        </xdr:cNvPr>
        <xdr:cNvSpPr/>
      </xdr:nvSpPr>
      <xdr:spPr>
        <a:xfrm>
          <a:off x="12303760" y="69065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97427</xdr:rowOff>
    </xdr:from>
    <xdr:to>
      <xdr:col>76</xdr:col>
      <xdr:colOff>114300</xdr:colOff>
      <xdr:row>40</xdr:row>
      <xdr:rowOff>141515</xdr:rowOff>
    </xdr:to>
    <xdr:cxnSp macro="">
      <xdr:nvCxnSpPr>
        <xdr:cNvPr id="542" name="直線コネクタ 541">
          <a:extLst>
            <a:ext uri="{FF2B5EF4-FFF2-40B4-BE49-F238E27FC236}">
              <a16:creationId xmlns:a16="http://schemas.microsoft.com/office/drawing/2014/main" id="{96BE0143-AE6E-4B47-A453-DC95AE212772}"/>
            </a:ext>
          </a:extLst>
        </xdr:cNvPr>
        <xdr:cNvCxnSpPr/>
      </xdr:nvCxnSpPr>
      <xdr:spPr>
        <a:xfrm>
          <a:off x="12346940" y="6951617"/>
          <a:ext cx="79756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79284</xdr:rowOff>
    </xdr:from>
    <xdr:to>
      <xdr:col>67</xdr:col>
      <xdr:colOff>101600</xdr:colOff>
      <xdr:row>41</xdr:row>
      <xdr:rowOff>9434</xdr:rowOff>
    </xdr:to>
    <xdr:sp macro="" textlink="">
      <xdr:nvSpPr>
        <xdr:cNvPr id="543" name="楕円 542">
          <a:extLst>
            <a:ext uri="{FF2B5EF4-FFF2-40B4-BE49-F238E27FC236}">
              <a16:creationId xmlns:a16="http://schemas.microsoft.com/office/drawing/2014/main" id="{62401B2F-A1D0-41D4-85C2-D362211A23A6}"/>
            </a:ext>
          </a:extLst>
        </xdr:cNvPr>
        <xdr:cNvSpPr/>
      </xdr:nvSpPr>
      <xdr:spPr>
        <a:xfrm>
          <a:off x="11487150" y="69372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97427</xdr:rowOff>
    </xdr:from>
    <xdr:to>
      <xdr:col>71</xdr:col>
      <xdr:colOff>177800</xdr:colOff>
      <xdr:row>40</xdr:row>
      <xdr:rowOff>130084</xdr:rowOff>
    </xdr:to>
    <xdr:cxnSp macro="">
      <xdr:nvCxnSpPr>
        <xdr:cNvPr id="544" name="直線コネクタ 543">
          <a:extLst>
            <a:ext uri="{FF2B5EF4-FFF2-40B4-BE49-F238E27FC236}">
              <a16:creationId xmlns:a16="http://schemas.microsoft.com/office/drawing/2014/main" id="{3D9AEB2E-02CA-4E72-9DBF-AAB6E38327F3}"/>
            </a:ext>
          </a:extLst>
        </xdr:cNvPr>
        <xdr:cNvCxnSpPr/>
      </xdr:nvCxnSpPr>
      <xdr:spPr>
        <a:xfrm flipV="1">
          <a:off x="11541760" y="6951617"/>
          <a:ext cx="80518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3003A9BE-A9C7-49B0-8ED2-1BAC24F5D7C0}"/>
            </a:ext>
          </a:extLst>
        </xdr:cNvPr>
        <xdr:cNvSpPr txBox="1"/>
      </xdr:nvSpPr>
      <xdr:spPr>
        <a:xfrm>
          <a:off x="13738234" y="640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5E423FEB-624C-4B97-A2AA-F0AED7F362AF}"/>
            </a:ext>
          </a:extLst>
        </xdr:cNvPr>
        <xdr:cNvSpPr txBox="1"/>
      </xdr:nvSpPr>
      <xdr:spPr>
        <a:xfrm>
          <a:off x="1295718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2A9B23D0-7F2E-4F15-82B4-04E83F40EF62}"/>
            </a:ext>
          </a:extLst>
        </xdr:cNvPr>
        <xdr:cNvSpPr txBox="1"/>
      </xdr:nvSpPr>
      <xdr:spPr>
        <a:xfrm>
          <a:off x="1217105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187F4CCE-58F2-4B65-AAAF-759788B44ABD}"/>
            </a:ext>
          </a:extLst>
        </xdr:cNvPr>
        <xdr:cNvSpPr txBox="1"/>
      </xdr:nvSpPr>
      <xdr:spPr>
        <a:xfrm>
          <a:off x="113544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57711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1FD8F169-0E76-43AE-B5B6-7DDB5A418C25}"/>
            </a:ext>
          </a:extLst>
        </xdr:cNvPr>
        <xdr:cNvSpPr txBox="1"/>
      </xdr:nvSpPr>
      <xdr:spPr>
        <a:xfrm>
          <a:off x="13738234"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11992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E3A33A4A-1F61-44C5-8E12-ACC989841B8A}"/>
            </a:ext>
          </a:extLst>
        </xdr:cNvPr>
        <xdr:cNvSpPr txBox="1"/>
      </xdr:nvSpPr>
      <xdr:spPr>
        <a:xfrm>
          <a:off x="12957184" y="70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139354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919DEB3-E237-473E-9723-94A1BACBBB20}"/>
            </a:ext>
          </a:extLst>
        </xdr:cNvPr>
        <xdr:cNvSpPr txBox="1"/>
      </xdr:nvSpPr>
      <xdr:spPr>
        <a:xfrm>
          <a:off x="12171054" y="699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561</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A9B09865-1197-42C3-AB9B-916788CB4217}"/>
            </a:ext>
          </a:extLst>
        </xdr:cNvPr>
        <xdr:cNvSpPr txBox="1"/>
      </xdr:nvSpPr>
      <xdr:spPr>
        <a:xfrm>
          <a:off x="11354444" y="703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D7FD1E42-BBFD-4C0A-851B-93537D56FC3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66AC61B9-031E-4814-B5B4-4D345E92BA1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1813EA9B-D5D2-4535-BF13-36E2120A360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BFCC58B8-6166-47D8-959D-7F101B3BE3D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0DAA5E5-BAA7-417A-9E0D-90F3DAEA61F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F1A7806E-E4B2-4C03-B886-E7AD9ECC279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22647C72-7ED1-4983-B223-6BCBCFB0BDC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F75276BD-E4E1-4A6F-9B54-57D20B6F53C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E81C8AD8-3D58-4BB0-B02E-06403DE173E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BA209E1-0608-4717-9ABD-6986F62820B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85F8979D-1BFC-4B2A-941E-E7438D7F375E}"/>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55024720-D609-46BF-ABCF-EE19CCBBEF6D}"/>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6EF7B4E1-C515-4FA3-B9B1-1C3619526BDB}"/>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868F6913-0022-4F80-9BAD-54D6EC3AF476}"/>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CB45885B-2AE4-493D-A781-1D632683AC89}"/>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70EC28BD-75AD-4A3A-8E32-2F5416AACEF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68A38CB-7808-42AA-9F7D-C1EC2FE7433E}"/>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D94C08EE-D658-4F31-ABFC-D8C7EE3C148D}"/>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E6A99982-D78E-4D12-ABCD-A7AD1214E94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47B78328-29A8-4258-BF4B-D77BF99FB83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725870A4-BD00-4A0E-9C1A-2A589245D6B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11ADA86D-56F5-47BD-987A-A8C1B49512D4}"/>
            </a:ext>
          </a:extLst>
        </xdr:cNvPr>
        <xdr:cNvCxnSpPr/>
      </xdr:nvCxnSpPr>
      <xdr:spPr>
        <a:xfrm flipV="1">
          <a:off x="19947254" y="5659021"/>
          <a:ext cx="0" cy="1504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8D4B7C86-950F-4257-A684-022E0B6D8BE5}"/>
            </a:ext>
          </a:extLst>
        </xdr:cNvPr>
        <xdr:cNvSpPr txBox="1"/>
      </xdr:nvSpPr>
      <xdr:spPr>
        <a:xfrm>
          <a:off x="19985990" y="716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66DCABFC-CDCC-4C1B-B5A1-CC8CCBBA96B6}"/>
            </a:ext>
          </a:extLst>
        </xdr:cNvPr>
        <xdr:cNvCxnSpPr/>
      </xdr:nvCxnSpPr>
      <xdr:spPr>
        <a:xfrm>
          <a:off x="19885660" y="7163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CA6F764B-F2AD-4BD8-A4F4-AB9C8FFDFCE5}"/>
            </a:ext>
          </a:extLst>
        </xdr:cNvPr>
        <xdr:cNvSpPr txBox="1"/>
      </xdr:nvSpPr>
      <xdr:spPr>
        <a:xfrm>
          <a:off x="19985990" y="54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61B2CED7-3B32-4F3C-9494-EB4E051AE94C}"/>
            </a:ext>
          </a:extLst>
        </xdr:cNvPr>
        <xdr:cNvCxnSpPr/>
      </xdr:nvCxnSpPr>
      <xdr:spPr>
        <a:xfrm>
          <a:off x="19885660" y="565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C2565F19-AA4D-4480-8C79-384463A81803}"/>
            </a:ext>
          </a:extLst>
        </xdr:cNvPr>
        <xdr:cNvSpPr txBox="1"/>
      </xdr:nvSpPr>
      <xdr:spPr>
        <a:xfrm>
          <a:off x="19985990" y="67516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3348375C-9598-45ED-896F-1F4D29FA6020}"/>
            </a:ext>
          </a:extLst>
        </xdr:cNvPr>
        <xdr:cNvSpPr/>
      </xdr:nvSpPr>
      <xdr:spPr>
        <a:xfrm>
          <a:off x="19904710" y="690406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470421DF-BB95-46F8-BB69-9493F7A10C23}"/>
            </a:ext>
          </a:extLst>
        </xdr:cNvPr>
        <xdr:cNvSpPr/>
      </xdr:nvSpPr>
      <xdr:spPr>
        <a:xfrm>
          <a:off x="19161760" y="6916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92B21F2A-40E3-4B9B-8779-29570EA696F3}"/>
            </a:ext>
          </a:extLst>
        </xdr:cNvPr>
        <xdr:cNvSpPr/>
      </xdr:nvSpPr>
      <xdr:spPr>
        <a:xfrm>
          <a:off x="18345150" y="691380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2ACAE5E7-9114-4465-A955-D5DF7E0993BF}"/>
            </a:ext>
          </a:extLst>
        </xdr:cNvPr>
        <xdr:cNvSpPr/>
      </xdr:nvSpPr>
      <xdr:spPr>
        <a:xfrm>
          <a:off x="17547590" y="694096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AC6D450A-EEF7-4D51-AEDA-39EA99831DD4}"/>
            </a:ext>
          </a:extLst>
        </xdr:cNvPr>
        <xdr:cNvSpPr/>
      </xdr:nvSpPr>
      <xdr:spPr>
        <a:xfrm>
          <a:off x="16761460" y="693781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3504807-44EC-477D-8FEF-82FBE1A9501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A8D50B7-B292-431A-8ACB-64A18936DD0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9B161C1-779E-421C-935F-0F0BB391845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3413E02-99DD-4E1B-8385-EA095A9E0FD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D1E1BB8-1E75-4B84-B9F2-ACE1115D714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32498</xdr:rowOff>
    </xdr:from>
    <xdr:to>
      <xdr:col>116</xdr:col>
      <xdr:colOff>114300</xdr:colOff>
      <xdr:row>41</xdr:row>
      <xdr:rowOff>134098</xdr:rowOff>
    </xdr:to>
    <xdr:sp macro="" textlink="">
      <xdr:nvSpPr>
        <xdr:cNvPr id="590" name="楕円 589">
          <a:extLst>
            <a:ext uri="{FF2B5EF4-FFF2-40B4-BE49-F238E27FC236}">
              <a16:creationId xmlns:a16="http://schemas.microsoft.com/office/drawing/2014/main" id="{1B8D196B-DABD-44C0-9DEA-6B51E6E117B8}"/>
            </a:ext>
          </a:extLst>
        </xdr:cNvPr>
        <xdr:cNvSpPr/>
      </xdr:nvSpPr>
      <xdr:spPr>
        <a:xfrm>
          <a:off x="19904710" y="706004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118875</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9EBAD2EA-28D8-4163-8B48-A7E5E7A53E26}"/>
            </a:ext>
          </a:extLst>
        </xdr:cNvPr>
        <xdr:cNvSpPr txBox="1"/>
      </xdr:nvSpPr>
      <xdr:spPr>
        <a:xfrm>
          <a:off x="19985990" y="697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32862</xdr:rowOff>
    </xdr:from>
    <xdr:to>
      <xdr:col>112</xdr:col>
      <xdr:colOff>38100</xdr:colOff>
      <xdr:row>41</xdr:row>
      <xdr:rowOff>134462</xdr:rowOff>
    </xdr:to>
    <xdr:sp macro="" textlink="">
      <xdr:nvSpPr>
        <xdr:cNvPr id="592" name="楕円 591">
          <a:extLst>
            <a:ext uri="{FF2B5EF4-FFF2-40B4-BE49-F238E27FC236}">
              <a16:creationId xmlns:a16="http://schemas.microsoft.com/office/drawing/2014/main" id="{84746C8B-68A3-43EE-8FDC-1C357CFEC08F}"/>
            </a:ext>
          </a:extLst>
        </xdr:cNvPr>
        <xdr:cNvSpPr/>
      </xdr:nvSpPr>
      <xdr:spPr>
        <a:xfrm>
          <a:off x="19161760" y="706040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83298</xdr:rowOff>
    </xdr:from>
    <xdr:to>
      <xdr:col>116</xdr:col>
      <xdr:colOff>63500</xdr:colOff>
      <xdr:row>41</xdr:row>
      <xdr:rowOff>83662</xdr:rowOff>
    </xdr:to>
    <xdr:cxnSp macro="">
      <xdr:nvCxnSpPr>
        <xdr:cNvPr id="593" name="直線コネクタ 592">
          <a:extLst>
            <a:ext uri="{FF2B5EF4-FFF2-40B4-BE49-F238E27FC236}">
              <a16:creationId xmlns:a16="http://schemas.microsoft.com/office/drawing/2014/main" id="{8794F4C0-9F7C-4B03-BE8A-E52BFBF9147C}"/>
            </a:ext>
          </a:extLst>
        </xdr:cNvPr>
        <xdr:cNvCxnSpPr/>
      </xdr:nvCxnSpPr>
      <xdr:spPr>
        <a:xfrm flipV="1">
          <a:off x="19204940" y="7114653"/>
          <a:ext cx="74295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33044</xdr:rowOff>
    </xdr:from>
    <xdr:to>
      <xdr:col>107</xdr:col>
      <xdr:colOff>101600</xdr:colOff>
      <xdr:row>41</xdr:row>
      <xdr:rowOff>134644</xdr:rowOff>
    </xdr:to>
    <xdr:sp macro="" textlink="">
      <xdr:nvSpPr>
        <xdr:cNvPr id="594" name="楕円 593">
          <a:extLst>
            <a:ext uri="{FF2B5EF4-FFF2-40B4-BE49-F238E27FC236}">
              <a16:creationId xmlns:a16="http://schemas.microsoft.com/office/drawing/2014/main" id="{5BB30F6E-C45F-4667-8F42-A08F4F7DBEBB}"/>
            </a:ext>
          </a:extLst>
        </xdr:cNvPr>
        <xdr:cNvSpPr/>
      </xdr:nvSpPr>
      <xdr:spPr>
        <a:xfrm>
          <a:off x="18345150" y="70605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83662</xdr:rowOff>
    </xdr:from>
    <xdr:to>
      <xdr:col>111</xdr:col>
      <xdr:colOff>177800</xdr:colOff>
      <xdr:row>41</xdr:row>
      <xdr:rowOff>83844</xdr:rowOff>
    </xdr:to>
    <xdr:cxnSp macro="">
      <xdr:nvCxnSpPr>
        <xdr:cNvPr id="595" name="直線コネクタ 594">
          <a:extLst>
            <a:ext uri="{FF2B5EF4-FFF2-40B4-BE49-F238E27FC236}">
              <a16:creationId xmlns:a16="http://schemas.microsoft.com/office/drawing/2014/main" id="{92004640-A477-489A-B666-0ACDF9D25128}"/>
            </a:ext>
          </a:extLst>
        </xdr:cNvPr>
        <xdr:cNvCxnSpPr/>
      </xdr:nvCxnSpPr>
      <xdr:spPr>
        <a:xfrm flipV="1">
          <a:off x="18399760" y="7115017"/>
          <a:ext cx="80518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33207</xdr:rowOff>
    </xdr:from>
    <xdr:to>
      <xdr:col>102</xdr:col>
      <xdr:colOff>165100</xdr:colOff>
      <xdr:row>41</xdr:row>
      <xdr:rowOff>134807</xdr:rowOff>
    </xdr:to>
    <xdr:sp macro="" textlink="">
      <xdr:nvSpPr>
        <xdr:cNvPr id="596" name="楕円 595">
          <a:extLst>
            <a:ext uri="{FF2B5EF4-FFF2-40B4-BE49-F238E27FC236}">
              <a16:creationId xmlns:a16="http://schemas.microsoft.com/office/drawing/2014/main" id="{58C00247-6FF2-4D20-9D73-B34690D82EDD}"/>
            </a:ext>
          </a:extLst>
        </xdr:cNvPr>
        <xdr:cNvSpPr/>
      </xdr:nvSpPr>
      <xdr:spPr>
        <a:xfrm>
          <a:off x="17547590" y="70607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83844</xdr:rowOff>
    </xdr:from>
    <xdr:to>
      <xdr:col>107</xdr:col>
      <xdr:colOff>50800</xdr:colOff>
      <xdr:row>41</xdr:row>
      <xdr:rowOff>84007</xdr:rowOff>
    </xdr:to>
    <xdr:cxnSp macro="">
      <xdr:nvCxnSpPr>
        <xdr:cNvPr id="597" name="直線コネクタ 596">
          <a:extLst>
            <a:ext uri="{FF2B5EF4-FFF2-40B4-BE49-F238E27FC236}">
              <a16:creationId xmlns:a16="http://schemas.microsoft.com/office/drawing/2014/main" id="{43325E5E-149E-410E-BC23-401507550F12}"/>
            </a:ext>
          </a:extLst>
        </xdr:cNvPr>
        <xdr:cNvCxnSpPr/>
      </xdr:nvCxnSpPr>
      <xdr:spPr>
        <a:xfrm flipV="1">
          <a:off x="17602200" y="7115199"/>
          <a:ext cx="79756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162087</xdr:rowOff>
    </xdr:from>
    <xdr:to>
      <xdr:col>98</xdr:col>
      <xdr:colOff>38100</xdr:colOff>
      <xdr:row>41</xdr:row>
      <xdr:rowOff>92237</xdr:rowOff>
    </xdr:to>
    <xdr:sp macro="" textlink="">
      <xdr:nvSpPr>
        <xdr:cNvPr id="598" name="楕円 597">
          <a:extLst>
            <a:ext uri="{FF2B5EF4-FFF2-40B4-BE49-F238E27FC236}">
              <a16:creationId xmlns:a16="http://schemas.microsoft.com/office/drawing/2014/main" id="{9AC23274-B00F-4BE8-9746-CD49A91BCFB9}"/>
            </a:ext>
          </a:extLst>
        </xdr:cNvPr>
        <xdr:cNvSpPr/>
      </xdr:nvSpPr>
      <xdr:spPr>
        <a:xfrm>
          <a:off x="16761460" y="70219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41437</xdr:rowOff>
    </xdr:from>
    <xdr:to>
      <xdr:col>102</xdr:col>
      <xdr:colOff>114300</xdr:colOff>
      <xdr:row>41</xdr:row>
      <xdr:rowOff>84007</xdr:rowOff>
    </xdr:to>
    <xdr:cxnSp macro="">
      <xdr:nvCxnSpPr>
        <xdr:cNvPr id="599" name="直線コネクタ 598">
          <a:extLst>
            <a:ext uri="{FF2B5EF4-FFF2-40B4-BE49-F238E27FC236}">
              <a16:creationId xmlns:a16="http://schemas.microsoft.com/office/drawing/2014/main" id="{51FE0378-FD8D-4852-BB91-C4B77B002946}"/>
            </a:ext>
          </a:extLst>
        </xdr:cNvPr>
        <xdr:cNvCxnSpPr/>
      </xdr:nvCxnSpPr>
      <xdr:spPr>
        <a:xfrm>
          <a:off x="16804640" y="7070887"/>
          <a:ext cx="797560" cy="4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65AA3E13-21C9-4774-8D8C-E26D236E2AD1}"/>
            </a:ext>
          </a:extLst>
        </xdr:cNvPr>
        <xdr:cNvSpPr txBox="1"/>
      </xdr:nvSpPr>
      <xdr:spPr>
        <a:xfrm>
          <a:off x="1895172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D0FA0E35-7189-4F62-BF2B-B1AE775E03AE}"/>
            </a:ext>
          </a:extLst>
        </xdr:cNvPr>
        <xdr:cNvSpPr txBox="1"/>
      </xdr:nvSpPr>
      <xdr:spPr>
        <a:xfrm>
          <a:off x="18170671" y="669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F028E608-9913-414B-8429-DCAE6FD01918}"/>
            </a:ext>
          </a:extLst>
        </xdr:cNvPr>
        <xdr:cNvSpPr txBox="1"/>
      </xdr:nvSpPr>
      <xdr:spPr>
        <a:xfrm>
          <a:off x="17354061" y="671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93C86C34-1DE4-456C-ACB5-3CE63269FBD7}"/>
            </a:ext>
          </a:extLst>
        </xdr:cNvPr>
        <xdr:cNvSpPr txBox="1"/>
      </xdr:nvSpPr>
      <xdr:spPr>
        <a:xfrm>
          <a:off x="16556501" y="670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125589</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E8A5766F-247E-4A63-AB66-3B5CD1F898EA}"/>
            </a:ext>
          </a:extLst>
        </xdr:cNvPr>
        <xdr:cNvSpPr txBox="1"/>
      </xdr:nvSpPr>
      <xdr:spPr>
        <a:xfrm>
          <a:off x="18951721" y="71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125771</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129F66CE-881F-4FF4-9F98-88B894CA978F}"/>
            </a:ext>
          </a:extLst>
        </xdr:cNvPr>
        <xdr:cNvSpPr txBox="1"/>
      </xdr:nvSpPr>
      <xdr:spPr>
        <a:xfrm>
          <a:off x="18170671" y="715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125934</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30AB8BDA-2958-41F6-BE43-FF4E34913FE1}"/>
            </a:ext>
          </a:extLst>
        </xdr:cNvPr>
        <xdr:cNvSpPr txBox="1"/>
      </xdr:nvSpPr>
      <xdr:spPr>
        <a:xfrm>
          <a:off x="17354061" y="715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83364</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5C3475E9-E135-47DB-B217-61FA0FF57FC9}"/>
            </a:ext>
          </a:extLst>
        </xdr:cNvPr>
        <xdr:cNvSpPr txBox="1"/>
      </xdr:nvSpPr>
      <xdr:spPr>
        <a:xfrm>
          <a:off x="16556501" y="711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29070413-DAC6-47E4-86C0-55EE4E1A38D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9E731F89-A02F-4269-BAC4-22113B4D9A5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B5C6E55A-EB1B-449D-BD39-61583F97C2D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BB92BCAF-B460-42E2-B082-C51823917CF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8A231A0E-8A89-4697-9826-C880CF609EE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770E1BCE-CFCE-49BC-BFE7-1D6ADF7CED7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107EB845-5D2C-4C66-B233-CCF1C4CF6EF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5D1F7985-0D09-4B78-AAC7-7183B4D5AA5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B6A96771-6273-4C33-ABFB-1820A6F00EB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C7D6ED28-8A06-4A2F-9410-E3C69901014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4C3E0AD6-5937-4325-B27F-4481B0C095A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69340E7-76E1-4395-88B8-2A3C82AB03EE}"/>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509CAC00-B6BB-4908-A80D-9413B2E5F650}"/>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CBF640AE-4435-4A17-92F4-3BC6EC9DEA39}"/>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1D6430B4-809B-48F2-8E51-38D2B703E2B0}"/>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F52A9961-6306-4CA9-B77F-EC7D080F2B44}"/>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634FC007-6419-486F-A1E0-CCA2F7493031}"/>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F135F674-AE0C-4D48-B793-93DACADC98A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C6627D33-1F81-4289-A91C-D82C24701EBD}"/>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25CE2317-17CF-4970-AF04-8DE379D3013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1D62DF1A-F223-4D68-A06C-2C337AA9D2DE}"/>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27B295C5-7DB6-4194-A29B-2A1FD38B6E0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6392E41A-0FBB-4F70-9CB5-7B899B5A04B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A3E6A4ED-8953-4563-8953-31E0E886B10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C30AA001-E6E1-439D-91D6-32920A62F2CA}"/>
            </a:ext>
          </a:extLst>
        </xdr:cNvPr>
        <xdr:cNvCxnSpPr/>
      </xdr:nvCxnSpPr>
      <xdr:spPr>
        <a:xfrm flipV="1">
          <a:off x="14703424" y="942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DBE526F5-FED3-4429-A93F-B4792E3D3FE0}"/>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5DBDCB0C-8079-4765-B796-C1C04E9C3883}"/>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44D49E62-1456-4FAB-A69B-DF811FD584EC}"/>
            </a:ext>
          </a:extLst>
        </xdr:cNvPr>
        <xdr:cNvSpPr txBox="1"/>
      </xdr:nvSpPr>
      <xdr:spPr>
        <a:xfrm>
          <a:off x="1474216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D0A3BC52-ACD2-410C-9839-39825E5C1046}"/>
            </a:ext>
          </a:extLst>
        </xdr:cNvPr>
        <xdr:cNvCxnSpPr/>
      </xdr:nvCxnSpPr>
      <xdr:spPr>
        <a:xfrm>
          <a:off x="14611350" y="942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E72A4F42-9B71-4D1B-932D-F2AF542F1BF5}"/>
            </a:ext>
          </a:extLst>
        </xdr:cNvPr>
        <xdr:cNvSpPr txBox="1"/>
      </xdr:nvSpPr>
      <xdr:spPr>
        <a:xfrm>
          <a:off x="1474216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FF74D756-7E38-4E8B-A873-14B3677BFBE5}"/>
            </a:ext>
          </a:extLst>
        </xdr:cNvPr>
        <xdr:cNvSpPr/>
      </xdr:nvSpPr>
      <xdr:spPr>
        <a:xfrm>
          <a:off x="14649450" y="101885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049742F8-8D9F-44D4-8FC5-6C2CFE835C94}"/>
            </a:ext>
          </a:extLst>
        </xdr:cNvPr>
        <xdr:cNvSpPr/>
      </xdr:nvSpPr>
      <xdr:spPr>
        <a:xfrm>
          <a:off x="13887450" y="101504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23043494-0FDC-4C1F-A0D3-1F648AE6AD8B}"/>
            </a:ext>
          </a:extLst>
        </xdr:cNvPr>
        <xdr:cNvSpPr/>
      </xdr:nvSpPr>
      <xdr:spPr>
        <a:xfrm>
          <a:off x="13089890" y="1012571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B4D0187F-3EDB-4FFE-A9F4-33008EADD71A}"/>
            </a:ext>
          </a:extLst>
        </xdr:cNvPr>
        <xdr:cNvSpPr/>
      </xdr:nvSpPr>
      <xdr:spPr>
        <a:xfrm>
          <a:off x="12303760" y="100971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3DEF1825-ED81-4F1D-983E-5CBBFB1FB1F0}"/>
            </a:ext>
          </a:extLst>
        </xdr:cNvPr>
        <xdr:cNvSpPr/>
      </xdr:nvSpPr>
      <xdr:spPr>
        <a:xfrm>
          <a:off x="11487150" y="1007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FEE9C05-B3B5-4ABC-9934-D39C38D676A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37DCA0A-48B8-49B3-AF4D-E6BA89BFC14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BC4D808-53FE-4D12-88C4-FC716FF17C4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32B1CD7-AAEA-4A52-A563-32D19CFF02E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F93F0A0C-C1C4-4809-B7CE-A882C560DB5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648" name="楕円 647">
          <a:extLst>
            <a:ext uri="{FF2B5EF4-FFF2-40B4-BE49-F238E27FC236}">
              <a16:creationId xmlns:a16="http://schemas.microsoft.com/office/drawing/2014/main" id="{391CF73D-BDB7-4694-AB93-BEFC4DA7673B}"/>
            </a:ext>
          </a:extLst>
        </xdr:cNvPr>
        <xdr:cNvSpPr/>
      </xdr:nvSpPr>
      <xdr:spPr>
        <a:xfrm>
          <a:off x="14649450" y="1005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132097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78810ED4-4CC4-4810-ABAE-8239E1F462A0}"/>
            </a:ext>
          </a:extLst>
        </xdr:cNvPr>
        <xdr:cNvSpPr txBox="1"/>
      </xdr:nvSpPr>
      <xdr:spPr>
        <a:xfrm>
          <a:off x="14742160"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57785</xdr:rowOff>
    </xdr:from>
    <xdr:to>
      <xdr:col>81</xdr:col>
      <xdr:colOff>101600</xdr:colOff>
      <xdr:row>58</xdr:row>
      <xdr:rowOff>159385</xdr:rowOff>
    </xdr:to>
    <xdr:sp macro="" textlink="">
      <xdr:nvSpPr>
        <xdr:cNvPr id="650" name="楕円 649">
          <a:extLst>
            <a:ext uri="{FF2B5EF4-FFF2-40B4-BE49-F238E27FC236}">
              <a16:creationId xmlns:a16="http://schemas.microsoft.com/office/drawing/2014/main" id="{F3E19E32-20A8-4BD7-8C16-3B0871813FC1}"/>
            </a:ext>
          </a:extLst>
        </xdr:cNvPr>
        <xdr:cNvSpPr/>
      </xdr:nvSpPr>
      <xdr:spPr>
        <a:xfrm>
          <a:off x="13887450" y="99980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108585</xdr:rowOff>
    </xdr:from>
    <xdr:to>
      <xdr:col>85</xdr:col>
      <xdr:colOff>127000</xdr:colOff>
      <xdr:row>58</xdr:row>
      <xdr:rowOff>160020</xdr:rowOff>
    </xdr:to>
    <xdr:cxnSp macro="">
      <xdr:nvCxnSpPr>
        <xdr:cNvPr id="651" name="直線コネクタ 650">
          <a:extLst>
            <a:ext uri="{FF2B5EF4-FFF2-40B4-BE49-F238E27FC236}">
              <a16:creationId xmlns:a16="http://schemas.microsoft.com/office/drawing/2014/main" id="{81907243-19D2-4311-992C-BF06DF0BBCC4}"/>
            </a:ext>
          </a:extLst>
        </xdr:cNvPr>
        <xdr:cNvCxnSpPr/>
      </xdr:nvCxnSpPr>
      <xdr:spPr>
        <a:xfrm>
          <a:off x="13942060" y="1005078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145415</xdr:rowOff>
    </xdr:from>
    <xdr:to>
      <xdr:col>76</xdr:col>
      <xdr:colOff>165100</xdr:colOff>
      <xdr:row>59</xdr:row>
      <xdr:rowOff>75565</xdr:rowOff>
    </xdr:to>
    <xdr:sp macro="" textlink="">
      <xdr:nvSpPr>
        <xdr:cNvPr id="652" name="楕円 651">
          <a:extLst>
            <a:ext uri="{FF2B5EF4-FFF2-40B4-BE49-F238E27FC236}">
              <a16:creationId xmlns:a16="http://schemas.microsoft.com/office/drawing/2014/main" id="{E7AD15D3-AA5C-4FA7-B4F9-C91B0BB4ACA1}"/>
            </a:ext>
          </a:extLst>
        </xdr:cNvPr>
        <xdr:cNvSpPr/>
      </xdr:nvSpPr>
      <xdr:spPr>
        <a:xfrm>
          <a:off x="13089890" y="100876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108585</xdr:rowOff>
    </xdr:from>
    <xdr:to>
      <xdr:col>81</xdr:col>
      <xdr:colOff>50800</xdr:colOff>
      <xdr:row>59</xdr:row>
      <xdr:rowOff>24765</xdr:rowOff>
    </xdr:to>
    <xdr:cxnSp macro="">
      <xdr:nvCxnSpPr>
        <xdr:cNvPr id="653" name="直線コネクタ 652">
          <a:extLst>
            <a:ext uri="{FF2B5EF4-FFF2-40B4-BE49-F238E27FC236}">
              <a16:creationId xmlns:a16="http://schemas.microsoft.com/office/drawing/2014/main" id="{82B314DD-3EB6-4E2D-932E-9B5ED1BBBADF}"/>
            </a:ext>
          </a:extLst>
        </xdr:cNvPr>
        <xdr:cNvCxnSpPr/>
      </xdr:nvCxnSpPr>
      <xdr:spPr>
        <a:xfrm flipV="1">
          <a:off x="13144500" y="10050780"/>
          <a:ext cx="7975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103505</xdr:rowOff>
    </xdr:from>
    <xdr:to>
      <xdr:col>72</xdr:col>
      <xdr:colOff>38100</xdr:colOff>
      <xdr:row>59</xdr:row>
      <xdr:rowOff>33655</xdr:rowOff>
    </xdr:to>
    <xdr:sp macro="" textlink="">
      <xdr:nvSpPr>
        <xdr:cNvPr id="654" name="楕円 653">
          <a:extLst>
            <a:ext uri="{FF2B5EF4-FFF2-40B4-BE49-F238E27FC236}">
              <a16:creationId xmlns:a16="http://schemas.microsoft.com/office/drawing/2014/main" id="{FD5A4617-50CC-43A4-A045-3EAA7CC4DDBC}"/>
            </a:ext>
          </a:extLst>
        </xdr:cNvPr>
        <xdr:cNvSpPr/>
      </xdr:nvSpPr>
      <xdr:spPr>
        <a:xfrm>
          <a:off x="12303760" y="10045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154305</xdr:rowOff>
    </xdr:from>
    <xdr:to>
      <xdr:col>76</xdr:col>
      <xdr:colOff>114300</xdr:colOff>
      <xdr:row>59</xdr:row>
      <xdr:rowOff>24765</xdr:rowOff>
    </xdr:to>
    <xdr:cxnSp macro="">
      <xdr:nvCxnSpPr>
        <xdr:cNvPr id="655" name="直線コネクタ 654">
          <a:extLst>
            <a:ext uri="{FF2B5EF4-FFF2-40B4-BE49-F238E27FC236}">
              <a16:creationId xmlns:a16="http://schemas.microsoft.com/office/drawing/2014/main" id="{36AA5F79-5B3E-45F8-842D-51E843FFD690}"/>
            </a:ext>
          </a:extLst>
        </xdr:cNvPr>
        <xdr:cNvCxnSpPr/>
      </xdr:nvCxnSpPr>
      <xdr:spPr>
        <a:xfrm>
          <a:off x="12346940" y="100984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61595</xdr:rowOff>
    </xdr:from>
    <xdr:to>
      <xdr:col>67</xdr:col>
      <xdr:colOff>101600</xdr:colOff>
      <xdr:row>58</xdr:row>
      <xdr:rowOff>163195</xdr:rowOff>
    </xdr:to>
    <xdr:sp macro="" textlink="">
      <xdr:nvSpPr>
        <xdr:cNvPr id="656" name="楕円 655">
          <a:extLst>
            <a:ext uri="{FF2B5EF4-FFF2-40B4-BE49-F238E27FC236}">
              <a16:creationId xmlns:a16="http://schemas.microsoft.com/office/drawing/2014/main" id="{F922AB5E-4130-4B2E-88E0-F4DE9C3F2C28}"/>
            </a:ext>
          </a:extLst>
        </xdr:cNvPr>
        <xdr:cNvSpPr/>
      </xdr:nvSpPr>
      <xdr:spPr>
        <a:xfrm>
          <a:off x="11487150" y="100018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154305</xdr:rowOff>
    </xdr:to>
    <xdr:cxnSp macro="">
      <xdr:nvCxnSpPr>
        <xdr:cNvPr id="657" name="直線コネクタ 656">
          <a:extLst>
            <a:ext uri="{FF2B5EF4-FFF2-40B4-BE49-F238E27FC236}">
              <a16:creationId xmlns:a16="http://schemas.microsoft.com/office/drawing/2014/main" id="{AF505CF0-58FC-4460-8AD2-F3FF9F88B2AC}"/>
            </a:ext>
          </a:extLst>
        </xdr:cNvPr>
        <xdr:cNvCxnSpPr/>
      </xdr:nvCxnSpPr>
      <xdr:spPr>
        <a:xfrm>
          <a:off x="11541760" y="1005649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B1871C52-1A45-4A88-B855-8B2BBE56AB83}"/>
            </a:ext>
          </a:extLst>
        </xdr:cNvPr>
        <xdr:cNvSpPr txBox="1"/>
      </xdr:nvSpPr>
      <xdr:spPr>
        <a:xfrm>
          <a:off x="1373823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1AB86335-3670-4B1F-9349-055ACBDFF979}"/>
            </a:ext>
          </a:extLst>
        </xdr:cNvPr>
        <xdr:cNvSpPr txBox="1"/>
      </xdr:nvSpPr>
      <xdr:spPr>
        <a:xfrm>
          <a:off x="1295718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8A55CBCD-8858-4F24-9203-7868DDFB25B9}"/>
            </a:ext>
          </a:extLst>
        </xdr:cNvPr>
        <xdr:cNvSpPr txBox="1"/>
      </xdr:nvSpPr>
      <xdr:spPr>
        <a:xfrm>
          <a:off x="1217105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748B8A07-92EA-41D3-B997-D6C395E8E67E}"/>
            </a:ext>
          </a:extLst>
        </xdr:cNvPr>
        <xdr:cNvSpPr txBox="1"/>
      </xdr:nvSpPr>
      <xdr:spPr>
        <a:xfrm>
          <a:off x="1135444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4462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F89168FF-88CD-4C5A-9207-716F4E4F3FFD}"/>
            </a:ext>
          </a:extLst>
        </xdr:cNvPr>
        <xdr:cNvSpPr txBox="1"/>
      </xdr:nvSpPr>
      <xdr:spPr>
        <a:xfrm>
          <a:off x="1373823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92092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AB038C42-C94E-404D-8D69-692DA655E068}"/>
            </a:ext>
          </a:extLst>
        </xdr:cNvPr>
        <xdr:cNvSpPr txBox="1"/>
      </xdr:nvSpPr>
      <xdr:spPr>
        <a:xfrm>
          <a:off x="1295718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50182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87B5014A-8D8E-4B7B-A5D1-A1394235D548}"/>
            </a:ext>
          </a:extLst>
        </xdr:cNvPr>
        <xdr:cNvSpPr txBox="1"/>
      </xdr:nvSpPr>
      <xdr:spPr>
        <a:xfrm>
          <a:off x="1217105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8272</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A2D32AAE-A86C-4AD4-9BF3-3B89CBBC6D9F}"/>
            </a:ext>
          </a:extLst>
        </xdr:cNvPr>
        <xdr:cNvSpPr txBox="1"/>
      </xdr:nvSpPr>
      <xdr:spPr>
        <a:xfrm>
          <a:off x="113544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84CC9BD1-7E31-423C-8390-BE0113AF7F0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5D00B093-51F0-4B59-A9F2-71CBE171805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F6FF08B8-60C9-43C4-A438-4C8CDBCA471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770ADA67-0473-48C3-BCD6-D578083546A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B47993D6-4A8D-4BB4-9047-B7270CA658A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37670135-2E53-45B7-9B3C-F4C37B33A0D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50C83BA0-AB61-4EAE-B949-7449BF07425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DF5C2216-025F-4E83-82A9-5F1122C1D40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B92AD67F-E42F-4EAB-9F2F-82B82EBD30F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1D2EE297-1C28-458F-83C9-0D54C2D9BD3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7387D091-B6ED-4F89-9B18-2C89B48C49BB}"/>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E8F75FD5-0F1B-4910-B15C-E96B5AE5F3AF}"/>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9469E4A5-9250-4C95-BE39-06DADBD247B1}"/>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444D12CB-82DC-41A8-9ED2-883813681619}"/>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23C850C1-C31C-4A55-96BF-31D13DA2701A}"/>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831AC09A-0CAF-4FDF-B002-F927107F2AF8}"/>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84AB91F8-C4C1-44C3-B59D-8A923FA7D98E}"/>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11922E7E-9797-4654-A0CF-1F914B946597}"/>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AB9E7091-BFDD-4D18-8066-3C7BDEF08639}"/>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C5E5724B-B330-455F-9A07-5A1C340A4D8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553896AE-15D0-41B5-8E84-25624528BE1C}"/>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A3167190-D85A-4795-8AEB-6F4E49108CEE}"/>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DE3C5741-92EB-402E-BA9A-354886EE28E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511D01A6-00EE-4D86-83E6-B9A11EA1A4E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A8DA5095-7690-4CE6-B8A3-87C6F230EC3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67E1893B-6D47-4E9E-89B3-1302051FCC8E}"/>
            </a:ext>
          </a:extLst>
        </xdr:cNvPr>
        <xdr:cNvCxnSpPr/>
      </xdr:nvCxnSpPr>
      <xdr:spPr>
        <a:xfrm flipV="1">
          <a:off x="19947254" y="9523367"/>
          <a:ext cx="0" cy="1572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DB430B4C-4235-491B-BF40-079CA3B709F2}"/>
            </a:ext>
          </a:extLst>
        </xdr:cNvPr>
        <xdr:cNvSpPr txBox="1"/>
      </xdr:nvSpPr>
      <xdr:spPr>
        <a:xfrm>
          <a:off x="19985990" y="1109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EEF5A612-A4AC-4D1B-9B1D-5E52660C0AE8}"/>
            </a:ext>
          </a:extLst>
        </xdr:cNvPr>
        <xdr:cNvCxnSpPr/>
      </xdr:nvCxnSpPr>
      <xdr:spPr>
        <a:xfrm>
          <a:off x="19885660" y="110955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1AA6204C-40AA-42FE-8DF0-63E4D1EAFBFA}"/>
            </a:ext>
          </a:extLst>
        </xdr:cNvPr>
        <xdr:cNvSpPr txBox="1"/>
      </xdr:nvSpPr>
      <xdr:spPr>
        <a:xfrm>
          <a:off x="1998599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4F25D484-7B17-4A13-A114-B7120D03A243}"/>
            </a:ext>
          </a:extLst>
        </xdr:cNvPr>
        <xdr:cNvCxnSpPr/>
      </xdr:nvCxnSpPr>
      <xdr:spPr>
        <a:xfrm>
          <a:off x="19885660" y="952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66538160-3E4D-4803-9E5F-38FE9D328095}"/>
            </a:ext>
          </a:extLst>
        </xdr:cNvPr>
        <xdr:cNvSpPr txBox="1"/>
      </xdr:nvSpPr>
      <xdr:spPr>
        <a:xfrm>
          <a:off x="19985990" y="1083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269A7D67-6106-4794-A099-8506002B4B70}"/>
            </a:ext>
          </a:extLst>
        </xdr:cNvPr>
        <xdr:cNvSpPr/>
      </xdr:nvSpPr>
      <xdr:spPr>
        <a:xfrm>
          <a:off x="19904710" y="1086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FCD4FACF-55D8-46B9-A9CC-B8553F433931}"/>
            </a:ext>
          </a:extLst>
        </xdr:cNvPr>
        <xdr:cNvSpPr/>
      </xdr:nvSpPr>
      <xdr:spPr>
        <a:xfrm>
          <a:off x="19161760" y="108455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EAD42A59-5E15-4EA3-BA7F-13DC9F7DE2F7}"/>
            </a:ext>
          </a:extLst>
        </xdr:cNvPr>
        <xdr:cNvSpPr/>
      </xdr:nvSpPr>
      <xdr:spPr>
        <a:xfrm>
          <a:off x="18345150" y="1085205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B762C9F7-0B0D-45AE-9822-8F7C7FAEE1ED}"/>
            </a:ext>
          </a:extLst>
        </xdr:cNvPr>
        <xdr:cNvSpPr/>
      </xdr:nvSpPr>
      <xdr:spPr>
        <a:xfrm>
          <a:off x="17547590" y="108572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073D4DE8-1523-4693-B593-6E926AD9B146}"/>
            </a:ext>
          </a:extLst>
        </xdr:cNvPr>
        <xdr:cNvSpPr/>
      </xdr:nvSpPr>
      <xdr:spPr>
        <a:xfrm>
          <a:off x="16761460" y="108594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0D9ACAE-E39C-4938-A77E-D712742C0FC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F950417-7504-4343-8E43-71A6238DB2F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11675AA-3AAC-4709-BDD9-B2C0032614F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2DD9599-1BF8-44AD-9174-CED15D46D06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6AD7E1E9-8EC5-4504-A9BF-B820CD92F96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707" name="楕円 706">
          <a:extLst>
            <a:ext uri="{FF2B5EF4-FFF2-40B4-BE49-F238E27FC236}">
              <a16:creationId xmlns:a16="http://schemas.microsoft.com/office/drawing/2014/main" id="{70176F2F-DFF2-47B9-9CAC-8A86B5B2D105}"/>
            </a:ext>
          </a:extLst>
        </xdr:cNvPr>
        <xdr:cNvSpPr/>
      </xdr:nvSpPr>
      <xdr:spPr>
        <a:xfrm>
          <a:off x="1990471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29227</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72B0830E-08D0-46C6-AA19-293FABBEB5F3}"/>
            </a:ext>
          </a:extLst>
        </xdr:cNvPr>
        <xdr:cNvSpPr txBox="1"/>
      </xdr:nvSpPr>
      <xdr:spPr>
        <a:xfrm>
          <a:off x="19985990" y="1065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9616</xdr:rowOff>
    </xdr:from>
    <xdr:to>
      <xdr:col>112</xdr:col>
      <xdr:colOff>38100</xdr:colOff>
      <xdr:row>63</xdr:row>
      <xdr:rowOff>111216</xdr:rowOff>
    </xdr:to>
    <xdr:sp macro="" textlink="">
      <xdr:nvSpPr>
        <xdr:cNvPr id="709" name="楕円 708">
          <a:extLst>
            <a:ext uri="{FF2B5EF4-FFF2-40B4-BE49-F238E27FC236}">
              <a16:creationId xmlns:a16="http://schemas.microsoft.com/office/drawing/2014/main" id="{28BF8489-F006-4E36-B499-E969638FA66F}"/>
            </a:ext>
          </a:extLst>
        </xdr:cNvPr>
        <xdr:cNvSpPr/>
      </xdr:nvSpPr>
      <xdr:spPr>
        <a:xfrm>
          <a:off x="19161760" y="108128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60416</xdr:rowOff>
    </xdr:to>
    <xdr:cxnSp macro="">
      <xdr:nvCxnSpPr>
        <xdr:cNvPr id="710" name="直線コネクタ 709">
          <a:extLst>
            <a:ext uri="{FF2B5EF4-FFF2-40B4-BE49-F238E27FC236}">
              <a16:creationId xmlns:a16="http://schemas.microsoft.com/office/drawing/2014/main" id="{89B2CF93-F4D5-4CD7-A65A-F20570A3461A}"/>
            </a:ext>
          </a:extLst>
        </xdr:cNvPr>
        <xdr:cNvCxnSpPr/>
      </xdr:nvCxnSpPr>
      <xdr:spPr>
        <a:xfrm flipV="1">
          <a:off x="19204940" y="1085469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9616</xdr:rowOff>
    </xdr:from>
    <xdr:to>
      <xdr:col>107</xdr:col>
      <xdr:colOff>101600</xdr:colOff>
      <xdr:row>63</xdr:row>
      <xdr:rowOff>111216</xdr:rowOff>
    </xdr:to>
    <xdr:sp macro="" textlink="">
      <xdr:nvSpPr>
        <xdr:cNvPr id="711" name="楕円 710">
          <a:extLst>
            <a:ext uri="{FF2B5EF4-FFF2-40B4-BE49-F238E27FC236}">
              <a16:creationId xmlns:a16="http://schemas.microsoft.com/office/drawing/2014/main" id="{480F1F72-3EE9-4961-8ECD-3BF752506653}"/>
            </a:ext>
          </a:extLst>
        </xdr:cNvPr>
        <xdr:cNvSpPr/>
      </xdr:nvSpPr>
      <xdr:spPr>
        <a:xfrm>
          <a:off x="18345150" y="108128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60416</xdr:rowOff>
    </xdr:from>
    <xdr:to>
      <xdr:col>111</xdr:col>
      <xdr:colOff>177800</xdr:colOff>
      <xdr:row>63</xdr:row>
      <xdr:rowOff>60416</xdr:rowOff>
    </xdr:to>
    <xdr:cxnSp macro="">
      <xdr:nvCxnSpPr>
        <xdr:cNvPr id="712" name="直線コネクタ 711">
          <a:extLst>
            <a:ext uri="{FF2B5EF4-FFF2-40B4-BE49-F238E27FC236}">
              <a16:creationId xmlns:a16="http://schemas.microsoft.com/office/drawing/2014/main" id="{317E02C5-2D10-48D0-87A6-74B24A793C2F}"/>
            </a:ext>
          </a:extLst>
        </xdr:cNvPr>
        <xdr:cNvCxnSpPr/>
      </xdr:nvCxnSpPr>
      <xdr:spPr>
        <a:xfrm>
          <a:off x="18399760" y="1085795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9616</xdr:rowOff>
    </xdr:from>
    <xdr:to>
      <xdr:col>102</xdr:col>
      <xdr:colOff>165100</xdr:colOff>
      <xdr:row>63</xdr:row>
      <xdr:rowOff>111216</xdr:rowOff>
    </xdr:to>
    <xdr:sp macro="" textlink="">
      <xdr:nvSpPr>
        <xdr:cNvPr id="713" name="楕円 712">
          <a:extLst>
            <a:ext uri="{FF2B5EF4-FFF2-40B4-BE49-F238E27FC236}">
              <a16:creationId xmlns:a16="http://schemas.microsoft.com/office/drawing/2014/main" id="{F36DC8F5-6F66-4F97-8A90-B2DA34E3C720}"/>
            </a:ext>
          </a:extLst>
        </xdr:cNvPr>
        <xdr:cNvSpPr/>
      </xdr:nvSpPr>
      <xdr:spPr>
        <a:xfrm>
          <a:off x="17547590" y="108128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60416</xdr:rowOff>
    </xdr:from>
    <xdr:to>
      <xdr:col>107</xdr:col>
      <xdr:colOff>50800</xdr:colOff>
      <xdr:row>63</xdr:row>
      <xdr:rowOff>60416</xdr:rowOff>
    </xdr:to>
    <xdr:cxnSp macro="">
      <xdr:nvCxnSpPr>
        <xdr:cNvPr id="714" name="直線コネクタ 713">
          <a:extLst>
            <a:ext uri="{FF2B5EF4-FFF2-40B4-BE49-F238E27FC236}">
              <a16:creationId xmlns:a16="http://schemas.microsoft.com/office/drawing/2014/main" id="{AA122A03-D40D-4C72-9231-CFF83FB6E349}"/>
            </a:ext>
          </a:extLst>
        </xdr:cNvPr>
        <xdr:cNvCxnSpPr/>
      </xdr:nvCxnSpPr>
      <xdr:spPr>
        <a:xfrm>
          <a:off x="17602200" y="1085795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macro="" textlink="">
      <xdr:nvSpPr>
        <xdr:cNvPr id="715" name="楕円 714">
          <a:extLst>
            <a:ext uri="{FF2B5EF4-FFF2-40B4-BE49-F238E27FC236}">
              <a16:creationId xmlns:a16="http://schemas.microsoft.com/office/drawing/2014/main" id="{69D69CFB-911C-481A-BF76-032A4CDB9313}"/>
            </a:ext>
          </a:extLst>
        </xdr:cNvPr>
        <xdr:cNvSpPr/>
      </xdr:nvSpPr>
      <xdr:spPr>
        <a:xfrm>
          <a:off x="16761460" y="10818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60416</xdr:rowOff>
    </xdr:from>
    <xdr:to>
      <xdr:col>102</xdr:col>
      <xdr:colOff>114300</xdr:colOff>
      <xdr:row>63</xdr:row>
      <xdr:rowOff>63681</xdr:rowOff>
    </xdr:to>
    <xdr:cxnSp macro="">
      <xdr:nvCxnSpPr>
        <xdr:cNvPr id="716" name="直線コネクタ 715">
          <a:extLst>
            <a:ext uri="{FF2B5EF4-FFF2-40B4-BE49-F238E27FC236}">
              <a16:creationId xmlns:a16="http://schemas.microsoft.com/office/drawing/2014/main" id="{D95F80FE-1B01-4390-BD46-5513BCDEFF2D}"/>
            </a:ext>
          </a:extLst>
        </xdr:cNvPr>
        <xdr:cNvCxnSpPr/>
      </xdr:nvCxnSpPr>
      <xdr:spPr>
        <a:xfrm flipV="1">
          <a:off x="16804640" y="10857956"/>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717" name="n_1aveValue【保健センター・保健所】&#10;一人当たり面積">
          <a:extLst>
            <a:ext uri="{FF2B5EF4-FFF2-40B4-BE49-F238E27FC236}">
              <a16:creationId xmlns:a16="http://schemas.microsoft.com/office/drawing/2014/main" id="{0147565A-A24A-4C73-B856-A46F0C58CBE1}"/>
            </a:ext>
          </a:extLst>
        </xdr:cNvPr>
        <xdr:cNvSpPr txBox="1"/>
      </xdr:nvSpPr>
      <xdr:spPr>
        <a:xfrm>
          <a:off x="18982132" y="1093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718" name="n_2aveValue【保健センター・保健所】&#10;一人当たり面積">
          <a:extLst>
            <a:ext uri="{FF2B5EF4-FFF2-40B4-BE49-F238E27FC236}">
              <a16:creationId xmlns:a16="http://schemas.microsoft.com/office/drawing/2014/main" id="{9BA34EB5-FECB-4ABA-B6B7-EF07A47F7912}"/>
            </a:ext>
          </a:extLst>
        </xdr:cNvPr>
        <xdr:cNvSpPr txBox="1"/>
      </xdr:nvSpPr>
      <xdr:spPr>
        <a:xfrm>
          <a:off x="18182032" y="1094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19" name="n_3aveValue【保健センター・保健所】&#10;一人当たり面積">
          <a:extLst>
            <a:ext uri="{FF2B5EF4-FFF2-40B4-BE49-F238E27FC236}">
              <a16:creationId xmlns:a16="http://schemas.microsoft.com/office/drawing/2014/main" id="{74305B1A-A43F-4F81-B895-6B741DA75BA2}"/>
            </a:ext>
          </a:extLst>
        </xdr:cNvPr>
        <xdr:cNvSpPr txBox="1"/>
      </xdr:nvSpPr>
      <xdr:spPr>
        <a:xfrm>
          <a:off x="1738447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720" name="n_4aveValue【保健センター・保健所】&#10;一人当たり面積">
          <a:extLst>
            <a:ext uri="{FF2B5EF4-FFF2-40B4-BE49-F238E27FC236}">
              <a16:creationId xmlns:a16="http://schemas.microsoft.com/office/drawing/2014/main" id="{FD2573C8-7D59-4289-B3D0-7DBC72EB6AB1}"/>
            </a:ext>
          </a:extLst>
        </xdr:cNvPr>
        <xdr:cNvSpPr txBox="1"/>
      </xdr:nvSpPr>
      <xdr:spPr>
        <a:xfrm>
          <a:off x="1658881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127743</xdr:rowOff>
    </xdr:from>
    <xdr:ext cx="469744" cy="259045"/>
    <xdr:sp macro="" textlink="">
      <xdr:nvSpPr>
        <xdr:cNvPr id="721" name="n_1mainValue【保健センター・保健所】&#10;一人当たり面積">
          <a:extLst>
            <a:ext uri="{FF2B5EF4-FFF2-40B4-BE49-F238E27FC236}">
              <a16:creationId xmlns:a16="http://schemas.microsoft.com/office/drawing/2014/main" id="{9CCB5413-BB23-435A-BB63-8918C69FBBD1}"/>
            </a:ext>
          </a:extLst>
        </xdr:cNvPr>
        <xdr:cNvSpPr txBox="1"/>
      </xdr:nvSpPr>
      <xdr:spPr>
        <a:xfrm>
          <a:off x="1898213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127743</xdr:rowOff>
    </xdr:from>
    <xdr:ext cx="469744" cy="259045"/>
    <xdr:sp macro="" textlink="">
      <xdr:nvSpPr>
        <xdr:cNvPr id="722" name="n_2mainValue【保健センター・保健所】&#10;一人当たり面積">
          <a:extLst>
            <a:ext uri="{FF2B5EF4-FFF2-40B4-BE49-F238E27FC236}">
              <a16:creationId xmlns:a16="http://schemas.microsoft.com/office/drawing/2014/main" id="{2560C9D1-0FED-49D1-B772-B71005C565E8}"/>
            </a:ext>
          </a:extLst>
        </xdr:cNvPr>
        <xdr:cNvSpPr txBox="1"/>
      </xdr:nvSpPr>
      <xdr:spPr>
        <a:xfrm>
          <a:off x="1818203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127743</xdr:rowOff>
    </xdr:from>
    <xdr:ext cx="469744" cy="259045"/>
    <xdr:sp macro="" textlink="">
      <xdr:nvSpPr>
        <xdr:cNvPr id="723" name="n_3mainValue【保健センター・保健所】&#10;一人当たり面積">
          <a:extLst>
            <a:ext uri="{FF2B5EF4-FFF2-40B4-BE49-F238E27FC236}">
              <a16:creationId xmlns:a16="http://schemas.microsoft.com/office/drawing/2014/main" id="{BC6B1352-2A52-4068-97B1-1F988AE14256}"/>
            </a:ext>
          </a:extLst>
        </xdr:cNvPr>
        <xdr:cNvSpPr txBox="1"/>
      </xdr:nvSpPr>
      <xdr:spPr>
        <a:xfrm>
          <a:off x="1738447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131008</xdr:rowOff>
    </xdr:from>
    <xdr:ext cx="469744" cy="259045"/>
    <xdr:sp macro="" textlink="">
      <xdr:nvSpPr>
        <xdr:cNvPr id="724" name="n_4mainValue【保健センター・保健所】&#10;一人当たり面積">
          <a:extLst>
            <a:ext uri="{FF2B5EF4-FFF2-40B4-BE49-F238E27FC236}">
              <a16:creationId xmlns:a16="http://schemas.microsoft.com/office/drawing/2014/main" id="{73213DF0-351A-4B4B-849C-623A665DCA8D}"/>
            </a:ext>
          </a:extLst>
        </xdr:cNvPr>
        <xdr:cNvSpPr txBox="1"/>
      </xdr:nvSpPr>
      <xdr:spPr>
        <a:xfrm>
          <a:off x="16588817" y="1059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9EF71DD4-C528-4945-971A-42328B5F96D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D956E2-C808-4BDD-B05B-F3D081F5AFC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3B707B65-A1E4-4246-B032-46235CB34EE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2EFC0B9-D386-4BDA-A92F-E7347588DF0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950521C2-946C-4713-B2B8-1F6C11055A8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C8427F65-289C-4268-9ED9-DE79AB32D77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BDD3ECFF-E4AD-45BC-B19A-F030FAA5821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DAC15B94-83C7-473C-8BBB-0F5F3896BEB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860E9FCF-F181-4183-973F-A89239C0F2D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76BB6230-01BC-4787-A242-78A366B8A57B}"/>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8E9FAE46-37DD-43F4-9EA4-666870D77F1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DD433C3B-19A3-47EB-BF87-B20D16E6D705}"/>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5A580456-14C5-47D0-AC9E-956039AB4186}"/>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CA892277-B7A3-44B6-B0E7-3F46F3658D8A}"/>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200DDF83-0C3A-44A5-80A4-3009600B0089}"/>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A672AEEE-2EC2-45DD-B9F3-E36D27A5D2D1}"/>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369ED50A-7378-4BE6-8D49-C4C78865BE72}"/>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C9ABF099-FCB2-42FE-A959-98139B71E70E}"/>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D0D4969C-B18C-43CB-8726-B629CC41EB56}"/>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550ED20D-1D31-4EA3-9F64-D3BDE50300D1}"/>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CB301DC8-95D1-43DA-8A40-1F78B6C4B645}"/>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BE30AFBD-7481-4D6E-B864-961449B473D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D1B15D7A-337B-45E8-8D7E-6C02E4EAD351}"/>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109268E3-1721-4924-8599-81E64F611A2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BB16216F-CFA0-425E-BCCB-9EA78C25F4C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45A97EAA-8C68-4013-A05F-CC7479ACC8EC}"/>
            </a:ext>
          </a:extLst>
        </xdr:cNvPr>
        <xdr:cNvCxnSpPr/>
      </xdr:nvCxnSpPr>
      <xdr:spPr>
        <a:xfrm flipV="1">
          <a:off x="14703424" y="13345614"/>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54D65F5D-CBD6-4248-973C-4CAC708535C5}"/>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4873A647-02C5-4C1A-8434-0D5E7C5760B2}"/>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DD3D2EB3-B7FB-4372-A80E-DB2D420142F5}"/>
            </a:ext>
          </a:extLst>
        </xdr:cNvPr>
        <xdr:cNvSpPr txBox="1"/>
      </xdr:nvSpPr>
      <xdr:spPr>
        <a:xfrm>
          <a:off x="14742160" y="131265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1DDA4607-89C4-4B28-B53F-1BE5BEC10BF9}"/>
            </a:ext>
          </a:extLst>
        </xdr:cNvPr>
        <xdr:cNvCxnSpPr/>
      </xdr:nvCxnSpPr>
      <xdr:spPr>
        <a:xfrm>
          <a:off x="14611350" y="13345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1045AC58-490C-45A8-9BE0-982E1723D939}"/>
            </a:ext>
          </a:extLst>
        </xdr:cNvPr>
        <xdr:cNvSpPr txBox="1"/>
      </xdr:nvSpPr>
      <xdr:spPr>
        <a:xfrm>
          <a:off x="14742160" y="142175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2963E852-0153-447A-A3D0-EAB85E756223}"/>
            </a:ext>
          </a:extLst>
        </xdr:cNvPr>
        <xdr:cNvSpPr/>
      </xdr:nvSpPr>
      <xdr:spPr>
        <a:xfrm>
          <a:off x="14649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72FCB159-9E5A-4E4E-BF87-EAA353BB75A2}"/>
            </a:ext>
          </a:extLst>
        </xdr:cNvPr>
        <xdr:cNvSpPr/>
      </xdr:nvSpPr>
      <xdr:spPr>
        <a:xfrm>
          <a:off x="13887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03076078-0C5E-4A67-A7EC-6CAD05910AA7}"/>
            </a:ext>
          </a:extLst>
        </xdr:cNvPr>
        <xdr:cNvSpPr/>
      </xdr:nvSpPr>
      <xdr:spPr>
        <a:xfrm>
          <a:off x="13089890" y="142143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A98FD733-3537-465F-95E4-3E9065BFA4C6}"/>
            </a:ext>
          </a:extLst>
        </xdr:cNvPr>
        <xdr:cNvSpPr/>
      </xdr:nvSpPr>
      <xdr:spPr>
        <a:xfrm>
          <a:off x="12303760" y="141958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C68A365B-3B85-4AB0-9661-28A6CDA0DDBE}"/>
            </a:ext>
          </a:extLst>
        </xdr:cNvPr>
        <xdr:cNvSpPr/>
      </xdr:nvSpPr>
      <xdr:spPr>
        <a:xfrm>
          <a:off x="11487150" y="141920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6EC732A-D83E-4A5E-80E2-CF397A0A165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8AEAECD4-84F7-4891-823F-67E5E1DE3C9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E739BCD-B720-4D87-ACD3-3F6C0A53B06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1D0C8D2-ED19-4F2F-B36D-96BB032A9C3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AB1EA56E-7B89-403D-AA10-454D878EEB3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148952</xdr:rowOff>
    </xdr:from>
    <xdr:to>
      <xdr:col>85</xdr:col>
      <xdr:colOff>177800</xdr:colOff>
      <xdr:row>82</xdr:row>
      <xdr:rowOff>79102</xdr:rowOff>
    </xdr:to>
    <xdr:sp macro="" textlink="">
      <xdr:nvSpPr>
        <xdr:cNvPr id="766" name="楕円 765">
          <a:extLst>
            <a:ext uri="{FF2B5EF4-FFF2-40B4-BE49-F238E27FC236}">
              <a16:creationId xmlns:a16="http://schemas.microsoft.com/office/drawing/2014/main" id="{192CEE0E-264B-473E-8CB5-1AFFEDC252FF}"/>
            </a:ext>
          </a:extLst>
        </xdr:cNvPr>
        <xdr:cNvSpPr/>
      </xdr:nvSpPr>
      <xdr:spPr>
        <a:xfrm>
          <a:off x="14649450" y="140364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379</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DA29C77B-5315-4164-A5F8-87F5B4121952}"/>
            </a:ext>
          </a:extLst>
        </xdr:cNvPr>
        <xdr:cNvSpPr txBox="1"/>
      </xdr:nvSpPr>
      <xdr:spPr>
        <a:xfrm>
          <a:off x="14742160" y="1388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119562</xdr:rowOff>
    </xdr:from>
    <xdr:to>
      <xdr:col>81</xdr:col>
      <xdr:colOff>101600</xdr:colOff>
      <xdr:row>82</xdr:row>
      <xdr:rowOff>49712</xdr:rowOff>
    </xdr:to>
    <xdr:sp macro="" textlink="">
      <xdr:nvSpPr>
        <xdr:cNvPr id="768" name="楕円 767">
          <a:extLst>
            <a:ext uri="{FF2B5EF4-FFF2-40B4-BE49-F238E27FC236}">
              <a16:creationId xmlns:a16="http://schemas.microsoft.com/office/drawing/2014/main" id="{D0C190A1-CC36-46E5-B846-E49FD875CAD0}"/>
            </a:ext>
          </a:extLst>
        </xdr:cNvPr>
        <xdr:cNvSpPr/>
      </xdr:nvSpPr>
      <xdr:spPr>
        <a:xfrm>
          <a:off x="13887450" y="140089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170362</xdr:rowOff>
    </xdr:from>
    <xdr:to>
      <xdr:col>85</xdr:col>
      <xdr:colOff>127000</xdr:colOff>
      <xdr:row>82</xdr:row>
      <xdr:rowOff>28302</xdr:rowOff>
    </xdr:to>
    <xdr:cxnSp macro="">
      <xdr:nvCxnSpPr>
        <xdr:cNvPr id="769" name="直線コネクタ 768">
          <a:extLst>
            <a:ext uri="{FF2B5EF4-FFF2-40B4-BE49-F238E27FC236}">
              <a16:creationId xmlns:a16="http://schemas.microsoft.com/office/drawing/2014/main" id="{6B6E32B7-B539-44AD-8425-FB200E769B11}"/>
            </a:ext>
          </a:extLst>
        </xdr:cNvPr>
        <xdr:cNvCxnSpPr/>
      </xdr:nvCxnSpPr>
      <xdr:spPr>
        <a:xfrm>
          <a:off x="13942060" y="14061622"/>
          <a:ext cx="762000" cy="2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96701</xdr:rowOff>
    </xdr:from>
    <xdr:to>
      <xdr:col>76</xdr:col>
      <xdr:colOff>165100</xdr:colOff>
      <xdr:row>82</xdr:row>
      <xdr:rowOff>26851</xdr:rowOff>
    </xdr:to>
    <xdr:sp macro="" textlink="">
      <xdr:nvSpPr>
        <xdr:cNvPr id="770" name="楕円 769">
          <a:extLst>
            <a:ext uri="{FF2B5EF4-FFF2-40B4-BE49-F238E27FC236}">
              <a16:creationId xmlns:a16="http://schemas.microsoft.com/office/drawing/2014/main" id="{54292170-2909-411F-AA10-BC977BFB5616}"/>
            </a:ext>
          </a:extLst>
        </xdr:cNvPr>
        <xdr:cNvSpPr/>
      </xdr:nvSpPr>
      <xdr:spPr>
        <a:xfrm>
          <a:off x="13089890" y="139803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147501</xdr:rowOff>
    </xdr:from>
    <xdr:to>
      <xdr:col>81</xdr:col>
      <xdr:colOff>50800</xdr:colOff>
      <xdr:row>81</xdr:row>
      <xdr:rowOff>170362</xdr:rowOff>
    </xdr:to>
    <xdr:cxnSp macro="">
      <xdr:nvCxnSpPr>
        <xdr:cNvPr id="771" name="直線コネクタ 770">
          <a:extLst>
            <a:ext uri="{FF2B5EF4-FFF2-40B4-BE49-F238E27FC236}">
              <a16:creationId xmlns:a16="http://schemas.microsoft.com/office/drawing/2014/main" id="{9003492A-4960-4B06-AB84-CE67DF5197AB}"/>
            </a:ext>
          </a:extLst>
        </xdr:cNvPr>
        <xdr:cNvCxnSpPr/>
      </xdr:nvCxnSpPr>
      <xdr:spPr>
        <a:xfrm>
          <a:off x="13144500" y="14033046"/>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60779</xdr:rowOff>
    </xdr:from>
    <xdr:to>
      <xdr:col>72</xdr:col>
      <xdr:colOff>38100</xdr:colOff>
      <xdr:row>81</xdr:row>
      <xdr:rowOff>162379</xdr:rowOff>
    </xdr:to>
    <xdr:sp macro="" textlink="">
      <xdr:nvSpPr>
        <xdr:cNvPr id="772" name="楕円 771">
          <a:extLst>
            <a:ext uri="{FF2B5EF4-FFF2-40B4-BE49-F238E27FC236}">
              <a16:creationId xmlns:a16="http://schemas.microsoft.com/office/drawing/2014/main" id="{B659848A-D416-4484-B662-D67584587A29}"/>
            </a:ext>
          </a:extLst>
        </xdr:cNvPr>
        <xdr:cNvSpPr/>
      </xdr:nvSpPr>
      <xdr:spPr>
        <a:xfrm>
          <a:off x="12303760" y="1394441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111579</xdr:rowOff>
    </xdr:from>
    <xdr:to>
      <xdr:col>76</xdr:col>
      <xdr:colOff>114300</xdr:colOff>
      <xdr:row>81</xdr:row>
      <xdr:rowOff>147501</xdr:rowOff>
    </xdr:to>
    <xdr:cxnSp macro="">
      <xdr:nvCxnSpPr>
        <xdr:cNvPr id="773" name="直線コネクタ 772">
          <a:extLst>
            <a:ext uri="{FF2B5EF4-FFF2-40B4-BE49-F238E27FC236}">
              <a16:creationId xmlns:a16="http://schemas.microsoft.com/office/drawing/2014/main" id="{D1585DAF-C796-4F8D-8BE8-36DAE889B680}"/>
            </a:ext>
          </a:extLst>
        </xdr:cNvPr>
        <xdr:cNvCxnSpPr/>
      </xdr:nvCxnSpPr>
      <xdr:spPr>
        <a:xfrm>
          <a:off x="12346940" y="13999029"/>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24856</xdr:rowOff>
    </xdr:from>
    <xdr:to>
      <xdr:col>67</xdr:col>
      <xdr:colOff>101600</xdr:colOff>
      <xdr:row>81</xdr:row>
      <xdr:rowOff>126456</xdr:rowOff>
    </xdr:to>
    <xdr:sp macro="" textlink="">
      <xdr:nvSpPr>
        <xdr:cNvPr id="774" name="楕円 773">
          <a:extLst>
            <a:ext uri="{FF2B5EF4-FFF2-40B4-BE49-F238E27FC236}">
              <a16:creationId xmlns:a16="http://schemas.microsoft.com/office/drawing/2014/main" id="{A9AA7721-F89F-4891-9E3B-E458B12DB87A}"/>
            </a:ext>
          </a:extLst>
        </xdr:cNvPr>
        <xdr:cNvSpPr/>
      </xdr:nvSpPr>
      <xdr:spPr>
        <a:xfrm>
          <a:off x="11487150" y="139084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75656</xdr:rowOff>
    </xdr:from>
    <xdr:to>
      <xdr:col>71</xdr:col>
      <xdr:colOff>177800</xdr:colOff>
      <xdr:row>81</xdr:row>
      <xdr:rowOff>111579</xdr:rowOff>
    </xdr:to>
    <xdr:cxnSp macro="">
      <xdr:nvCxnSpPr>
        <xdr:cNvPr id="775" name="直線コネクタ 774">
          <a:extLst>
            <a:ext uri="{FF2B5EF4-FFF2-40B4-BE49-F238E27FC236}">
              <a16:creationId xmlns:a16="http://schemas.microsoft.com/office/drawing/2014/main" id="{42548D6B-195C-4380-9897-61A66FA208E9}"/>
            </a:ext>
          </a:extLst>
        </xdr:cNvPr>
        <xdr:cNvCxnSpPr/>
      </xdr:nvCxnSpPr>
      <xdr:spPr>
        <a:xfrm>
          <a:off x="11541760" y="13963106"/>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6" name="n_1aveValue【消防施設】&#10;有形固定資産減価償却率">
          <a:extLst>
            <a:ext uri="{FF2B5EF4-FFF2-40B4-BE49-F238E27FC236}">
              <a16:creationId xmlns:a16="http://schemas.microsoft.com/office/drawing/2014/main" id="{27033569-44BA-4505-930C-6889DABE99A3}"/>
            </a:ext>
          </a:extLst>
        </xdr:cNvPr>
        <xdr:cNvSpPr txBox="1"/>
      </xdr:nvSpPr>
      <xdr:spPr>
        <a:xfrm>
          <a:off x="13738234" y="143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7" name="n_2aveValue【消防施設】&#10;有形固定資産減価償却率">
          <a:extLst>
            <a:ext uri="{FF2B5EF4-FFF2-40B4-BE49-F238E27FC236}">
              <a16:creationId xmlns:a16="http://schemas.microsoft.com/office/drawing/2014/main" id="{FA899323-1E5B-4099-82BE-7AB27B8901D8}"/>
            </a:ext>
          </a:extLst>
        </xdr:cNvPr>
        <xdr:cNvSpPr txBox="1"/>
      </xdr:nvSpPr>
      <xdr:spPr>
        <a:xfrm>
          <a:off x="1295718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8" name="n_3aveValue【消防施設】&#10;有形固定資産減価償却率">
          <a:extLst>
            <a:ext uri="{FF2B5EF4-FFF2-40B4-BE49-F238E27FC236}">
              <a16:creationId xmlns:a16="http://schemas.microsoft.com/office/drawing/2014/main" id="{C9B7BFC5-CD13-49A8-AB23-0E6A88DD6132}"/>
            </a:ext>
          </a:extLst>
        </xdr:cNvPr>
        <xdr:cNvSpPr txBox="1"/>
      </xdr:nvSpPr>
      <xdr:spPr>
        <a:xfrm>
          <a:off x="1217105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79" name="n_4aveValue【消防施設】&#10;有形固定資産減価償却率">
          <a:extLst>
            <a:ext uri="{FF2B5EF4-FFF2-40B4-BE49-F238E27FC236}">
              <a16:creationId xmlns:a16="http://schemas.microsoft.com/office/drawing/2014/main" id="{61CD0BCD-E978-4C86-A45B-305BE38D35BA}"/>
            </a:ext>
          </a:extLst>
        </xdr:cNvPr>
        <xdr:cNvSpPr txBox="1"/>
      </xdr:nvSpPr>
      <xdr:spPr>
        <a:xfrm>
          <a:off x="11354444" y="1428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66239</xdr:rowOff>
    </xdr:from>
    <xdr:ext cx="405111" cy="259045"/>
    <xdr:sp macro="" textlink="">
      <xdr:nvSpPr>
        <xdr:cNvPr id="780" name="n_1mainValue【消防施設】&#10;有形固定資産減価償却率">
          <a:extLst>
            <a:ext uri="{FF2B5EF4-FFF2-40B4-BE49-F238E27FC236}">
              <a16:creationId xmlns:a16="http://schemas.microsoft.com/office/drawing/2014/main" id="{1D1EA09F-4EA4-4FDD-A626-C9287E932333}"/>
            </a:ext>
          </a:extLst>
        </xdr:cNvPr>
        <xdr:cNvSpPr txBox="1"/>
      </xdr:nvSpPr>
      <xdr:spPr>
        <a:xfrm>
          <a:off x="13738234" y="1378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43378</xdr:rowOff>
    </xdr:from>
    <xdr:ext cx="405111" cy="259045"/>
    <xdr:sp macro="" textlink="">
      <xdr:nvSpPr>
        <xdr:cNvPr id="781" name="n_2mainValue【消防施設】&#10;有形固定資産減価償却率">
          <a:extLst>
            <a:ext uri="{FF2B5EF4-FFF2-40B4-BE49-F238E27FC236}">
              <a16:creationId xmlns:a16="http://schemas.microsoft.com/office/drawing/2014/main" id="{C90C0D08-E9CD-4F03-A0BF-539523C3D87B}"/>
            </a:ext>
          </a:extLst>
        </xdr:cNvPr>
        <xdr:cNvSpPr txBox="1"/>
      </xdr:nvSpPr>
      <xdr:spPr>
        <a:xfrm>
          <a:off x="12957184" y="1376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7456</xdr:rowOff>
    </xdr:from>
    <xdr:ext cx="405111" cy="259045"/>
    <xdr:sp macro="" textlink="">
      <xdr:nvSpPr>
        <xdr:cNvPr id="782" name="n_3mainValue【消防施設】&#10;有形固定資産減価償却率">
          <a:extLst>
            <a:ext uri="{FF2B5EF4-FFF2-40B4-BE49-F238E27FC236}">
              <a16:creationId xmlns:a16="http://schemas.microsoft.com/office/drawing/2014/main" id="{B0A6282A-D717-427F-B79E-A28B185AD173}"/>
            </a:ext>
          </a:extLst>
        </xdr:cNvPr>
        <xdr:cNvSpPr txBox="1"/>
      </xdr:nvSpPr>
      <xdr:spPr>
        <a:xfrm>
          <a:off x="12171054" y="13725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142983</xdr:rowOff>
    </xdr:from>
    <xdr:ext cx="405111" cy="259045"/>
    <xdr:sp macro="" textlink="">
      <xdr:nvSpPr>
        <xdr:cNvPr id="783" name="n_4mainValue【消防施設】&#10;有形固定資産減価償却率">
          <a:extLst>
            <a:ext uri="{FF2B5EF4-FFF2-40B4-BE49-F238E27FC236}">
              <a16:creationId xmlns:a16="http://schemas.microsoft.com/office/drawing/2014/main" id="{44996165-36CA-41EB-9D18-11491256189D}"/>
            </a:ext>
          </a:extLst>
        </xdr:cNvPr>
        <xdr:cNvSpPr txBox="1"/>
      </xdr:nvSpPr>
      <xdr:spPr>
        <a:xfrm>
          <a:off x="11354444" y="1368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AECDB411-27D0-4D1D-A975-BD822509FF4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E8DB121B-5161-428A-B781-8FF679A34A2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38424FE-B05C-45A1-8730-F7AE9FBBA51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549F0C0-96F4-4EA9-9B98-B876EAF4E30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34241BF5-C57A-4B60-B4A5-BDA57159741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5F4403B0-FA31-47E9-A244-00626257C85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6A30DB61-F838-4546-9212-41CF152DA10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43BC493E-AB9E-49B6-B764-5A9B27092B9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56FDBB32-4019-40F6-843A-3D962451399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EEFF3533-702A-45BF-AAC9-8C6B4D563F3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87F60397-F3BA-42E2-BD3D-CB93F0D92D25}"/>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10855FFF-A137-4080-B57D-DC61DC0E23B3}"/>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B01029DB-BF48-4C24-A6BA-EBF6C3C47A4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0B2986BA-7975-4F4F-8B21-C729DC07E64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90C11103-6331-4EA0-814A-759EDD6A62CE}"/>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F02EDDB0-B5DD-4A92-A688-502C5B46096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ED876C31-CA5C-4673-B7EA-08CAC24455A8}"/>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7724AACE-27CF-4400-94F3-202D5B29DBB4}"/>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E82FF44F-347F-418B-84AA-030836BB3CF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323C0A71-5EFD-4A9A-8505-0772D246E5B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C15FB9D2-A41E-4914-AB19-078AE595E3C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7F7704EB-3016-401C-A7C6-64EE819779F4}"/>
            </a:ext>
          </a:extLst>
        </xdr:cNvPr>
        <xdr:cNvCxnSpPr/>
      </xdr:nvCxnSpPr>
      <xdr:spPr>
        <a:xfrm flipV="1">
          <a:off x="19947254" y="13514451"/>
          <a:ext cx="0" cy="124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E5800CE4-AE9B-42DE-B669-76C5EEA5F4BA}"/>
            </a:ext>
          </a:extLst>
        </xdr:cNvPr>
        <xdr:cNvSpPr txBox="1"/>
      </xdr:nvSpPr>
      <xdr:spPr>
        <a:xfrm>
          <a:off x="19985990" y="1476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DB61664F-677F-4D88-979D-C797E974F0B2}"/>
            </a:ext>
          </a:extLst>
        </xdr:cNvPr>
        <xdr:cNvCxnSpPr/>
      </xdr:nvCxnSpPr>
      <xdr:spPr>
        <a:xfrm>
          <a:off x="19885660" y="14760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BF3DAB72-9313-4443-BB92-3D1EBFA1B71D}"/>
            </a:ext>
          </a:extLst>
        </xdr:cNvPr>
        <xdr:cNvSpPr txBox="1"/>
      </xdr:nvSpPr>
      <xdr:spPr>
        <a:xfrm>
          <a:off x="19985990" y="1329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C9973EEB-891A-42BB-BF5F-7194C5C69B3A}"/>
            </a:ext>
          </a:extLst>
        </xdr:cNvPr>
        <xdr:cNvCxnSpPr/>
      </xdr:nvCxnSpPr>
      <xdr:spPr>
        <a:xfrm>
          <a:off x="19885660" y="13514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6080DC7F-CE1E-4D21-9721-2A21EF34239E}"/>
            </a:ext>
          </a:extLst>
        </xdr:cNvPr>
        <xdr:cNvSpPr txBox="1"/>
      </xdr:nvSpPr>
      <xdr:spPr>
        <a:xfrm>
          <a:off x="19985990" y="142458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A4F9A2E8-F878-4DBE-90D6-C8BC8A47AC92}"/>
            </a:ext>
          </a:extLst>
        </xdr:cNvPr>
        <xdr:cNvSpPr/>
      </xdr:nvSpPr>
      <xdr:spPr>
        <a:xfrm>
          <a:off x="19904710" y="144020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42D1CEE7-771C-46BF-B47E-C01A2356EB15}"/>
            </a:ext>
          </a:extLst>
        </xdr:cNvPr>
        <xdr:cNvSpPr/>
      </xdr:nvSpPr>
      <xdr:spPr>
        <a:xfrm>
          <a:off x="19161760" y="1440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4124107F-AA10-4EEE-AB92-3942A12600A1}"/>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FB3ABF30-E7EF-47BA-8C63-29AE7AF9E289}"/>
            </a:ext>
          </a:extLst>
        </xdr:cNvPr>
        <xdr:cNvSpPr/>
      </xdr:nvSpPr>
      <xdr:spPr>
        <a:xfrm>
          <a:off x="175475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164AC2F7-BD0E-4E26-8F4C-02AE91B10278}"/>
            </a:ext>
          </a:extLst>
        </xdr:cNvPr>
        <xdr:cNvSpPr/>
      </xdr:nvSpPr>
      <xdr:spPr>
        <a:xfrm>
          <a:off x="16761460" y="144218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0E304A8-C27C-4D57-84E7-B2B0C92C4E5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4D4FD07-BFE4-47E3-877E-6E9CFDF7D6F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481F2A6-B40A-4729-9D2E-2BEB1DD2CF9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8490AE4-FF18-42AD-A4C8-F74E293F479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25440C2-6FBB-47C9-ACD8-6158DE01EE0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821" name="楕円 820">
          <a:extLst>
            <a:ext uri="{FF2B5EF4-FFF2-40B4-BE49-F238E27FC236}">
              <a16:creationId xmlns:a16="http://schemas.microsoft.com/office/drawing/2014/main" id="{38594D9D-C4CA-4B92-8CFC-E6F048B9051E}"/>
            </a:ext>
          </a:extLst>
        </xdr:cNvPr>
        <xdr:cNvSpPr/>
      </xdr:nvSpPr>
      <xdr:spPr>
        <a:xfrm>
          <a:off x="1990471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822" name="【消防施設】&#10;一人当たり面積該当値テキスト">
          <a:extLst>
            <a:ext uri="{FF2B5EF4-FFF2-40B4-BE49-F238E27FC236}">
              <a16:creationId xmlns:a16="http://schemas.microsoft.com/office/drawing/2014/main" id="{B94DA8B9-28DD-4A70-910D-017ABD4238A8}"/>
            </a:ext>
          </a:extLst>
        </xdr:cNvPr>
        <xdr:cNvSpPr txBox="1"/>
      </xdr:nvSpPr>
      <xdr:spPr>
        <a:xfrm>
          <a:off x="19985990"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106172</xdr:rowOff>
    </xdr:from>
    <xdr:to>
      <xdr:col>112</xdr:col>
      <xdr:colOff>38100</xdr:colOff>
      <xdr:row>85</xdr:row>
      <xdr:rowOff>36322</xdr:rowOff>
    </xdr:to>
    <xdr:sp macro="" textlink="">
      <xdr:nvSpPr>
        <xdr:cNvPr id="823" name="楕円 822">
          <a:extLst>
            <a:ext uri="{FF2B5EF4-FFF2-40B4-BE49-F238E27FC236}">
              <a16:creationId xmlns:a16="http://schemas.microsoft.com/office/drawing/2014/main" id="{26DCA959-CA9D-4E1C-B5B6-0D0F9E4A5EC6}"/>
            </a:ext>
          </a:extLst>
        </xdr:cNvPr>
        <xdr:cNvSpPr/>
      </xdr:nvSpPr>
      <xdr:spPr>
        <a:xfrm>
          <a:off x="19161760" y="145060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156972</xdr:rowOff>
    </xdr:to>
    <xdr:cxnSp macro="">
      <xdr:nvCxnSpPr>
        <xdr:cNvPr id="824" name="直線コネクタ 823">
          <a:extLst>
            <a:ext uri="{FF2B5EF4-FFF2-40B4-BE49-F238E27FC236}">
              <a16:creationId xmlns:a16="http://schemas.microsoft.com/office/drawing/2014/main" id="{4D356FCF-4D8B-4CB3-8512-5DD55F66EE96}"/>
            </a:ext>
          </a:extLst>
        </xdr:cNvPr>
        <xdr:cNvCxnSpPr/>
      </xdr:nvCxnSpPr>
      <xdr:spPr>
        <a:xfrm flipV="1">
          <a:off x="19204940" y="14554200"/>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825" name="楕円 824">
          <a:extLst>
            <a:ext uri="{FF2B5EF4-FFF2-40B4-BE49-F238E27FC236}">
              <a16:creationId xmlns:a16="http://schemas.microsoft.com/office/drawing/2014/main" id="{E6E3E536-1F36-4D02-8F25-D8FB44D5DF2A}"/>
            </a:ext>
          </a:extLst>
        </xdr:cNvPr>
        <xdr:cNvSpPr/>
      </xdr:nvSpPr>
      <xdr:spPr>
        <a:xfrm>
          <a:off x="18345150" y="145125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156972</xdr:rowOff>
    </xdr:from>
    <xdr:to>
      <xdr:col>111</xdr:col>
      <xdr:colOff>177800</xdr:colOff>
      <xdr:row>84</xdr:row>
      <xdr:rowOff>161544</xdr:rowOff>
    </xdr:to>
    <xdr:cxnSp macro="">
      <xdr:nvCxnSpPr>
        <xdr:cNvPr id="826" name="直線コネクタ 825">
          <a:extLst>
            <a:ext uri="{FF2B5EF4-FFF2-40B4-BE49-F238E27FC236}">
              <a16:creationId xmlns:a16="http://schemas.microsoft.com/office/drawing/2014/main" id="{3C71DA27-04A1-43F5-85CC-36BAB3946615}"/>
            </a:ext>
          </a:extLst>
        </xdr:cNvPr>
        <xdr:cNvCxnSpPr/>
      </xdr:nvCxnSpPr>
      <xdr:spPr>
        <a:xfrm flipV="1">
          <a:off x="18399760" y="14560677"/>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827" name="楕円 826">
          <a:extLst>
            <a:ext uri="{FF2B5EF4-FFF2-40B4-BE49-F238E27FC236}">
              <a16:creationId xmlns:a16="http://schemas.microsoft.com/office/drawing/2014/main" id="{1E644B85-505C-4C80-89B4-75B228DBCA59}"/>
            </a:ext>
          </a:extLst>
        </xdr:cNvPr>
        <xdr:cNvSpPr/>
      </xdr:nvSpPr>
      <xdr:spPr>
        <a:xfrm>
          <a:off x="17547590" y="145125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161544</xdr:rowOff>
    </xdr:to>
    <xdr:cxnSp macro="">
      <xdr:nvCxnSpPr>
        <xdr:cNvPr id="828" name="直線コネクタ 827">
          <a:extLst>
            <a:ext uri="{FF2B5EF4-FFF2-40B4-BE49-F238E27FC236}">
              <a16:creationId xmlns:a16="http://schemas.microsoft.com/office/drawing/2014/main" id="{B25AA498-4D1B-4F04-B042-614E6A39BFA7}"/>
            </a:ext>
          </a:extLst>
        </xdr:cNvPr>
        <xdr:cNvCxnSpPr/>
      </xdr:nvCxnSpPr>
      <xdr:spPr>
        <a:xfrm>
          <a:off x="17602200" y="145652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macro="" textlink="">
      <xdr:nvSpPr>
        <xdr:cNvPr id="829" name="楕円 828">
          <a:extLst>
            <a:ext uri="{FF2B5EF4-FFF2-40B4-BE49-F238E27FC236}">
              <a16:creationId xmlns:a16="http://schemas.microsoft.com/office/drawing/2014/main" id="{B65C6EAF-DDE3-420E-8322-492F778740D2}"/>
            </a:ext>
          </a:extLst>
        </xdr:cNvPr>
        <xdr:cNvSpPr/>
      </xdr:nvSpPr>
      <xdr:spPr>
        <a:xfrm>
          <a:off x="16761460" y="1451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161544</xdr:rowOff>
    </xdr:from>
    <xdr:to>
      <xdr:col>102</xdr:col>
      <xdr:colOff>114300</xdr:colOff>
      <xdr:row>84</xdr:row>
      <xdr:rowOff>166115</xdr:rowOff>
    </xdr:to>
    <xdr:cxnSp macro="">
      <xdr:nvCxnSpPr>
        <xdr:cNvPr id="830" name="直線コネクタ 829">
          <a:extLst>
            <a:ext uri="{FF2B5EF4-FFF2-40B4-BE49-F238E27FC236}">
              <a16:creationId xmlns:a16="http://schemas.microsoft.com/office/drawing/2014/main" id="{42F2DE5B-E8CE-4F07-9922-079434283E6C}"/>
            </a:ext>
          </a:extLst>
        </xdr:cNvPr>
        <xdr:cNvCxnSpPr/>
      </xdr:nvCxnSpPr>
      <xdr:spPr>
        <a:xfrm flipV="1">
          <a:off x="16804640" y="14565249"/>
          <a:ext cx="79756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AD9F8C1E-E879-4C04-9463-06948CCF3BE5}"/>
            </a:ext>
          </a:extLst>
        </xdr:cNvPr>
        <xdr:cNvSpPr txBox="1"/>
      </xdr:nvSpPr>
      <xdr:spPr>
        <a:xfrm>
          <a:off x="18982132" y="141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398CEB1D-BBFA-4FBF-BCAA-8CDAF52041F9}"/>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E708EC14-D430-4DDB-A091-298021B3E217}"/>
            </a:ext>
          </a:extLst>
        </xdr:cNvPr>
        <xdr:cNvSpPr txBox="1"/>
      </xdr:nvSpPr>
      <xdr:spPr>
        <a:xfrm>
          <a:off x="17384472"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9E848EBE-09CF-4925-96A9-59AB24C927F5}"/>
            </a:ext>
          </a:extLst>
        </xdr:cNvPr>
        <xdr:cNvSpPr txBox="1"/>
      </xdr:nvSpPr>
      <xdr:spPr>
        <a:xfrm>
          <a:off x="16588817" y="1419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27449</xdr:rowOff>
    </xdr:from>
    <xdr:ext cx="469744" cy="259045"/>
    <xdr:sp macro="" textlink="">
      <xdr:nvSpPr>
        <xdr:cNvPr id="835" name="n_1mainValue【消防施設】&#10;一人当たり面積">
          <a:extLst>
            <a:ext uri="{FF2B5EF4-FFF2-40B4-BE49-F238E27FC236}">
              <a16:creationId xmlns:a16="http://schemas.microsoft.com/office/drawing/2014/main" id="{48713507-E7DB-419C-BB84-2EEF42DE53BE}"/>
            </a:ext>
          </a:extLst>
        </xdr:cNvPr>
        <xdr:cNvSpPr txBox="1"/>
      </xdr:nvSpPr>
      <xdr:spPr>
        <a:xfrm>
          <a:off x="18982132" y="1459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836" name="n_2mainValue【消防施設】&#10;一人当たり面積">
          <a:extLst>
            <a:ext uri="{FF2B5EF4-FFF2-40B4-BE49-F238E27FC236}">
              <a16:creationId xmlns:a16="http://schemas.microsoft.com/office/drawing/2014/main" id="{C215E7DE-1CE1-4DB9-A9A9-4E8D8B78E967}"/>
            </a:ext>
          </a:extLst>
        </xdr:cNvPr>
        <xdr:cNvSpPr txBox="1"/>
      </xdr:nvSpPr>
      <xdr:spPr>
        <a:xfrm>
          <a:off x="1818203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32021</xdr:rowOff>
    </xdr:from>
    <xdr:ext cx="469744" cy="259045"/>
    <xdr:sp macro="" textlink="">
      <xdr:nvSpPr>
        <xdr:cNvPr id="837" name="n_3mainValue【消防施設】&#10;一人当たり面積">
          <a:extLst>
            <a:ext uri="{FF2B5EF4-FFF2-40B4-BE49-F238E27FC236}">
              <a16:creationId xmlns:a16="http://schemas.microsoft.com/office/drawing/2014/main" id="{622F3778-2441-4C3E-A24C-9A5950184BE0}"/>
            </a:ext>
          </a:extLst>
        </xdr:cNvPr>
        <xdr:cNvSpPr txBox="1"/>
      </xdr:nvSpPr>
      <xdr:spPr>
        <a:xfrm>
          <a:off x="1738447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macro="" textlink="">
      <xdr:nvSpPr>
        <xdr:cNvPr id="838" name="n_4mainValue【消防施設】&#10;一人当たり面積">
          <a:extLst>
            <a:ext uri="{FF2B5EF4-FFF2-40B4-BE49-F238E27FC236}">
              <a16:creationId xmlns:a16="http://schemas.microsoft.com/office/drawing/2014/main" id="{61055151-F9D4-423F-9EC7-197C749BE0D6}"/>
            </a:ext>
          </a:extLst>
        </xdr:cNvPr>
        <xdr:cNvSpPr txBox="1"/>
      </xdr:nvSpPr>
      <xdr:spPr>
        <a:xfrm>
          <a:off x="1658881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C89C2197-386A-4C34-9D5F-D66396B4C4F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B8083C6-F7C3-4F8D-94D0-B49177C1964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6A703760-6379-4DFE-BBF4-CC1C44B45EA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A5DABB83-6AC0-4B34-8E07-E8BFD7B3FA9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230D942F-530A-4EA6-AACB-988CF4A4129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53537667-1293-4870-81F3-9ECEE4AAFC3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8BE495DD-7575-4E0B-A2BF-F90C8A71D3E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C3EB5106-96FC-4521-8C85-7123C07E146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B7753E8E-DD5D-4F01-85A0-DCC0DA7ED0D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B87A8714-C0A3-4050-B130-C4BF43D7AE9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677FB521-7CAA-40F7-B453-F7E3C3E26A2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2775EFB-47E5-4B63-B5D7-85E55EA61DA6}"/>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42DA9ECA-5575-4D0E-944B-EBFE3F841ED1}"/>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C71270F8-F88F-4832-899F-B410B0A0EA86}"/>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C1E2746C-4958-4599-B77E-2D83F327688F}"/>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6D513F66-655B-40B2-B672-E2AB669AEE8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15FE354A-47F4-42EC-97BB-88098D77997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26CAE133-CC64-431C-A0AD-234EE885AFE6}"/>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4E73C90D-9666-4973-8F64-6A0ADA3F9DB9}"/>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6EBF34E5-576E-4D8E-BF51-5EA1D82FDF6A}"/>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3519A268-6BB8-452C-ABFB-CF1C7425D229}"/>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64D87C14-62C2-4C47-861F-157519A8A458}"/>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1156B664-84EA-4426-9F59-03B70B73D0E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35D298EF-1348-4E7E-812A-A699D819B37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AAD5733A-2691-478F-A49C-6F201735264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B292144D-B0B6-479B-814E-D70C2BA99BDD}"/>
            </a:ext>
          </a:extLst>
        </xdr:cNvPr>
        <xdr:cNvCxnSpPr/>
      </xdr:nvCxnSpPr>
      <xdr:spPr>
        <a:xfrm flipV="1">
          <a:off x="1470342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15CCB99A-1CD6-4FD2-A081-31DD2BC1B741}"/>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CC07995B-AD09-42D9-AAFB-CAD9C6A5015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5CAECF9D-1B3A-4D0E-A62C-2D9444AA431B}"/>
            </a:ext>
          </a:extLst>
        </xdr:cNvPr>
        <xdr:cNvSpPr txBox="1"/>
      </xdr:nvSpPr>
      <xdr:spPr>
        <a:xfrm>
          <a:off x="14742160" y="1692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D2E2A406-8576-441C-B585-64FF887E58CB}"/>
            </a:ext>
          </a:extLst>
        </xdr:cNvPr>
        <xdr:cNvCxnSpPr/>
      </xdr:nvCxnSpPr>
      <xdr:spPr>
        <a:xfrm>
          <a:off x="14611350" y="1714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1ED9EF3A-5CF9-4518-892B-B381440CFAC9}"/>
            </a:ext>
          </a:extLst>
        </xdr:cNvPr>
        <xdr:cNvSpPr txBox="1"/>
      </xdr:nvSpPr>
      <xdr:spPr>
        <a:xfrm>
          <a:off x="14742160" y="1779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01EBBB7D-221B-4306-A7B5-8D21FA0A2687}"/>
            </a:ext>
          </a:extLst>
        </xdr:cNvPr>
        <xdr:cNvSpPr/>
      </xdr:nvSpPr>
      <xdr:spPr>
        <a:xfrm>
          <a:off x="14649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80B06BFC-56C7-4C6A-A68C-0D545F3FA822}"/>
            </a:ext>
          </a:extLst>
        </xdr:cNvPr>
        <xdr:cNvSpPr/>
      </xdr:nvSpPr>
      <xdr:spPr>
        <a:xfrm>
          <a:off x="13887450" y="179035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D17D7642-E29B-4710-9E5B-23E6E2D7DDAB}"/>
            </a:ext>
          </a:extLst>
        </xdr:cNvPr>
        <xdr:cNvSpPr/>
      </xdr:nvSpPr>
      <xdr:spPr>
        <a:xfrm>
          <a:off x="13089890" y="1788613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E706DE6C-F16C-40CF-A4D3-EC820C3B2ED6}"/>
            </a:ext>
          </a:extLst>
        </xdr:cNvPr>
        <xdr:cNvSpPr/>
      </xdr:nvSpPr>
      <xdr:spPr>
        <a:xfrm>
          <a:off x="123037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A881DC2E-C438-45EB-9909-503F06F2E6E1}"/>
            </a:ext>
          </a:extLst>
        </xdr:cNvPr>
        <xdr:cNvSpPr/>
      </xdr:nvSpPr>
      <xdr:spPr>
        <a:xfrm>
          <a:off x="11487150" y="179100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A892068-B8AA-4951-AB13-95B9CBCEC8E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5875FD2-1674-48EB-9680-7771A6A554D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1A51784-724F-4400-9665-C62E4B60B35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C82BF62-C977-416C-A6E9-6A9F7AD63E0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714C23F-EB85-47C4-930A-DA4969A19ED4}"/>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126637</xdr:rowOff>
    </xdr:from>
    <xdr:to>
      <xdr:col>85</xdr:col>
      <xdr:colOff>177800</xdr:colOff>
      <xdr:row>106</xdr:row>
      <xdr:rowOff>56787</xdr:rowOff>
    </xdr:to>
    <xdr:sp macro="" textlink="">
      <xdr:nvSpPr>
        <xdr:cNvPr id="880" name="楕円 879">
          <a:extLst>
            <a:ext uri="{FF2B5EF4-FFF2-40B4-BE49-F238E27FC236}">
              <a16:creationId xmlns:a16="http://schemas.microsoft.com/office/drawing/2014/main" id="{C06E33C0-1CF8-4003-B09B-BBB8A4C70DFE}"/>
            </a:ext>
          </a:extLst>
        </xdr:cNvPr>
        <xdr:cNvSpPr/>
      </xdr:nvSpPr>
      <xdr:spPr>
        <a:xfrm>
          <a:off x="14649450" y="181326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105064</xdr:rowOff>
    </xdr:from>
    <xdr:ext cx="405111" cy="259045"/>
    <xdr:sp macro="" textlink="">
      <xdr:nvSpPr>
        <xdr:cNvPr id="881" name="【庁舎】&#10;有形固定資産減価償却率該当値テキスト">
          <a:extLst>
            <a:ext uri="{FF2B5EF4-FFF2-40B4-BE49-F238E27FC236}">
              <a16:creationId xmlns:a16="http://schemas.microsoft.com/office/drawing/2014/main" id="{FC205BEF-4FC1-4113-B2B0-450E54952E89}"/>
            </a:ext>
          </a:extLst>
        </xdr:cNvPr>
        <xdr:cNvSpPr txBox="1"/>
      </xdr:nvSpPr>
      <xdr:spPr>
        <a:xfrm>
          <a:off x="14742160" y="1810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170724</xdr:rowOff>
    </xdr:from>
    <xdr:to>
      <xdr:col>81</xdr:col>
      <xdr:colOff>101600</xdr:colOff>
      <xdr:row>106</xdr:row>
      <xdr:rowOff>100874</xdr:rowOff>
    </xdr:to>
    <xdr:sp macro="" textlink="">
      <xdr:nvSpPr>
        <xdr:cNvPr id="882" name="楕円 881">
          <a:extLst>
            <a:ext uri="{FF2B5EF4-FFF2-40B4-BE49-F238E27FC236}">
              <a16:creationId xmlns:a16="http://schemas.microsoft.com/office/drawing/2014/main" id="{109C5635-EC3A-4022-B919-520C8B2FA06C}"/>
            </a:ext>
          </a:extLst>
        </xdr:cNvPr>
        <xdr:cNvSpPr/>
      </xdr:nvSpPr>
      <xdr:spPr>
        <a:xfrm>
          <a:off x="13887450" y="1817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xdr:rowOff>
    </xdr:from>
    <xdr:to>
      <xdr:col>85</xdr:col>
      <xdr:colOff>127000</xdr:colOff>
      <xdr:row>106</xdr:row>
      <xdr:rowOff>50074</xdr:rowOff>
    </xdr:to>
    <xdr:cxnSp macro="">
      <xdr:nvCxnSpPr>
        <xdr:cNvPr id="883" name="直線コネクタ 882">
          <a:extLst>
            <a:ext uri="{FF2B5EF4-FFF2-40B4-BE49-F238E27FC236}">
              <a16:creationId xmlns:a16="http://schemas.microsoft.com/office/drawing/2014/main" id="{2ABDFE99-C888-4307-A4C9-DD10D09DC19A}"/>
            </a:ext>
          </a:extLst>
        </xdr:cNvPr>
        <xdr:cNvCxnSpPr/>
      </xdr:nvCxnSpPr>
      <xdr:spPr>
        <a:xfrm flipV="1">
          <a:off x="13942060" y="18181592"/>
          <a:ext cx="7620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162561</xdr:rowOff>
    </xdr:from>
    <xdr:to>
      <xdr:col>76</xdr:col>
      <xdr:colOff>165100</xdr:colOff>
      <xdr:row>106</xdr:row>
      <xdr:rowOff>92711</xdr:rowOff>
    </xdr:to>
    <xdr:sp macro="" textlink="">
      <xdr:nvSpPr>
        <xdr:cNvPr id="884" name="楕円 883">
          <a:extLst>
            <a:ext uri="{FF2B5EF4-FFF2-40B4-BE49-F238E27FC236}">
              <a16:creationId xmlns:a16="http://schemas.microsoft.com/office/drawing/2014/main" id="{0DD08607-F8F5-47D6-A3A0-1E79C05339F4}"/>
            </a:ext>
          </a:extLst>
        </xdr:cNvPr>
        <xdr:cNvSpPr/>
      </xdr:nvSpPr>
      <xdr:spPr>
        <a:xfrm>
          <a:off x="13089890" y="181667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41911</xdr:rowOff>
    </xdr:from>
    <xdr:to>
      <xdr:col>81</xdr:col>
      <xdr:colOff>50800</xdr:colOff>
      <xdr:row>106</xdr:row>
      <xdr:rowOff>50074</xdr:rowOff>
    </xdr:to>
    <xdr:cxnSp macro="">
      <xdr:nvCxnSpPr>
        <xdr:cNvPr id="885" name="直線コネクタ 884">
          <a:extLst>
            <a:ext uri="{FF2B5EF4-FFF2-40B4-BE49-F238E27FC236}">
              <a16:creationId xmlns:a16="http://schemas.microsoft.com/office/drawing/2014/main" id="{93F41D8A-5FF5-49DD-898B-FE5687423AAD}"/>
            </a:ext>
          </a:extLst>
        </xdr:cNvPr>
        <xdr:cNvCxnSpPr/>
      </xdr:nvCxnSpPr>
      <xdr:spPr>
        <a:xfrm>
          <a:off x="13144500" y="18217516"/>
          <a:ext cx="79756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107043</xdr:rowOff>
    </xdr:from>
    <xdr:to>
      <xdr:col>72</xdr:col>
      <xdr:colOff>38100</xdr:colOff>
      <xdr:row>106</xdr:row>
      <xdr:rowOff>37193</xdr:rowOff>
    </xdr:to>
    <xdr:sp macro="" textlink="">
      <xdr:nvSpPr>
        <xdr:cNvPr id="886" name="楕円 885">
          <a:extLst>
            <a:ext uri="{FF2B5EF4-FFF2-40B4-BE49-F238E27FC236}">
              <a16:creationId xmlns:a16="http://schemas.microsoft.com/office/drawing/2014/main" id="{461EF0E7-C0D7-4815-839C-F06379DDA084}"/>
            </a:ext>
          </a:extLst>
        </xdr:cNvPr>
        <xdr:cNvSpPr/>
      </xdr:nvSpPr>
      <xdr:spPr>
        <a:xfrm>
          <a:off x="12303760" y="181073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157843</xdr:rowOff>
    </xdr:from>
    <xdr:to>
      <xdr:col>76</xdr:col>
      <xdr:colOff>114300</xdr:colOff>
      <xdr:row>106</xdr:row>
      <xdr:rowOff>41911</xdr:rowOff>
    </xdr:to>
    <xdr:cxnSp macro="">
      <xdr:nvCxnSpPr>
        <xdr:cNvPr id="887" name="直線コネクタ 886">
          <a:extLst>
            <a:ext uri="{FF2B5EF4-FFF2-40B4-BE49-F238E27FC236}">
              <a16:creationId xmlns:a16="http://schemas.microsoft.com/office/drawing/2014/main" id="{57A17E79-F05D-4AB3-AC34-57CC83395681}"/>
            </a:ext>
          </a:extLst>
        </xdr:cNvPr>
        <xdr:cNvCxnSpPr/>
      </xdr:nvCxnSpPr>
      <xdr:spPr>
        <a:xfrm>
          <a:off x="12346940" y="18161998"/>
          <a:ext cx="79756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85816</xdr:rowOff>
    </xdr:from>
    <xdr:to>
      <xdr:col>67</xdr:col>
      <xdr:colOff>101600</xdr:colOff>
      <xdr:row>106</xdr:row>
      <xdr:rowOff>15966</xdr:rowOff>
    </xdr:to>
    <xdr:sp macro="" textlink="">
      <xdr:nvSpPr>
        <xdr:cNvPr id="888" name="楕円 887">
          <a:extLst>
            <a:ext uri="{FF2B5EF4-FFF2-40B4-BE49-F238E27FC236}">
              <a16:creationId xmlns:a16="http://schemas.microsoft.com/office/drawing/2014/main" id="{C6880F69-04C9-49FA-838F-14AB901A6D04}"/>
            </a:ext>
          </a:extLst>
        </xdr:cNvPr>
        <xdr:cNvSpPr/>
      </xdr:nvSpPr>
      <xdr:spPr>
        <a:xfrm>
          <a:off x="11487150" y="180899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136616</xdr:rowOff>
    </xdr:from>
    <xdr:to>
      <xdr:col>71</xdr:col>
      <xdr:colOff>177800</xdr:colOff>
      <xdr:row>105</xdr:row>
      <xdr:rowOff>157843</xdr:rowOff>
    </xdr:to>
    <xdr:cxnSp macro="">
      <xdr:nvCxnSpPr>
        <xdr:cNvPr id="889" name="直線コネクタ 888">
          <a:extLst>
            <a:ext uri="{FF2B5EF4-FFF2-40B4-BE49-F238E27FC236}">
              <a16:creationId xmlns:a16="http://schemas.microsoft.com/office/drawing/2014/main" id="{572954E9-CE15-4C6A-A689-D4219BC2F8C1}"/>
            </a:ext>
          </a:extLst>
        </xdr:cNvPr>
        <xdr:cNvCxnSpPr/>
      </xdr:nvCxnSpPr>
      <xdr:spPr>
        <a:xfrm>
          <a:off x="11541760" y="18135056"/>
          <a:ext cx="80518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7745340E-D449-419A-93D5-326FA1856EB3}"/>
            </a:ext>
          </a:extLst>
        </xdr:cNvPr>
        <xdr:cNvSpPr txBox="1"/>
      </xdr:nvSpPr>
      <xdr:spPr>
        <a:xfrm>
          <a:off x="13738234" y="176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ABE14AF5-43CB-4663-9AE1-263B1FAE0584}"/>
            </a:ext>
          </a:extLst>
        </xdr:cNvPr>
        <xdr:cNvSpPr txBox="1"/>
      </xdr:nvSpPr>
      <xdr:spPr>
        <a:xfrm>
          <a:off x="12957184" y="1766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4307D137-CBF3-416D-92B3-FB692D890F0E}"/>
            </a:ext>
          </a:extLst>
        </xdr:cNvPr>
        <xdr:cNvSpPr txBox="1"/>
      </xdr:nvSpPr>
      <xdr:spPr>
        <a:xfrm>
          <a:off x="1217105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FB405691-DB7D-400A-A870-C55B6095B5E8}"/>
            </a:ext>
          </a:extLst>
        </xdr:cNvPr>
        <xdr:cNvSpPr txBox="1"/>
      </xdr:nvSpPr>
      <xdr:spPr>
        <a:xfrm>
          <a:off x="1135444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92001</xdr:rowOff>
    </xdr:from>
    <xdr:ext cx="405111" cy="259045"/>
    <xdr:sp macro="" textlink="">
      <xdr:nvSpPr>
        <xdr:cNvPr id="894" name="n_1mainValue【庁舎】&#10;有形固定資産減価償却率">
          <a:extLst>
            <a:ext uri="{FF2B5EF4-FFF2-40B4-BE49-F238E27FC236}">
              <a16:creationId xmlns:a16="http://schemas.microsoft.com/office/drawing/2014/main" id="{1009C810-E1F6-4C2B-9531-48C770113173}"/>
            </a:ext>
          </a:extLst>
        </xdr:cNvPr>
        <xdr:cNvSpPr txBox="1"/>
      </xdr:nvSpPr>
      <xdr:spPr>
        <a:xfrm>
          <a:off x="13738234" y="1826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83838</xdr:rowOff>
    </xdr:from>
    <xdr:ext cx="405111" cy="259045"/>
    <xdr:sp macro="" textlink="">
      <xdr:nvSpPr>
        <xdr:cNvPr id="895" name="n_2mainValue【庁舎】&#10;有形固定資産減価償却率">
          <a:extLst>
            <a:ext uri="{FF2B5EF4-FFF2-40B4-BE49-F238E27FC236}">
              <a16:creationId xmlns:a16="http://schemas.microsoft.com/office/drawing/2014/main" id="{BF18CD2C-DEB4-41A3-8DE4-2E66A4CB809C}"/>
            </a:ext>
          </a:extLst>
        </xdr:cNvPr>
        <xdr:cNvSpPr txBox="1"/>
      </xdr:nvSpPr>
      <xdr:spPr>
        <a:xfrm>
          <a:off x="12957184" y="1825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28320</xdr:rowOff>
    </xdr:from>
    <xdr:ext cx="405111" cy="259045"/>
    <xdr:sp macro="" textlink="">
      <xdr:nvSpPr>
        <xdr:cNvPr id="896" name="n_3mainValue【庁舎】&#10;有形固定資産減価償却率">
          <a:extLst>
            <a:ext uri="{FF2B5EF4-FFF2-40B4-BE49-F238E27FC236}">
              <a16:creationId xmlns:a16="http://schemas.microsoft.com/office/drawing/2014/main" id="{E6458C16-9A02-4FB3-8C48-CA3BE0C3448E}"/>
            </a:ext>
          </a:extLst>
        </xdr:cNvPr>
        <xdr:cNvSpPr txBox="1"/>
      </xdr:nvSpPr>
      <xdr:spPr>
        <a:xfrm>
          <a:off x="12171054" y="182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7093</xdr:rowOff>
    </xdr:from>
    <xdr:ext cx="405111" cy="259045"/>
    <xdr:sp macro="" textlink="">
      <xdr:nvSpPr>
        <xdr:cNvPr id="897" name="n_4mainValue【庁舎】&#10;有形固定資産減価償却率">
          <a:extLst>
            <a:ext uri="{FF2B5EF4-FFF2-40B4-BE49-F238E27FC236}">
              <a16:creationId xmlns:a16="http://schemas.microsoft.com/office/drawing/2014/main" id="{6D43656D-70EC-44FB-BEB2-F2EBA4681649}"/>
            </a:ext>
          </a:extLst>
        </xdr:cNvPr>
        <xdr:cNvSpPr txBox="1"/>
      </xdr:nvSpPr>
      <xdr:spPr>
        <a:xfrm>
          <a:off x="11354444" y="1818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2B004794-3937-4242-BC76-ADDA85792A0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E3F86D0-098A-49B3-87EE-8B8F37F4B7D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B1DA4ED0-1F8F-4885-B813-15FE7DACF7C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AEDCB5D1-23C4-4183-A354-0D56695E70EA}"/>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A03502D0-1B99-4FE7-82E6-E43CCEF7CEA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771DD86A-B4CF-4BF9-BC33-4223918DB4F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2D952FA9-6A76-4C34-B63D-2A5B4355A5B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11042B80-3DBB-4E9E-A461-40EFAA4BD8B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D4B71638-04E1-4EA5-975A-8C900B6F4B8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3455EE80-7FDC-4733-A90C-5FFC7C57D2D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C17BBD92-D93D-4285-87DE-9E4BBA8B9CF3}"/>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C6E87F98-3695-41C9-B1B6-394381B52793}"/>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E062B95-9AF3-4D47-839D-8647EE14B400}"/>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90C05D8C-8E9D-4F4C-A6F9-50857919B573}"/>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F844B840-A534-4438-9CF8-F163151F137A}"/>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D01A626E-7E8E-4D21-A816-1A72DDAEB91F}"/>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3A1B0ED3-CD46-47D6-BD49-840A4667DE1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19E03EC8-C6FE-427F-A05E-C3BC5F6E7DC9}"/>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29E86999-C89D-4AD5-9A64-38D948997593}"/>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1A3FA4F7-A32F-43E6-B65F-598FACB415EA}"/>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4D655DCD-9261-4659-8FEC-0FCDCC96DF02}"/>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B3063E56-890C-4AF3-A751-88A96C4E71A8}"/>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1F3F540B-34FF-4E1F-92CE-CBAD254977C7}"/>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B7A219CB-44D2-4087-9E29-2FC30959A9D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68E47D5C-970D-4D12-A5E7-6E4663A1407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8A82EB9-5C9D-4057-81AD-59D47B338AB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848581C5-E70B-43A9-A294-1F1F36CB9292}"/>
            </a:ext>
          </a:extLst>
        </xdr:cNvPr>
        <xdr:cNvCxnSpPr/>
      </xdr:nvCxnSpPr>
      <xdr:spPr>
        <a:xfrm flipV="1">
          <a:off x="19947254" y="1710744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85FFDF70-C48A-4D93-8946-2E6FD5CA2058}"/>
            </a:ext>
          </a:extLst>
        </xdr:cNvPr>
        <xdr:cNvSpPr txBox="1"/>
      </xdr:nvSpPr>
      <xdr:spPr>
        <a:xfrm>
          <a:off x="19985990" y="1868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BA811F9F-5292-4AAD-8976-8CC0C2E6D0F3}"/>
            </a:ext>
          </a:extLst>
        </xdr:cNvPr>
        <xdr:cNvCxnSpPr/>
      </xdr:nvCxnSpPr>
      <xdr:spPr>
        <a:xfrm>
          <a:off x="19885660" y="18684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248C5989-7131-4BF2-8867-1A9663D7FB46}"/>
            </a:ext>
          </a:extLst>
        </xdr:cNvPr>
        <xdr:cNvSpPr txBox="1"/>
      </xdr:nvSpPr>
      <xdr:spPr>
        <a:xfrm>
          <a:off x="1998599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2FFB391A-1B64-4527-98B6-4534009CF95F}"/>
            </a:ext>
          </a:extLst>
        </xdr:cNvPr>
        <xdr:cNvCxnSpPr/>
      </xdr:nvCxnSpPr>
      <xdr:spPr>
        <a:xfrm>
          <a:off x="19885660" y="17107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07F0E49B-37C4-44A4-85C5-F42A86F187DF}"/>
            </a:ext>
          </a:extLst>
        </xdr:cNvPr>
        <xdr:cNvSpPr txBox="1"/>
      </xdr:nvSpPr>
      <xdr:spPr>
        <a:xfrm>
          <a:off x="19985990" y="1813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7EAF9166-1055-4AC5-A7A7-E4C7334F5C0F}"/>
            </a:ext>
          </a:extLst>
        </xdr:cNvPr>
        <xdr:cNvSpPr/>
      </xdr:nvSpPr>
      <xdr:spPr>
        <a:xfrm>
          <a:off x="19904710" y="1828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14836940-DF02-4D13-9C83-1C0B66F6D4F3}"/>
            </a:ext>
          </a:extLst>
        </xdr:cNvPr>
        <xdr:cNvSpPr/>
      </xdr:nvSpPr>
      <xdr:spPr>
        <a:xfrm>
          <a:off x="19161760" y="182905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410BC382-0B80-466B-9058-F9823FCFA201}"/>
            </a:ext>
          </a:extLst>
        </xdr:cNvPr>
        <xdr:cNvSpPr/>
      </xdr:nvSpPr>
      <xdr:spPr>
        <a:xfrm>
          <a:off x="18345150" y="183041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7AF5B55D-7E8B-4198-8213-DC355A237ABE}"/>
            </a:ext>
          </a:extLst>
        </xdr:cNvPr>
        <xdr:cNvSpPr/>
      </xdr:nvSpPr>
      <xdr:spPr>
        <a:xfrm>
          <a:off x="17547590" y="182957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83AA71EA-E68B-400C-80C4-08F4C72B53D4}"/>
            </a:ext>
          </a:extLst>
        </xdr:cNvPr>
        <xdr:cNvSpPr/>
      </xdr:nvSpPr>
      <xdr:spPr>
        <a:xfrm>
          <a:off x="16761460" y="183180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A993E90-D38D-4F17-87D0-CF636693E2EA}"/>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32865B9E-CEE3-480B-873C-8EF0E0E4BFE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EC8DAA4-1564-40A1-9FD7-0D1002C40BD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F28C6B3-2421-4E84-8149-2556BD56034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799F59FC-AFA1-4D52-82EB-F856D8C0350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80918</xdr:rowOff>
    </xdr:from>
    <xdr:to>
      <xdr:col>116</xdr:col>
      <xdr:colOff>114300</xdr:colOff>
      <xdr:row>109</xdr:row>
      <xdr:rowOff>11068</xdr:rowOff>
    </xdr:to>
    <xdr:sp macro="" textlink="">
      <xdr:nvSpPr>
        <xdr:cNvPr id="940" name="楕円 939">
          <a:extLst>
            <a:ext uri="{FF2B5EF4-FFF2-40B4-BE49-F238E27FC236}">
              <a16:creationId xmlns:a16="http://schemas.microsoft.com/office/drawing/2014/main" id="{CB69BA09-8A49-4D57-81EE-668A30CC8A86}"/>
            </a:ext>
          </a:extLst>
        </xdr:cNvPr>
        <xdr:cNvSpPr/>
      </xdr:nvSpPr>
      <xdr:spPr>
        <a:xfrm>
          <a:off x="19904710" y="1859942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167295</xdr:rowOff>
    </xdr:from>
    <xdr:ext cx="469744" cy="259045"/>
    <xdr:sp macro="" textlink="">
      <xdr:nvSpPr>
        <xdr:cNvPr id="941" name="【庁舎】&#10;一人当たり面積該当値テキスト">
          <a:extLst>
            <a:ext uri="{FF2B5EF4-FFF2-40B4-BE49-F238E27FC236}">
              <a16:creationId xmlns:a16="http://schemas.microsoft.com/office/drawing/2014/main" id="{F84D93DB-C6DC-4839-B1B2-557B6AB4FB53}"/>
            </a:ext>
          </a:extLst>
        </xdr:cNvPr>
        <xdr:cNvSpPr txBox="1"/>
      </xdr:nvSpPr>
      <xdr:spPr>
        <a:xfrm>
          <a:off x="19985990" y="1851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22134</xdr:rowOff>
    </xdr:from>
    <xdr:to>
      <xdr:col>112</xdr:col>
      <xdr:colOff>38100</xdr:colOff>
      <xdr:row>108</xdr:row>
      <xdr:rowOff>123734</xdr:rowOff>
    </xdr:to>
    <xdr:sp macro="" textlink="">
      <xdr:nvSpPr>
        <xdr:cNvPr id="942" name="楕円 941">
          <a:extLst>
            <a:ext uri="{FF2B5EF4-FFF2-40B4-BE49-F238E27FC236}">
              <a16:creationId xmlns:a16="http://schemas.microsoft.com/office/drawing/2014/main" id="{A7454628-35C1-4109-88AD-DFA6AF46A900}"/>
            </a:ext>
          </a:extLst>
        </xdr:cNvPr>
        <xdr:cNvSpPr/>
      </xdr:nvSpPr>
      <xdr:spPr>
        <a:xfrm>
          <a:off x="19161760" y="1853492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72934</xdr:rowOff>
    </xdr:from>
    <xdr:to>
      <xdr:col>116</xdr:col>
      <xdr:colOff>63500</xdr:colOff>
      <xdr:row>108</xdr:row>
      <xdr:rowOff>131718</xdr:rowOff>
    </xdr:to>
    <xdr:cxnSp macro="">
      <xdr:nvCxnSpPr>
        <xdr:cNvPr id="943" name="直線コネクタ 942">
          <a:extLst>
            <a:ext uri="{FF2B5EF4-FFF2-40B4-BE49-F238E27FC236}">
              <a16:creationId xmlns:a16="http://schemas.microsoft.com/office/drawing/2014/main" id="{147F6033-3CAC-4451-A868-63534D82E0AC}"/>
            </a:ext>
          </a:extLst>
        </xdr:cNvPr>
        <xdr:cNvCxnSpPr/>
      </xdr:nvCxnSpPr>
      <xdr:spPr>
        <a:xfrm>
          <a:off x="19204940" y="18589534"/>
          <a:ext cx="742950" cy="6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macro="" textlink="">
      <xdr:nvSpPr>
        <xdr:cNvPr id="944" name="楕円 943">
          <a:extLst>
            <a:ext uri="{FF2B5EF4-FFF2-40B4-BE49-F238E27FC236}">
              <a16:creationId xmlns:a16="http://schemas.microsoft.com/office/drawing/2014/main" id="{695B7D9E-452D-4A34-80F7-E5424A01B017}"/>
            </a:ext>
          </a:extLst>
        </xdr:cNvPr>
        <xdr:cNvSpPr/>
      </xdr:nvSpPr>
      <xdr:spPr>
        <a:xfrm>
          <a:off x="18345150" y="185381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72934</xdr:rowOff>
    </xdr:from>
    <xdr:to>
      <xdr:col>111</xdr:col>
      <xdr:colOff>177800</xdr:colOff>
      <xdr:row>108</xdr:row>
      <xdr:rowOff>76200</xdr:rowOff>
    </xdr:to>
    <xdr:cxnSp macro="">
      <xdr:nvCxnSpPr>
        <xdr:cNvPr id="945" name="直線コネクタ 944">
          <a:extLst>
            <a:ext uri="{FF2B5EF4-FFF2-40B4-BE49-F238E27FC236}">
              <a16:creationId xmlns:a16="http://schemas.microsoft.com/office/drawing/2014/main" id="{87C3B14E-4185-4DAD-9650-C6CF909209A6}"/>
            </a:ext>
          </a:extLst>
        </xdr:cNvPr>
        <xdr:cNvCxnSpPr/>
      </xdr:nvCxnSpPr>
      <xdr:spPr>
        <a:xfrm flipV="1">
          <a:off x="18399760" y="18589534"/>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87449</xdr:rowOff>
    </xdr:from>
    <xdr:to>
      <xdr:col>102</xdr:col>
      <xdr:colOff>165100</xdr:colOff>
      <xdr:row>109</xdr:row>
      <xdr:rowOff>17599</xdr:rowOff>
    </xdr:to>
    <xdr:sp macro="" textlink="">
      <xdr:nvSpPr>
        <xdr:cNvPr id="946" name="楕円 945">
          <a:extLst>
            <a:ext uri="{FF2B5EF4-FFF2-40B4-BE49-F238E27FC236}">
              <a16:creationId xmlns:a16="http://schemas.microsoft.com/office/drawing/2014/main" id="{22BE0E5B-EA80-4936-94CD-23C13B5DE16C}"/>
            </a:ext>
          </a:extLst>
        </xdr:cNvPr>
        <xdr:cNvSpPr/>
      </xdr:nvSpPr>
      <xdr:spPr>
        <a:xfrm>
          <a:off x="17547590" y="186059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138249</xdr:rowOff>
    </xdr:to>
    <xdr:cxnSp macro="">
      <xdr:nvCxnSpPr>
        <xdr:cNvPr id="947" name="直線コネクタ 946">
          <a:extLst>
            <a:ext uri="{FF2B5EF4-FFF2-40B4-BE49-F238E27FC236}">
              <a16:creationId xmlns:a16="http://schemas.microsoft.com/office/drawing/2014/main" id="{E618EB35-878B-43A6-B76C-4645DADB9F5C}"/>
            </a:ext>
          </a:extLst>
        </xdr:cNvPr>
        <xdr:cNvCxnSpPr/>
      </xdr:nvCxnSpPr>
      <xdr:spPr>
        <a:xfrm flipV="1">
          <a:off x="17602200" y="18592800"/>
          <a:ext cx="7975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90714</xdr:rowOff>
    </xdr:from>
    <xdr:to>
      <xdr:col>98</xdr:col>
      <xdr:colOff>38100</xdr:colOff>
      <xdr:row>109</xdr:row>
      <xdr:rowOff>20864</xdr:rowOff>
    </xdr:to>
    <xdr:sp macro="" textlink="">
      <xdr:nvSpPr>
        <xdr:cNvPr id="948" name="楕円 947">
          <a:extLst>
            <a:ext uri="{FF2B5EF4-FFF2-40B4-BE49-F238E27FC236}">
              <a16:creationId xmlns:a16="http://schemas.microsoft.com/office/drawing/2014/main" id="{62129A21-9B7C-49F1-9295-F2619B2F3B52}"/>
            </a:ext>
          </a:extLst>
        </xdr:cNvPr>
        <xdr:cNvSpPr/>
      </xdr:nvSpPr>
      <xdr:spPr>
        <a:xfrm>
          <a:off x="16761460" y="1861112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138249</xdr:rowOff>
    </xdr:from>
    <xdr:to>
      <xdr:col>102</xdr:col>
      <xdr:colOff>114300</xdr:colOff>
      <xdr:row>108</xdr:row>
      <xdr:rowOff>141514</xdr:rowOff>
    </xdr:to>
    <xdr:cxnSp macro="">
      <xdr:nvCxnSpPr>
        <xdr:cNvPr id="949" name="直線コネクタ 948">
          <a:extLst>
            <a:ext uri="{FF2B5EF4-FFF2-40B4-BE49-F238E27FC236}">
              <a16:creationId xmlns:a16="http://schemas.microsoft.com/office/drawing/2014/main" id="{25B8E8DE-574F-4300-9621-FA9BF09F7A4E}"/>
            </a:ext>
          </a:extLst>
        </xdr:cNvPr>
        <xdr:cNvCxnSpPr/>
      </xdr:nvCxnSpPr>
      <xdr:spPr>
        <a:xfrm flipV="1">
          <a:off x="16804640" y="18651039"/>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5F6FADA2-8B1E-4BE0-9ED5-FDE37ED4720E}"/>
            </a:ext>
          </a:extLst>
        </xdr:cNvPr>
        <xdr:cNvSpPr txBox="1"/>
      </xdr:nvSpPr>
      <xdr:spPr>
        <a:xfrm>
          <a:off x="18982132" y="1806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E68B5266-CBA9-4F56-998C-2A4738273E54}"/>
            </a:ext>
          </a:extLst>
        </xdr:cNvPr>
        <xdr:cNvSpPr txBox="1"/>
      </xdr:nvSpPr>
      <xdr:spPr>
        <a:xfrm>
          <a:off x="18182032"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8DE14AE7-B287-4583-B43A-FF4FCA5479E7}"/>
            </a:ext>
          </a:extLst>
        </xdr:cNvPr>
        <xdr:cNvSpPr txBox="1"/>
      </xdr:nvSpPr>
      <xdr:spPr>
        <a:xfrm>
          <a:off x="17384472"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EBC5EF05-B5C1-4353-8BD9-E33A4AFAFDB8}"/>
            </a:ext>
          </a:extLst>
        </xdr:cNvPr>
        <xdr:cNvSpPr txBox="1"/>
      </xdr:nvSpPr>
      <xdr:spPr>
        <a:xfrm>
          <a:off x="16588817"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114861</xdr:rowOff>
    </xdr:from>
    <xdr:ext cx="469744" cy="259045"/>
    <xdr:sp macro="" textlink="">
      <xdr:nvSpPr>
        <xdr:cNvPr id="954" name="n_1mainValue【庁舎】&#10;一人当たり面積">
          <a:extLst>
            <a:ext uri="{FF2B5EF4-FFF2-40B4-BE49-F238E27FC236}">
              <a16:creationId xmlns:a16="http://schemas.microsoft.com/office/drawing/2014/main" id="{8112368C-03B4-47DB-827C-2B830D76FEC9}"/>
            </a:ext>
          </a:extLst>
        </xdr:cNvPr>
        <xdr:cNvSpPr txBox="1"/>
      </xdr:nvSpPr>
      <xdr:spPr>
        <a:xfrm>
          <a:off x="18982132" y="1863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955" name="n_2mainValue【庁舎】&#10;一人当たり面積">
          <a:extLst>
            <a:ext uri="{FF2B5EF4-FFF2-40B4-BE49-F238E27FC236}">
              <a16:creationId xmlns:a16="http://schemas.microsoft.com/office/drawing/2014/main" id="{87D889C3-2728-4902-A053-F0E92530B7F1}"/>
            </a:ext>
          </a:extLst>
        </xdr:cNvPr>
        <xdr:cNvSpPr txBox="1"/>
      </xdr:nvSpPr>
      <xdr:spPr>
        <a:xfrm>
          <a:off x="18182032"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8726</xdr:rowOff>
    </xdr:from>
    <xdr:ext cx="469744" cy="259045"/>
    <xdr:sp macro="" textlink="">
      <xdr:nvSpPr>
        <xdr:cNvPr id="956" name="n_3mainValue【庁舎】&#10;一人当たり面積">
          <a:extLst>
            <a:ext uri="{FF2B5EF4-FFF2-40B4-BE49-F238E27FC236}">
              <a16:creationId xmlns:a16="http://schemas.microsoft.com/office/drawing/2014/main" id="{16400DB8-4545-4229-84C6-55FF4C5BDA39}"/>
            </a:ext>
          </a:extLst>
        </xdr:cNvPr>
        <xdr:cNvSpPr txBox="1"/>
      </xdr:nvSpPr>
      <xdr:spPr>
        <a:xfrm>
          <a:off x="17384472" y="1869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11991</xdr:rowOff>
    </xdr:from>
    <xdr:ext cx="469744" cy="259045"/>
    <xdr:sp macro="" textlink="">
      <xdr:nvSpPr>
        <xdr:cNvPr id="957" name="n_4mainValue【庁舎】&#10;一人当たり面積">
          <a:extLst>
            <a:ext uri="{FF2B5EF4-FFF2-40B4-BE49-F238E27FC236}">
              <a16:creationId xmlns:a16="http://schemas.microsoft.com/office/drawing/2014/main" id="{35FF4781-F011-46C3-B102-D6E72BED81A8}"/>
            </a:ext>
          </a:extLst>
        </xdr:cNvPr>
        <xdr:cNvSpPr txBox="1"/>
      </xdr:nvSpPr>
      <xdr:spPr>
        <a:xfrm>
          <a:off x="16588817" y="1870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1F993E53-B406-4B7B-80D7-7FB6F851894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6D01F93E-7CC0-4900-95B1-86AD863FD66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255B0A0C-7C4C-41FA-A2A5-0C667F957F0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類似団体と比較して特に有形固定資産減価償却率が高くなっている施設は、図書館、一般廃棄物処理施設、庁舎である。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図書館については、築</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31</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年（残存年数</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経過しており、これまで大規模な改修等は行っていないため、有形固定資産減価償却率は類似団体内平均値を上回っているが、令和２年３月策定の熊取町社会教育施設等個別施設計画に基づき、老朽化に伴う大規模改修及び更新を順次実施していく予定であ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一般廃棄物処理施設については、環境センターが築</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34</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年（残存年数</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年）経過しており、これまで大規模な改修等は行っていないため、有形固定資産減価償却率は類似団体内平均値を上回っている。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また、庁舎について、耐用年数である</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51</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年を経過しており、類似団体内平均値を上回っている。ただし、本館等については、平成</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年度に耐震補強工事を完了しており、今後も計画的な更新を行っていく。　</a:t>
          </a:r>
          <a:endPar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類似団体と比較して特に有形固定資産減価償却率が低くなっている施設は、市民会館である。</a:t>
          </a:r>
          <a:endPar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令和５年度に文化ホールを新設したため、有形固定資産減価償却率が低くなっている。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11" t="s">
        <v>76</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511"/>
      <c r="AM1" s="511"/>
      <c r="AN1" s="511"/>
      <c r="AO1" s="511"/>
      <c r="AP1" s="511"/>
      <c r="AQ1" s="511"/>
      <c r="AR1" s="511"/>
      <c r="AS1" s="511"/>
      <c r="AT1" s="511"/>
      <c r="AU1" s="511"/>
      <c r="AV1" s="511"/>
      <c r="AW1" s="511"/>
      <c r="AX1" s="511"/>
      <c r="AY1" s="511"/>
      <c r="AZ1" s="511"/>
      <c r="BA1" s="511"/>
      <c r="BB1" s="511"/>
      <c r="BC1" s="511"/>
      <c r="BD1" s="511"/>
      <c r="BE1" s="511"/>
      <c r="BF1" s="511"/>
      <c r="BG1" s="511"/>
      <c r="BH1" s="511"/>
      <c r="BI1" s="511"/>
      <c r="BJ1" s="511"/>
      <c r="BK1" s="511"/>
      <c r="BL1" s="511"/>
      <c r="BM1" s="511"/>
      <c r="BN1" s="511"/>
      <c r="BO1" s="511"/>
      <c r="BP1" s="511"/>
      <c r="BQ1" s="511"/>
      <c r="BR1" s="511"/>
      <c r="BS1" s="511"/>
      <c r="BT1" s="511"/>
      <c r="BU1" s="511"/>
      <c r="BV1" s="511"/>
      <c r="BW1" s="511"/>
      <c r="BX1" s="511"/>
      <c r="BY1" s="511"/>
      <c r="BZ1" s="511"/>
      <c r="CA1" s="511"/>
      <c r="CB1" s="511"/>
      <c r="CC1" s="511"/>
      <c r="CD1" s="511"/>
      <c r="CE1" s="511"/>
      <c r="CF1" s="511"/>
      <c r="CG1" s="511"/>
      <c r="CH1" s="511"/>
      <c r="CI1" s="511"/>
      <c r="CJ1" s="511"/>
      <c r="CK1" s="511"/>
      <c r="CL1" s="511"/>
      <c r="CM1" s="511"/>
      <c r="CN1" s="511"/>
      <c r="CO1" s="511"/>
      <c r="CP1" s="511"/>
      <c r="CQ1" s="511"/>
      <c r="CR1" s="511"/>
      <c r="CS1" s="511"/>
      <c r="CT1" s="511"/>
      <c r="CU1" s="511"/>
      <c r="CV1" s="511"/>
      <c r="CW1" s="511"/>
      <c r="CX1" s="511"/>
      <c r="CY1" s="511"/>
      <c r="CZ1" s="511"/>
      <c r="DA1" s="511"/>
      <c r="DB1" s="511"/>
      <c r="DC1" s="511"/>
      <c r="DD1" s="511"/>
      <c r="DE1" s="511"/>
      <c r="DF1" s="511"/>
      <c r="DG1" s="511"/>
      <c r="DH1" s="511"/>
      <c r="DI1" s="511"/>
      <c r="DJ1" s="163"/>
      <c r="DK1" s="163"/>
      <c r="DL1" s="163"/>
      <c r="DM1" s="163"/>
      <c r="DN1" s="163"/>
      <c r="DO1" s="163"/>
    </row>
    <row r="2" spans="1:119" ht="24" thickBot="1" x14ac:dyDescent="0.25">
      <c r="B2" s="164" t="s">
        <v>77</v>
      </c>
      <c r="C2" s="164"/>
      <c r="D2" s="165"/>
    </row>
    <row r="3" spans="1:119" ht="18.75" customHeight="1" thickBot="1" x14ac:dyDescent="0.25">
      <c r="A3" s="163"/>
      <c r="B3" s="512" t="s">
        <v>78</v>
      </c>
      <c r="C3" s="513"/>
      <c r="D3" s="513"/>
      <c r="E3" s="514"/>
      <c r="F3" s="514"/>
      <c r="G3" s="514"/>
      <c r="H3" s="514"/>
      <c r="I3" s="514"/>
      <c r="J3" s="514"/>
      <c r="K3" s="514"/>
      <c r="L3" s="514" t="s">
        <v>79</v>
      </c>
      <c r="M3" s="514"/>
      <c r="N3" s="514"/>
      <c r="O3" s="514"/>
      <c r="P3" s="514"/>
      <c r="Q3" s="514"/>
      <c r="R3" s="521"/>
      <c r="S3" s="521"/>
      <c r="T3" s="521"/>
      <c r="U3" s="521"/>
      <c r="V3" s="522"/>
      <c r="W3" s="496" t="s">
        <v>80</v>
      </c>
      <c r="X3" s="497"/>
      <c r="Y3" s="497"/>
      <c r="Z3" s="497"/>
      <c r="AA3" s="497"/>
      <c r="AB3" s="513"/>
      <c r="AC3" s="521" t="s">
        <v>81</v>
      </c>
      <c r="AD3" s="497"/>
      <c r="AE3" s="497"/>
      <c r="AF3" s="497"/>
      <c r="AG3" s="497"/>
      <c r="AH3" s="497"/>
      <c r="AI3" s="497"/>
      <c r="AJ3" s="497"/>
      <c r="AK3" s="497"/>
      <c r="AL3" s="498"/>
      <c r="AM3" s="496" t="s">
        <v>82</v>
      </c>
      <c r="AN3" s="497"/>
      <c r="AO3" s="497"/>
      <c r="AP3" s="497"/>
      <c r="AQ3" s="497"/>
      <c r="AR3" s="497"/>
      <c r="AS3" s="497"/>
      <c r="AT3" s="497"/>
      <c r="AU3" s="497"/>
      <c r="AV3" s="497"/>
      <c r="AW3" s="497"/>
      <c r="AX3" s="498"/>
      <c r="AY3" s="533" t="s">
        <v>1</v>
      </c>
      <c r="AZ3" s="534"/>
      <c r="BA3" s="534"/>
      <c r="BB3" s="534"/>
      <c r="BC3" s="534"/>
      <c r="BD3" s="534"/>
      <c r="BE3" s="534"/>
      <c r="BF3" s="534"/>
      <c r="BG3" s="534"/>
      <c r="BH3" s="534"/>
      <c r="BI3" s="534"/>
      <c r="BJ3" s="534"/>
      <c r="BK3" s="534"/>
      <c r="BL3" s="534"/>
      <c r="BM3" s="535"/>
      <c r="BN3" s="496" t="s">
        <v>83</v>
      </c>
      <c r="BO3" s="497"/>
      <c r="BP3" s="497"/>
      <c r="BQ3" s="497"/>
      <c r="BR3" s="497"/>
      <c r="BS3" s="497"/>
      <c r="BT3" s="497"/>
      <c r="BU3" s="498"/>
      <c r="BV3" s="496" t="s">
        <v>84</v>
      </c>
      <c r="BW3" s="497"/>
      <c r="BX3" s="497"/>
      <c r="BY3" s="497"/>
      <c r="BZ3" s="497"/>
      <c r="CA3" s="497"/>
      <c r="CB3" s="497"/>
      <c r="CC3" s="498"/>
      <c r="CD3" s="533" t="s">
        <v>1</v>
      </c>
      <c r="CE3" s="534"/>
      <c r="CF3" s="534"/>
      <c r="CG3" s="534"/>
      <c r="CH3" s="534"/>
      <c r="CI3" s="534"/>
      <c r="CJ3" s="534"/>
      <c r="CK3" s="534"/>
      <c r="CL3" s="534"/>
      <c r="CM3" s="534"/>
      <c r="CN3" s="534"/>
      <c r="CO3" s="534"/>
      <c r="CP3" s="534"/>
      <c r="CQ3" s="534"/>
      <c r="CR3" s="534"/>
      <c r="CS3" s="535"/>
      <c r="CT3" s="496" t="s">
        <v>85</v>
      </c>
      <c r="CU3" s="497"/>
      <c r="CV3" s="497"/>
      <c r="CW3" s="497"/>
      <c r="CX3" s="497"/>
      <c r="CY3" s="497"/>
      <c r="CZ3" s="497"/>
      <c r="DA3" s="498"/>
      <c r="DB3" s="496" t="s">
        <v>86</v>
      </c>
      <c r="DC3" s="497"/>
      <c r="DD3" s="497"/>
      <c r="DE3" s="497"/>
      <c r="DF3" s="497"/>
      <c r="DG3" s="497"/>
      <c r="DH3" s="497"/>
      <c r="DI3" s="498"/>
    </row>
    <row r="4" spans="1:119" ht="18.75" customHeight="1" x14ac:dyDescent="0.2">
      <c r="A4" s="163"/>
      <c r="B4" s="515"/>
      <c r="C4" s="516"/>
      <c r="D4" s="516"/>
      <c r="E4" s="517"/>
      <c r="F4" s="517"/>
      <c r="G4" s="517"/>
      <c r="H4" s="517"/>
      <c r="I4" s="517"/>
      <c r="J4" s="517"/>
      <c r="K4" s="517"/>
      <c r="L4" s="517"/>
      <c r="M4" s="517"/>
      <c r="N4" s="517"/>
      <c r="O4" s="517"/>
      <c r="P4" s="517"/>
      <c r="Q4" s="517"/>
      <c r="R4" s="523"/>
      <c r="S4" s="523"/>
      <c r="T4" s="523"/>
      <c r="U4" s="523"/>
      <c r="V4" s="524"/>
      <c r="W4" s="527"/>
      <c r="X4" s="528"/>
      <c r="Y4" s="528"/>
      <c r="Z4" s="528"/>
      <c r="AA4" s="528"/>
      <c r="AB4" s="516"/>
      <c r="AC4" s="523"/>
      <c r="AD4" s="528"/>
      <c r="AE4" s="528"/>
      <c r="AF4" s="528"/>
      <c r="AG4" s="528"/>
      <c r="AH4" s="528"/>
      <c r="AI4" s="528"/>
      <c r="AJ4" s="528"/>
      <c r="AK4" s="528"/>
      <c r="AL4" s="531"/>
      <c r="AM4" s="529"/>
      <c r="AN4" s="530"/>
      <c r="AO4" s="530"/>
      <c r="AP4" s="530"/>
      <c r="AQ4" s="530"/>
      <c r="AR4" s="530"/>
      <c r="AS4" s="530"/>
      <c r="AT4" s="530"/>
      <c r="AU4" s="530"/>
      <c r="AV4" s="530"/>
      <c r="AW4" s="530"/>
      <c r="AX4" s="532"/>
      <c r="AY4" s="499" t="s">
        <v>87</v>
      </c>
      <c r="AZ4" s="500"/>
      <c r="BA4" s="500"/>
      <c r="BB4" s="500"/>
      <c r="BC4" s="500"/>
      <c r="BD4" s="500"/>
      <c r="BE4" s="500"/>
      <c r="BF4" s="500"/>
      <c r="BG4" s="500"/>
      <c r="BH4" s="500"/>
      <c r="BI4" s="500"/>
      <c r="BJ4" s="500"/>
      <c r="BK4" s="500"/>
      <c r="BL4" s="500"/>
      <c r="BM4" s="501"/>
      <c r="BN4" s="502">
        <v>16747952</v>
      </c>
      <c r="BO4" s="503"/>
      <c r="BP4" s="503"/>
      <c r="BQ4" s="503"/>
      <c r="BR4" s="503"/>
      <c r="BS4" s="503"/>
      <c r="BT4" s="503"/>
      <c r="BU4" s="504"/>
      <c r="BV4" s="502">
        <v>17931058</v>
      </c>
      <c r="BW4" s="503"/>
      <c r="BX4" s="503"/>
      <c r="BY4" s="503"/>
      <c r="BZ4" s="503"/>
      <c r="CA4" s="503"/>
      <c r="CB4" s="503"/>
      <c r="CC4" s="504"/>
      <c r="CD4" s="505" t="s">
        <v>88</v>
      </c>
      <c r="CE4" s="506"/>
      <c r="CF4" s="506"/>
      <c r="CG4" s="506"/>
      <c r="CH4" s="506"/>
      <c r="CI4" s="506"/>
      <c r="CJ4" s="506"/>
      <c r="CK4" s="506"/>
      <c r="CL4" s="506"/>
      <c r="CM4" s="506"/>
      <c r="CN4" s="506"/>
      <c r="CO4" s="506"/>
      <c r="CP4" s="506"/>
      <c r="CQ4" s="506"/>
      <c r="CR4" s="506"/>
      <c r="CS4" s="507"/>
      <c r="CT4" s="508">
        <v>0.5</v>
      </c>
      <c r="CU4" s="509"/>
      <c r="CV4" s="509"/>
      <c r="CW4" s="509"/>
      <c r="CX4" s="509"/>
      <c r="CY4" s="509"/>
      <c r="CZ4" s="509"/>
      <c r="DA4" s="510"/>
      <c r="DB4" s="508">
        <v>0.7</v>
      </c>
      <c r="DC4" s="509"/>
      <c r="DD4" s="509"/>
      <c r="DE4" s="509"/>
      <c r="DF4" s="509"/>
      <c r="DG4" s="509"/>
      <c r="DH4" s="509"/>
      <c r="DI4" s="510"/>
    </row>
    <row r="5" spans="1:119" ht="18.75" customHeight="1" x14ac:dyDescent="0.2">
      <c r="A5" s="163"/>
      <c r="B5" s="518"/>
      <c r="C5" s="519"/>
      <c r="D5" s="519"/>
      <c r="E5" s="520"/>
      <c r="F5" s="520"/>
      <c r="G5" s="520"/>
      <c r="H5" s="520"/>
      <c r="I5" s="520"/>
      <c r="J5" s="520"/>
      <c r="K5" s="520"/>
      <c r="L5" s="520"/>
      <c r="M5" s="520"/>
      <c r="N5" s="520"/>
      <c r="O5" s="520"/>
      <c r="P5" s="520"/>
      <c r="Q5" s="520"/>
      <c r="R5" s="525"/>
      <c r="S5" s="525"/>
      <c r="T5" s="525"/>
      <c r="U5" s="525"/>
      <c r="V5" s="526"/>
      <c r="W5" s="529"/>
      <c r="X5" s="530"/>
      <c r="Y5" s="530"/>
      <c r="Z5" s="530"/>
      <c r="AA5" s="530"/>
      <c r="AB5" s="519"/>
      <c r="AC5" s="525"/>
      <c r="AD5" s="530"/>
      <c r="AE5" s="530"/>
      <c r="AF5" s="530"/>
      <c r="AG5" s="530"/>
      <c r="AH5" s="530"/>
      <c r="AI5" s="530"/>
      <c r="AJ5" s="530"/>
      <c r="AK5" s="530"/>
      <c r="AL5" s="532"/>
      <c r="AM5" s="568" t="s">
        <v>89</v>
      </c>
      <c r="AN5" s="569"/>
      <c r="AO5" s="569"/>
      <c r="AP5" s="569"/>
      <c r="AQ5" s="569"/>
      <c r="AR5" s="569"/>
      <c r="AS5" s="569"/>
      <c r="AT5" s="570"/>
      <c r="AU5" s="571" t="s">
        <v>90</v>
      </c>
      <c r="AV5" s="572"/>
      <c r="AW5" s="572"/>
      <c r="AX5" s="572"/>
      <c r="AY5" s="573" t="s">
        <v>91</v>
      </c>
      <c r="AZ5" s="574"/>
      <c r="BA5" s="574"/>
      <c r="BB5" s="574"/>
      <c r="BC5" s="574"/>
      <c r="BD5" s="574"/>
      <c r="BE5" s="574"/>
      <c r="BF5" s="574"/>
      <c r="BG5" s="574"/>
      <c r="BH5" s="574"/>
      <c r="BI5" s="574"/>
      <c r="BJ5" s="574"/>
      <c r="BK5" s="574"/>
      <c r="BL5" s="574"/>
      <c r="BM5" s="575"/>
      <c r="BN5" s="539">
        <v>16612606</v>
      </c>
      <c r="BO5" s="540"/>
      <c r="BP5" s="540"/>
      <c r="BQ5" s="540"/>
      <c r="BR5" s="540"/>
      <c r="BS5" s="540"/>
      <c r="BT5" s="540"/>
      <c r="BU5" s="541"/>
      <c r="BV5" s="539">
        <v>17629395</v>
      </c>
      <c r="BW5" s="540"/>
      <c r="BX5" s="540"/>
      <c r="BY5" s="540"/>
      <c r="BZ5" s="540"/>
      <c r="CA5" s="540"/>
      <c r="CB5" s="540"/>
      <c r="CC5" s="541"/>
      <c r="CD5" s="542" t="s">
        <v>92</v>
      </c>
      <c r="CE5" s="543"/>
      <c r="CF5" s="543"/>
      <c r="CG5" s="543"/>
      <c r="CH5" s="543"/>
      <c r="CI5" s="543"/>
      <c r="CJ5" s="543"/>
      <c r="CK5" s="543"/>
      <c r="CL5" s="543"/>
      <c r="CM5" s="543"/>
      <c r="CN5" s="543"/>
      <c r="CO5" s="543"/>
      <c r="CP5" s="543"/>
      <c r="CQ5" s="543"/>
      <c r="CR5" s="543"/>
      <c r="CS5" s="544"/>
      <c r="CT5" s="536">
        <v>98.5</v>
      </c>
      <c r="CU5" s="537"/>
      <c r="CV5" s="537"/>
      <c r="CW5" s="537"/>
      <c r="CX5" s="537"/>
      <c r="CY5" s="537"/>
      <c r="CZ5" s="537"/>
      <c r="DA5" s="538"/>
      <c r="DB5" s="536">
        <v>98</v>
      </c>
      <c r="DC5" s="537"/>
      <c r="DD5" s="537"/>
      <c r="DE5" s="537"/>
      <c r="DF5" s="537"/>
      <c r="DG5" s="537"/>
      <c r="DH5" s="537"/>
      <c r="DI5" s="538"/>
    </row>
    <row r="6" spans="1:119" ht="18.75" customHeight="1" x14ac:dyDescent="0.2">
      <c r="A6" s="163"/>
      <c r="B6" s="545" t="s">
        <v>93</v>
      </c>
      <c r="C6" s="546"/>
      <c r="D6" s="546"/>
      <c r="E6" s="547"/>
      <c r="F6" s="547"/>
      <c r="G6" s="547"/>
      <c r="H6" s="547"/>
      <c r="I6" s="547"/>
      <c r="J6" s="547"/>
      <c r="K6" s="547"/>
      <c r="L6" s="547" t="s">
        <v>94</v>
      </c>
      <c r="M6" s="547"/>
      <c r="N6" s="547"/>
      <c r="O6" s="547"/>
      <c r="P6" s="547"/>
      <c r="Q6" s="547"/>
      <c r="R6" s="551"/>
      <c r="S6" s="551"/>
      <c r="T6" s="551"/>
      <c r="U6" s="551"/>
      <c r="V6" s="552"/>
      <c r="W6" s="555" t="s">
        <v>95</v>
      </c>
      <c r="X6" s="556"/>
      <c r="Y6" s="556"/>
      <c r="Z6" s="556"/>
      <c r="AA6" s="556"/>
      <c r="AB6" s="546"/>
      <c r="AC6" s="559" t="s">
        <v>96</v>
      </c>
      <c r="AD6" s="560"/>
      <c r="AE6" s="560"/>
      <c r="AF6" s="560"/>
      <c r="AG6" s="560"/>
      <c r="AH6" s="560"/>
      <c r="AI6" s="560"/>
      <c r="AJ6" s="560"/>
      <c r="AK6" s="560"/>
      <c r="AL6" s="561"/>
      <c r="AM6" s="568" t="s">
        <v>97</v>
      </c>
      <c r="AN6" s="569"/>
      <c r="AO6" s="569"/>
      <c r="AP6" s="569"/>
      <c r="AQ6" s="569"/>
      <c r="AR6" s="569"/>
      <c r="AS6" s="569"/>
      <c r="AT6" s="570"/>
      <c r="AU6" s="571" t="s">
        <v>90</v>
      </c>
      <c r="AV6" s="572"/>
      <c r="AW6" s="572"/>
      <c r="AX6" s="572"/>
      <c r="AY6" s="573" t="s">
        <v>98</v>
      </c>
      <c r="AZ6" s="574"/>
      <c r="BA6" s="574"/>
      <c r="BB6" s="574"/>
      <c r="BC6" s="574"/>
      <c r="BD6" s="574"/>
      <c r="BE6" s="574"/>
      <c r="BF6" s="574"/>
      <c r="BG6" s="574"/>
      <c r="BH6" s="574"/>
      <c r="BI6" s="574"/>
      <c r="BJ6" s="574"/>
      <c r="BK6" s="574"/>
      <c r="BL6" s="574"/>
      <c r="BM6" s="575"/>
      <c r="BN6" s="539">
        <v>135346</v>
      </c>
      <c r="BO6" s="540"/>
      <c r="BP6" s="540"/>
      <c r="BQ6" s="540"/>
      <c r="BR6" s="540"/>
      <c r="BS6" s="540"/>
      <c r="BT6" s="540"/>
      <c r="BU6" s="541"/>
      <c r="BV6" s="539">
        <v>301663</v>
      </c>
      <c r="BW6" s="540"/>
      <c r="BX6" s="540"/>
      <c r="BY6" s="540"/>
      <c r="BZ6" s="540"/>
      <c r="CA6" s="540"/>
      <c r="CB6" s="540"/>
      <c r="CC6" s="541"/>
      <c r="CD6" s="542" t="s">
        <v>99</v>
      </c>
      <c r="CE6" s="543"/>
      <c r="CF6" s="543"/>
      <c r="CG6" s="543"/>
      <c r="CH6" s="543"/>
      <c r="CI6" s="543"/>
      <c r="CJ6" s="543"/>
      <c r="CK6" s="543"/>
      <c r="CL6" s="543"/>
      <c r="CM6" s="543"/>
      <c r="CN6" s="543"/>
      <c r="CO6" s="543"/>
      <c r="CP6" s="543"/>
      <c r="CQ6" s="543"/>
      <c r="CR6" s="543"/>
      <c r="CS6" s="544"/>
      <c r="CT6" s="576">
        <v>98.8</v>
      </c>
      <c r="CU6" s="577"/>
      <c r="CV6" s="577"/>
      <c r="CW6" s="577"/>
      <c r="CX6" s="577"/>
      <c r="CY6" s="577"/>
      <c r="CZ6" s="577"/>
      <c r="DA6" s="578"/>
      <c r="DB6" s="576">
        <v>98.8</v>
      </c>
      <c r="DC6" s="577"/>
      <c r="DD6" s="577"/>
      <c r="DE6" s="577"/>
      <c r="DF6" s="577"/>
      <c r="DG6" s="577"/>
      <c r="DH6" s="577"/>
      <c r="DI6" s="578"/>
    </row>
    <row r="7" spans="1:119" ht="18.75" customHeight="1" x14ac:dyDescent="0.2">
      <c r="A7" s="163"/>
      <c r="B7" s="515"/>
      <c r="C7" s="516"/>
      <c r="D7" s="516"/>
      <c r="E7" s="517"/>
      <c r="F7" s="517"/>
      <c r="G7" s="517"/>
      <c r="H7" s="517"/>
      <c r="I7" s="517"/>
      <c r="J7" s="517"/>
      <c r="K7" s="517"/>
      <c r="L7" s="517"/>
      <c r="M7" s="517"/>
      <c r="N7" s="517"/>
      <c r="O7" s="517"/>
      <c r="P7" s="517"/>
      <c r="Q7" s="517"/>
      <c r="R7" s="523"/>
      <c r="S7" s="523"/>
      <c r="T7" s="523"/>
      <c r="U7" s="523"/>
      <c r="V7" s="524"/>
      <c r="W7" s="527"/>
      <c r="X7" s="528"/>
      <c r="Y7" s="528"/>
      <c r="Z7" s="528"/>
      <c r="AA7" s="528"/>
      <c r="AB7" s="516"/>
      <c r="AC7" s="562"/>
      <c r="AD7" s="563"/>
      <c r="AE7" s="563"/>
      <c r="AF7" s="563"/>
      <c r="AG7" s="563"/>
      <c r="AH7" s="563"/>
      <c r="AI7" s="563"/>
      <c r="AJ7" s="563"/>
      <c r="AK7" s="563"/>
      <c r="AL7" s="564"/>
      <c r="AM7" s="568" t="s">
        <v>100</v>
      </c>
      <c r="AN7" s="569"/>
      <c r="AO7" s="569"/>
      <c r="AP7" s="569"/>
      <c r="AQ7" s="569"/>
      <c r="AR7" s="569"/>
      <c r="AS7" s="569"/>
      <c r="AT7" s="570"/>
      <c r="AU7" s="571" t="s">
        <v>90</v>
      </c>
      <c r="AV7" s="572"/>
      <c r="AW7" s="572"/>
      <c r="AX7" s="572"/>
      <c r="AY7" s="573" t="s">
        <v>101</v>
      </c>
      <c r="AZ7" s="574"/>
      <c r="BA7" s="574"/>
      <c r="BB7" s="574"/>
      <c r="BC7" s="574"/>
      <c r="BD7" s="574"/>
      <c r="BE7" s="574"/>
      <c r="BF7" s="574"/>
      <c r="BG7" s="574"/>
      <c r="BH7" s="574"/>
      <c r="BI7" s="574"/>
      <c r="BJ7" s="574"/>
      <c r="BK7" s="574"/>
      <c r="BL7" s="574"/>
      <c r="BM7" s="575"/>
      <c r="BN7" s="539">
        <v>85165</v>
      </c>
      <c r="BO7" s="540"/>
      <c r="BP7" s="540"/>
      <c r="BQ7" s="540"/>
      <c r="BR7" s="540"/>
      <c r="BS7" s="540"/>
      <c r="BT7" s="540"/>
      <c r="BU7" s="541"/>
      <c r="BV7" s="539">
        <v>241246</v>
      </c>
      <c r="BW7" s="540"/>
      <c r="BX7" s="540"/>
      <c r="BY7" s="540"/>
      <c r="BZ7" s="540"/>
      <c r="CA7" s="540"/>
      <c r="CB7" s="540"/>
      <c r="CC7" s="541"/>
      <c r="CD7" s="542" t="s">
        <v>102</v>
      </c>
      <c r="CE7" s="543"/>
      <c r="CF7" s="543"/>
      <c r="CG7" s="543"/>
      <c r="CH7" s="543"/>
      <c r="CI7" s="543"/>
      <c r="CJ7" s="543"/>
      <c r="CK7" s="543"/>
      <c r="CL7" s="543"/>
      <c r="CM7" s="543"/>
      <c r="CN7" s="543"/>
      <c r="CO7" s="543"/>
      <c r="CP7" s="543"/>
      <c r="CQ7" s="543"/>
      <c r="CR7" s="543"/>
      <c r="CS7" s="544"/>
      <c r="CT7" s="539">
        <v>9657091</v>
      </c>
      <c r="CU7" s="540"/>
      <c r="CV7" s="540"/>
      <c r="CW7" s="540"/>
      <c r="CX7" s="540"/>
      <c r="CY7" s="540"/>
      <c r="CZ7" s="540"/>
      <c r="DA7" s="541"/>
      <c r="DB7" s="539">
        <v>9202618</v>
      </c>
      <c r="DC7" s="540"/>
      <c r="DD7" s="540"/>
      <c r="DE7" s="540"/>
      <c r="DF7" s="540"/>
      <c r="DG7" s="540"/>
      <c r="DH7" s="540"/>
      <c r="DI7" s="541"/>
    </row>
    <row r="8" spans="1:119" ht="18.75" customHeight="1" thickBot="1" x14ac:dyDescent="0.25">
      <c r="A8" s="163"/>
      <c r="B8" s="548"/>
      <c r="C8" s="549"/>
      <c r="D8" s="549"/>
      <c r="E8" s="550"/>
      <c r="F8" s="550"/>
      <c r="G8" s="550"/>
      <c r="H8" s="550"/>
      <c r="I8" s="550"/>
      <c r="J8" s="550"/>
      <c r="K8" s="550"/>
      <c r="L8" s="550"/>
      <c r="M8" s="550"/>
      <c r="N8" s="550"/>
      <c r="O8" s="550"/>
      <c r="P8" s="550"/>
      <c r="Q8" s="550"/>
      <c r="R8" s="553"/>
      <c r="S8" s="553"/>
      <c r="T8" s="553"/>
      <c r="U8" s="553"/>
      <c r="V8" s="554"/>
      <c r="W8" s="557"/>
      <c r="X8" s="558"/>
      <c r="Y8" s="558"/>
      <c r="Z8" s="558"/>
      <c r="AA8" s="558"/>
      <c r="AB8" s="549"/>
      <c r="AC8" s="565"/>
      <c r="AD8" s="566"/>
      <c r="AE8" s="566"/>
      <c r="AF8" s="566"/>
      <c r="AG8" s="566"/>
      <c r="AH8" s="566"/>
      <c r="AI8" s="566"/>
      <c r="AJ8" s="566"/>
      <c r="AK8" s="566"/>
      <c r="AL8" s="567"/>
      <c r="AM8" s="568" t="s">
        <v>103</v>
      </c>
      <c r="AN8" s="569"/>
      <c r="AO8" s="569"/>
      <c r="AP8" s="569"/>
      <c r="AQ8" s="569"/>
      <c r="AR8" s="569"/>
      <c r="AS8" s="569"/>
      <c r="AT8" s="570"/>
      <c r="AU8" s="571" t="s">
        <v>104</v>
      </c>
      <c r="AV8" s="572"/>
      <c r="AW8" s="572"/>
      <c r="AX8" s="572"/>
      <c r="AY8" s="573" t="s">
        <v>105</v>
      </c>
      <c r="AZ8" s="574"/>
      <c r="BA8" s="574"/>
      <c r="BB8" s="574"/>
      <c r="BC8" s="574"/>
      <c r="BD8" s="574"/>
      <c r="BE8" s="574"/>
      <c r="BF8" s="574"/>
      <c r="BG8" s="574"/>
      <c r="BH8" s="574"/>
      <c r="BI8" s="574"/>
      <c r="BJ8" s="574"/>
      <c r="BK8" s="574"/>
      <c r="BL8" s="574"/>
      <c r="BM8" s="575"/>
      <c r="BN8" s="539">
        <v>50181</v>
      </c>
      <c r="BO8" s="540"/>
      <c r="BP8" s="540"/>
      <c r="BQ8" s="540"/>
      <c r="BR8" s="540"/>
      <c r="BS8" s="540"/>
      <c r="BT8" s="540"/>
      <c r="BU8" s="541"/>
      <c r="BV8" s="539">
        <v>60417</v>
      </c>
      <c r="BW8" s="540"/>
      <c r="BX8" s="540"/>
      <c r="BY8" s="540"/>
      <c r="BZ8" s="540"/>
      <c r="CA8" s="540"/>
      <c r="CB8" s="540"/>
      <c r="CC8" s="541"/>
      <c r="CD8" s="542" t="s">
        <v>106</v>
      </c>
      <c r="CE8" s="543"/>
      <c r="CF8" s="543"/>
      <c r="CG8" s="543"/>
      <c r="CH8" s="543"/>
      <c r="CI8" s="543"/>
      <c r="CJ8" s="543"/>
      <c r="CK8" s="543"/>
      <c r="CL8" s="543"/>
      <c r="CM8" s="543"/>
      <c r="CN8" s="543"/>
      <c r="CO8" s="543"/>
      <c r="CP8" s="543"/>
      <c r="CQ8" s="543"/>
      <c r="CR8" s="543"/>
      <c r="CS8" s="544"/>
      <c r="CT8" s="579">
        <v>0.55000000000000004</v>
      </c>
      <c r="CU8" s="580"/>
      <c r="CV8" s="580"/>
      <c r="CW8" s="580"/>
      <c r="CX8" s="580"/>
      <c r="CY8" s="580"/>
      <c r="CZ8" s="580"/>
      <c r="DA8" s="581"/>
      <c r="DB8" s="579">
        <v>0.55000000000000004</v>
      </c>
      <c r="DC8" s="580"/>
      <c r="DD8" s="580"/>
      <c r="DE8" s="580"/>
      <c r="DF8" s="580"/>
      <c r="DG8" s="580"/>
      <c r="DH8" s="580"/>
      <c r="DI8" s="581"/>
    </row>
    <row r="9" spans="1:119" ht="18.75" customHeight="1" thickBot="1" x14ac:dyDescent="0.25">
      <c r="A9" s="163"/>
      <c r="B9" s="533" t="s">
        <v>107</v>
      </c>
      <c r="C9" s="534"/>
      <c r="D9" s="534"/>
      <c r="E9" s="534"/>
      <c r="F9" s="534"/>
      <c r="G9" s="534"/>
      <c r="H9" s="534"/>
      <c r="I9" s="534"/>
      <c r="J9" s="534"/>
      <c r="K9" s="582"/>
      <c r="L9" s="583" t="s">
        <v>108</v>
      </c>
      <c r="M9" s="584"/>
      <c r="N9" s="584"/>
      <c r="O9" s="584"/>
      <c r="P9" s="584"/>
      <c r="Q9" s="585"/>
      <c r="R9" s="586">
        <v>43763</v>
      </c>
      <c r="S9" s="587"/>
      <c r="T9" s="587"/>
      <c r="U9" s="587"/>
      <c r="V9" s="588"/>
      <c r="W9" s="496" t="s">
        <v>109</v>
      </c>
      <c r="X9" s="497"/>
      <c r="Y9" s="497"/>
      <c r="Z9" s="497"/>
      <c r="AA9" s="497"/>
      <c r="AB9" s="497"/>
      <c r="AC9" s="497"/>
      <c r="AD9" s="497"/>
      <c r="AE9" s="497"/>
      <c r="AF9" s="497"/>
      <c r="AG9" s="497"/>
      <c r="AH9" s="497"/>
      <c r="AI9" s="497"/>
      <c r="AJ9" s="497"/>
      <c r="AK9" s="497"/>
      <c r="AL9" s="498"/>
      <c r="AM9" s="568" t="s">
        <v>110</v>
      </c>
      <c r="AN9" s="569"/>
      <c r="AO9" s="569"/>
      <c r="AP9" s="569"/>
      <c r="AQ9" s="569"/>
      <c r="AR9" s="569"/>
      <c r="AS9" s="569"/>
      <c r="AT9" s="570"/>
      <c r="AU9" s="571" t="s">
        <v>90</v>
      </c>
      <c r="AV9" s="572"/>
      <c r="AW9" s="572"/>
      <c r="AX9" s="572"/>
      <c r="AY9" s="573" t="s">
        <v>111</v>
      </c>
      <c r="AZ9" s="574"/>
      <c r="BA9" s="574"/>
      <c r="BB9" s="574"/>
      <c r="BC9" s="574"/>
      <c r="BD9" s="574"/>
      <c r="BE9" s="574"/>
      <c r="BF9" s="574"/>
      <c r="BG9" s="574"/>
      <c r="BH9" s="574"/>
      <c r="BI9" s="574"/>
      <c r="BJ9" s="574"/>
      <c r="BK9" s="574"/>
      <c r="BL9" s="574"/>
      <c r="BM9" s="575"/>
      <c r="BN9" s="539">
        <v>-10236</v>
      </c>
      <c r="BO9" s="540"/>
      <c r="BP9" s="540"/>
      <c r="BQ9" s="540"/>
      <c r="BR9" s="540"/>
      <c r="BS9" s="540"/>
      <c r="BT9" s="540"/>
      <c r="BU9" s="541"/>
      <c r="BV9" s="539">
        <v>-15472</v>
      </c>
      <c r="BW9" s="540"/>
      <c r="BX9" s="540"/>
      <c r="BY9" s="540"/>
      <c r="BZ9" s="540"/>
      <c r="CA9" s="540"/>
      <c r="CB9" s="540"/>
      <c r="CC9" s="541"/>
      <c r="CD9" s="542" t="s">
        <v>112</v>
      </c>
      <c r="CE9" s="543"/>
      <c r="CF9" s="543"/>
      <c r="CG9" s="543"/>
      <c r="CH9" s="543"/>
      <c r="CI9" s="543"/>
      <c r="CJ9" s="543"/>
      <c r="CK9" s="543"/>
      <c r="CL9" s="543"/>
      <c r="CM9" s="543"/>
      <c r="CN9" s="543"/>
      <c r="CO9" s="543"/>
      <c r="CP9" s="543"/>
      <c r="CQ9" s="543"/>
      <c r="CR9" s="543"/>
      <c r="CS9" s="544"/>
      <c r="CT9" s="536">
        <v>8.4</v>
      </c>
      <c r="CU9" s="537"/>
      <c r="CV9" s="537"/>
      <c r="CW9" s="537"/>
      <c r="CX9" s="537"/>
      <c r="CY9" s="537"/>
      <c r="CZ9" s="537"/>
      <c r="DA9" s="538"/>
      <c r="DB9" s="536">
        <v>8.1</v>
      </c>
      <c r="DC9" s="537"/>
      <c r="DD9" s="537"/>
      <c r="DE9" s="537"/>
      <c r="DF9" s="537"/>
      <c r="DG9" s="537"/>
      <c r="DH9" s="537"/>
      <c r="DI9" s="538"/>
    </row>
    <row r="10" spans="1:119" ht="18.75" customHeight="1" thickBot="1" x14ac:dyDescent="0.25">
      <c r="A10" s="163"/>
      <c r="B10" s="533"/>
      <c r="C10" s="534"/>
      <c r="D10" s="534"/>
      <c r="E10" s="534"/>
      <c r="F10" s="534"/>
      <c r="G10" s="534"/>
      <c r="H10" s="534"/>
      <c r="I10" s="534"/>
      <c r="J10" s="534"/>
      <c r="K10" s="582"/>
      <c r="L10" s="589" t="s">
        <v>113</v>
      </c>
      <c r="M10" s="569"/>
      <c r="N10" s="569"/>
      <c r="O10" s="569"/>
      <c r="P10" s="569"/>
      <c r="Q10" s="570"/>
      <c r="R10" s="590">
        <v>44435</v>
      </c>
      <c r="S10" s="591"/>
      <c r="T10" s="591"/>
      <c r="U10" s="591"/>
      <c r="V10" s="592"/>
      <c r="W10" s="527"/>
      <c r="X10" s="528"/>
      <c r="Y10" s="528"/>
      <c r="Z10" s="528"/>
      <c r="AA10" s="528"/>
      <c r="AB10" s="528"/>
      <c r="AC10" s="528"/>
      <c r="AD10" s="528"/>
      <c r="AE10" s="528"/>
      <c r="AF10" s="528"/>
      <c r="AG10" s="528"/>
      <c r="AH10" s="528"/>
      <c r="AI10" s="528"/>
      <c r="AJ10" s="528"/>
      <c r="AK10" s="528"/>
      <c r="AL10" s="531"/>
      <c r="AM10" s="568" t="s">
        <v>114</v>
      </c>
      <c r="AN10" s="569"/>
      <c r="AO10" s="569"/>
      <c r="AP10" s="569"/>
      <c r="AQ10" s="569"/>
      <c r="AR10" s="569"/>
      <c r="AS10" s="569"/>
      <c r="AT10" s="570"/>
      <c r="AU10" s="571" t="s">
        <v>90</v>
      </c>
      <c r="AV10" s="572"/>
      <c r="AW10" s="572"/>
      <c r="AX10" s="572"/>
      <c r="AY10" s="573" t="s">
        <v>115</v>
      </c>
      <c r="AZ10" s="574"/>
      <c r="BA10" s="574"/>
      <c r="BB10" s="574"/>
      <c r="BC10" s="574"/>
      <c r="BD10" s="574"/>
      <c r="BE10" s="574"/>
      <c r="BF10" s="574"/>
      <c r="BG10" s="574"/>
      <c r="BH10" s="574"/>
      <c r="BI10" s="574"/>
      <c r="BJ10" s="574"/>
      <c r="BK10" s="574"/>
      <c r="BL10" s="574"/>
      <c r="BM10" s="575"/>
      <c r="BN10" s="539">
        <v>32000</v>
      </c>
      <c r="BO10" s="540"/>
      <c r="BP10" s="540"/>
      <c r="BQ10" s="540"/>
      <c r="BR10" s="540"/>
      <c r="BS10" s="540"/>
      <c r="BT10" s="540"/>
      <c r="BU10" s="541"/>
      <c r="BV10" s="539">
        <v>39000</v>
      </c>
      <c r="BW10" s="540"/>
      <c r="BX10" s="540"/>
      <c r="BY10" s="540"/>
      <c r="BZ10" s="540"/>
      <c r="CA10" s="540"/>
      <c r="CB10" s="540"/>
      <c r="CC10" s="541"/>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3"/>
      <c r="C11" s="534"/>
      <c r="D11" s="534"/>
      <c r="E11" s="534"/>
      <c r="F11" s="534"/>
      <c r="G11" s="534"/>
      <c r="H11" s="534"/>
      <c r="I11" s="534"/>
      <c r="J11" s="534"/>
      <c r="K11" s="582"/>
      <c r="L11" s="593" t="s">
        <v>117</v>
      </c>
      <c r="M11" s="594"/>
      <c r="N11" s="594"/>
      <c r="O11" s="594"/>
      <c r="P11" s="594"/>
      <c r="Q11" s="595"/>
      <c r="R11" s="596" t="s">
        <v>118</v>
      </c>
      <c r="S11" s="597"/>
      <c r="T11" s="597"/>
      <c r="U11" s="597"/>
      <c r="V11" s="598"/>
      <c r="W11" s="527"/>
      <c r="X11" s="528"/>
      <c r="Y11" s="528"/>
      <c r="Z11" s="528"/>
      <c r="AA11" s="528"/>
      <c r="AB11" s="528"/>
      <c r="AC11" s="528"/>
      <c r="AD11" s="528"/>
      <c r="AE11" s="528"/>
      <c r="AF11" s="528"/>
      <c r="AG11" s="528"/>
      <c r="AH11" s="528"/>
      <c r="AI11" s="528"/>
      <c r="AJ11" s="528"/>
      <c r="AK11" s="528"/>
      <c r="AL11" s="531"/>
      <c r="AM11" s="568" t="s">
        <v>119</v>
      </c>
      <c r="AN11" s="569"/>
      <c r="AO11" s="569"/>
      <c r="AP11" s="569"/>
      <c r="AQ11" s="569"/>
      <c r="AR11" s="569"/>
      <c r="AS11" s="569"/>
      <c r="AT11" s="570"/>
      <c r="AU11" s="571" t="s">
        <v>90</v>
      </c>
      <c r="AV11" s="572"/>
      <c r="AW11" s="572"/>
      <c r="AX11" s="572"/>
      <c r="AY11" s="573" t="s">
        <v>120</v>
      </c>
      <c r="AZ11" s="574"/>
      <c r="BA11" s="574"/>
      <c r="BB11" s="574"/>
      <c r="BC11" s="574"/>
      <c r="BD11" s="574"/>
      <c r="BE11" s="574"/>
      <c r="BF11" s="574"/>
      <c r="BG11" s="574"/>
      <c r="BH11" s="574"/>
      <c r="BI11" s="574"/>
      <c r="BJ11" s="574"/>
      <c r="BK11" s="574"/>
      <c r="BL11" s="574"/>
      <c r="BM11" s="575"/>
      <c r="BN11" s="539">
        <v>0</v>
      </c>
      <c r="BO11" s="540"/>
      <c r="BP11" s="540"/>
      <c r="BQ11" s="540"/>
      <c r="BR11" s="540"/>
      <c r="BS11" s="540"/>
      <c r="BT11" s="540"/>
      <c r="BU11" s="541"/>
      <c r="BV11" s="539">
        <v>0</v>
      </c>
      <c r="BW11" s="540"/>
      <c r="BX11" s="540"/>
      <c r="BY11" s="540"/>
      <c r="BZ11" s="540"/>
      <c r="CA11" s="540"/>
      <c r="CB11" s="540"/>
      <c r="CC11" s="541"/>
      <c r="CD11" s="542" t="s">
        <v>121</v>
      </c>
      <c r="CE11" s="543"/>
      <c r="CF11" s="543"/>
      <c r="CG11" s="543"/>
      <c r="CH11" s="543"/>
      <c r="CI11" s="543"/>
      <c r="CJ11" s="543"/>
      <c r="CK11" s="543"/>
      <c r="CL11" s="543"/>
      <c r="CM11" s="543"/>
      <c r="CN11" s="543"/>
      <c r="CO11" s="543"/>
      <c r="CP11" s="543"/>
      <c r="CQ11" s="543"/>
      <c r="CR11" s="543"/>
      <c r="CS11" s="544"/>
      <c r="CT11" s="579" t="s">
        <v>122</v>
      </c>
      <c r="CU11" s="580"/>
      <c r="CV11" s="580"/>
      <c r="CW11" s="580"/>
      <c r="CX11" s="580"/>
      <c r="CY11" s="580"/>
      <c r="CZ11" s="580"/>
      <c r="DA11" s="581"/>
      <c r="DB11" s="579" t="s">
        <v>122</v>
      </c>
      <c r="DC11" s="580"/>
      <c r="DD11" s="580"/>
      <c r="DE11" s="580"/>
      <c r="DF11" s="580"/>
      <c r="DG11" s="580"/>
      <c r="DH11" s="580"/>
      <c r="DI11" s="581"/>
    </row>
    <row r="12" spans="1:119" ht="18.75" customHeight="1" x14ac:dyDescent="0.2">
      <c r="A12" s="163"/>
      <c r="B12" s="599" t="s">
        <v>123</v>
      </c>
      <c r="C12" s="600"/>
      <c r="D12" s="600"/>
      <c r="E12" s="600"/>
      <c r="F12" s="600"/>
      <c r="G12" s="600"/>
      <c r="H12" s="600"/>
      <c r="I12" s="600"/>
      <c r="J12" s="600"/>
      <c r="K12" s="601"/>
      <c r="L12" s="608" t="s">
        <v>124</v>
      </c>
      <c r="M12" s="609"/>
      <c r="N12" s="609"/>
      <c r="O12" s="609"/>
      <c r="P12" s="609"/>
      <c r="Q12" s="610"/>
      <c r="R12" s="611">
        <v>42544</v>
      </c>
      <c r="S12" s="612"/>
      <c r="T12" s="612"/>
      <c r="U12" s="612"/>
      <c r="V12" s="613"/>
      <c r="W12" s="614" t="s">
        <v>1</v>
      </c>
      <c r="X12" s="572"/>
      <c r="Y12" s="572"/>
      <c r="Z12" s="572"/>
      <c r="AA12" s="572"/>
      <c r="AB12" s="615"/>
      <c r="AC12" s="616" t="s">
        <v>125</v>
      </c>
      <c r="AD12" s="617"/>
      <c r="AE12" s="617"/>
      <c r="AF12" s="617"/>
      <c r="AG12" s="618"/>
      <c r="AH12" s="616" t="s">
        <v>126</v>
      </c>
      <c r="AI12" s="617"/>
      <c r="AJ12" s="617"/>
      <c r="AK12" s="617"/>
      <c r="AL12" s="619"/>
      <c r="AM12" s="568" t="s">
        <v>127</v>
      </c>
      <c r="AN12" s="569"/>
      <c r="AO12" s="569"/>
      <c r="AP12" s="569"/>
      <c r="AQ12" s="569"/>
      <c r="AR12" s="569"/>
      <c r="AS12" s="569"/>
      <c r="AT12" s="570"/>
      <c r="AU12" s="571" t="s">
        <v>90</v>
      </c>
      <c r="AV12" s="572"/>
      <c r="AW12" s="572"/>
      <c r="AX12" s="572"/>
      <c r="AY12" s="573" t="s">
        <v>128</v>
      </c>
      <c r="AZ12" s="574"/>
      <c r="BA12" s="574"/>
      <c r="BB12" s="574"/>
      <c r="BC12" s="574"/>
      <c r="BD12" s="574"/>
      <c r="BE12" s="574"/>
      <c r="BF12" s="574"/>
      <c r="BG12" s="574"/>
      <c r="BH12" s="574"/>
      <c r="BI12" s="574"/>
      <c r="BJ12" s="574"/>
      <c r="BK12" s="574"/>
      <c r="BL12" s="574"/>
      <c r="BM12" s="575"/>
      <c r="BN12" s="539">
        <v>54000</v>
      </c>
      <c r="BO12" s="540"/>
      <c r="BP12" s="540"/>
      <c r="BQ12" s="540"/>
      <c r="BR12" s="540"/>
      <c r="BS12" s="540"/>
      <c r="BT12" s="540"/>
      <c r="BU12" s="541"/>
      <c r="BV12" s="539">
        <v>350000</v>
      </c>
      <c r="BW12" s="540"/>
      <c r="BX12" s="540"/>
      <c r="BY12" s="540"/>
      <c r="BZ12" s="540"/>
      <c r="CA12" s="540"/>
      <c r="CB12" s="540"/>
      <c r="CC12" s="541"/>
      <c r="CD12" s="542" t="s">
        <v>129</v>
      </c>
      <c r="CE12" s="543"/>
      <c r="CF12" s="543"/>
      <c r="CG12" s="543"/>
      <c r="CH12" s="543"/>
      <c r="CI12" s="543"/>
      <c r="CJ12" s="543"/>
      <c r="CK12" s="543"/>
      <c r="CL12" s="543"/>
      <c r="CM12" s="543"/>
      <c r="CN12" s="543"/>
      <c r="CO12" s="543"/>
      <c r="CP12" s="543"/>
      <c r="CQ12" s="543"/>
      <c r="CR12" s="543"/>
      <c r="CS12" s="544"/>
      <c r="CT12" s="579" t="s">
        <v>122</v>
      </c>
      <c r="CU12" s="580"/>
      <c r="CV12" s="580"/>
      <c r="CW12" s="580"/>
      <c r="CX12" s="580"/>
      <c r="CY12" s="580"/>
      <c r="CZ12" s="580"/>
      <c r="DA12" s="581"/>
      <c r="DB12" s="579" t="s">
        <v>122</v>
      </c>
      <c r="DC12" s="580"/>
      <c r="DD12" s="580"/>
      <c r="DE12" s="580"/>
      <c r="DF12" s="580"/>
      <c r="DG12" s="580"/>
      <c r="DH12" s="580"/>
      <c r="DI12" s="581"/>
    </row>
    <row r="13" spans="1:119" ht="18.75" customHeight="1" x14ac:dyDescent="0.2">
      <c r="A13" s="163"/>
      <c r="B13" s="602"/>
      <c r="C13" s="603"/>
      <c r="D13" s="603"/>
      <c r="E13" s="603"/>
      <c r="F13" s="603"/>
      <c r="G13" s="603"/>
      <c r="H13" s="603"/>
      <c r="I13" s="603"/>
      <c r="J13" s="603"/>
      <c r="K13" s="604"/>
      <c r="L13" s="172"/>
      <c r="M13" s="630" t="s">
        <v>130</v>
      </c>
      <c r="N13" s="631"/>
      <c r="O13" s="631"/>
      <c r="P13" s="631"/>
      <c r="Q13" s="632"/>
      <c r="R13" s="623">
        <v>42072</v>
      </c>
      <c r="S13" s="624"/>
      <c r="T13" s="624"/>
      <c r="U13" s="624"/>
      <c r="V13" s="625"/>
      <c r="W13" s="555" t="s">
        <v>131</v>
      </c>
      <c r="X13" s="556"/>
      <c r="Y13" s="556"/>
      <c r="Z13" s="556"/>
      <c r="AA13" s="556"/>
      <c r="AB13" s="546"/>
      <c r="AC13" s="590">
        <v>244</v>
      </c>
      <c r="AD13" s="591"/>
      <c r="AE13" s="591"/>
      <c r="AF13" s="591"/>
      <c r="AG13" s="633"/>
      <c r="AH13" s="590">
        <v>306</v>
      </c>
      <c r="AI13" s="591"/>
      <c r="AJ13" s="591"/>
      <c r="AK13" s="591"/>
      <c r="AL13" s="592"/>
      <c r="AM13" s="568" t="s">
        <v>132</v>
      </c>
      <c r="AN13" s="569"/>
      <c r="AO13" s="569"/>
      <c r="AP13" s="569"/>
      <c r="AQ13" s="569"/>
      <c r="AR13" s="569"/>
      <c r="AS13" s="569"/>
      <c r="AT13" s="570"/>
      <c r="AU13" s="571" t="s">
        <v>104</v>
      </c>
      <c r="AV13" s="572"/>
      <c r="AW13" s="572"/>
      <c r="AX13" s="572"/>
      <c r="AY13" s="573" t="s">
        <v>133</v>
      </c>
      <c r="AZ13" s="574"/>
      <c r="BA13" s="574"/>
      <c r="BB13" s="574"/>
      <c r="BC13" s="574"/>
      <c r="BD13" s="574"/>
      <c r="BE13" s="574"/>
      <c r="BF13" s="574"/>
      <c r="BG13" s="574"/>
      <c r="BH13" s="574"/>
      <c r="BI13" s="574"/>
      <c r="BJ13" s="574"/>
      <c r="BK13" s="574"/>
      <c r="BL13" s="574"/>
      <c r="BM13" s="575"/>
      <c r="BN13" s="539">
        <v>-32236</v>
      </c>
      <c r="BO13" s="540"/>
      <c r="BP13" s="540"/>
      <c r="BQ13" s="540"/>
      <c r="BR13" s="540"/>
      <c r="BS13" s="540"/>
      <c r="BT13" s="540"/>
      <c r="BU13" s="541"/>
      <c r="BV13" s="539">
        <v>-326472</v>
      </c>
      <c r="BW13" s="540"/>
      <c r="BX13" s="540"/>
      <c r="BY13" s="540"/>
      <c r="BZ13" s="540"/>
      <c r="CA13" s="540"/>
      <c r="CB13" s="540"/>
      <c r="CC13" s="541"/>
      <c r="CD13" s="542" t="s">
        <v>134</v>
      </c>
      <c r="CE13" s="543"/>
      <c r="CF13" s="543"/>
      <c r="CG13" s="543"/>
      <c r="CH13" s="543"/>
      <c r="CI13" s="543"/>
      <c r="CJ13" s="543"/>
      <c r="CK13" s="543"/>
      <c r="CL13" s="543"/>
      <c r="CM13" s="543"/>
      <c r="CN13" s="543"/>
      <c r="CO13" s="543"/>
      <c r="CP13" s="543"/>
      <c r="CQ13" s="543"/>
      <c r="CR13" s="543"/>
      <c r="CS13" s="544"/>
      <c r="CT13" s="536">
        <v>1.7</v>
      </c>
      <c r="CU13" s="537"/>
      <c r="CV13" s="537"/>
      <c r="CW13" s="537"/>
      <c r="CX13" s="537"/>
      <c r="CY13" s="537"/>
      <c r="CZ13" s="537"/>
      <c r="DA13" s="538"/>
      <c r="DB13" s="536">
        <v>1.3</v>
      </c>
      <c r="DC13" s="537"/>
      <c r="DD13" s="537"/>
      <c r="DE13" s="537"/>
      <c r="DF13" s="537"/>
      <c r="DG13" s="537"/>
      <c r="DH13" s="537"/>
      <c r="DI13" s="538"/>
    </row>
    <row r="14" spans="1:119" ht="18.75" customHeight="1" thickBot="1" x14ac:dyDescent="0.25">
      <c r="A14" s="163"/>
      <c r="B14" s="602"/>
      <c r="C14" s="603"/>
      <c r="D14" s="603"/>
      <c r="E14" s="603"/>
      <c r="F14" s="603"/>
      <c r="G14" s="603"/>
      <c r="H14" s="603"/>
      <c r="I14" s="603"/>
      <c r="J14" s="603"/>
      <c r="K14" s="604"/>
      <c r="L14" s="620" t="s">
        <v>135</v>
      </c>
      <c r="M14" s="621"/>
      <c r="N14" s="621"/>
      <c r="O14" s="621"/>
      <c r="P14" s="621"/>
      <c r="Q14" s="622"/>
      <c r="R14" s="623">
        <v>42854</v>
      </c>
      <c r="S14" s="624"/>
      <c r="T14" s="624"/>
      <c r="U14" s="624"/>
      <c r="V14" s="625"/>
      <c r="W14" s="529"/>
      <c r="X14" s="530"/>
      <c r="Y14" s="530"/>
      <c r="Z14" s="530"/>
      <c r="AA14" s="530"/>
      <c r="AB14" s="519"/>
      <c r="AC14" s="626">
        <v>1.4</v>
      </c>
      <c r="AD14" s="627"/>
      <c r="AE14" s="627"/>
      <c r="AF14" s="627"/>
      <c r="AG14" s="628"/>
      <c r="AH14" s="626">
        <v>1.6</v>
      </c>
      <c r="AI14" s="627"/>
      <c r="AJ14" s="627"/>
      <c r="AK14" s="627"/>
      <c r="AL14" s="629"/>
      <c r="AM14" s="568"/>
      <c r="AN14" s="569"/>
      <c r="AO14" s="569"/>
      <c r="AP14" s="569"/>
      <c r="AQ14" s="569"/>
      <c r="AR14" s="569"/>
      <c r="AS14" s="569"/>
      <c r="AT14" s="570"/>
      <c r="AU14" s="571"/>
      <c r="AV14" s="572"/>
      <c r="AW14" s="572"/>
      <c r="AX14" s="572"/>
      <c r="AY14" s="573"/>
      <c r="AZ14" s="574"/>
      <c r="BA14" s="574"/>
      <c r="BB14" s="574"/>
      <c r="BC14" s="574"/>
      <c r="BD14" s="574"/>
      <c r="BE14" s="574"/>
      <c r="BF14" s="574"/>
      <c r="BG14" s="574"/>
      <c r="BH14" s="574"/>
      <c r="BI14" s="574"/>
      <c r="BJ14" s="574"/>
      <c r="BK14" s="574"/>
      <c r="BL14" s="574"/>
      <c r="BM14" s="575"/>
      <c r="BN14" s="539"/>
      <c r="BO14" s="540"/>
      <c r="BP14" s="540"/>
      <c r="BQ14" s="540"/>
      <c r="BR14" s="540"/>
      <c r="BS14" s="540"/>
      <c r="BT14" s="540"/>
      <c r="BU14" s="541"/>
      <c r="BV14" s="539"/>
      <c r="BW14" s="540"/>
      <c r="BX14" s="540"/>
      <c r="BY14" s="540"/>
      <c r="BZ14" s="540"/>
      <c r="CA14" s="540"/>
      <c r="CB14" s="540"/>
      <c r="CC14" s="541"/>
      <c r="CD14" s="634" t="s">
        <v>136</v>
      </c>
      <c r="CE14" s="635"/>
      <c r="CF14" s="635"/>
      <c r="CG14" s="635"/>
      <c r="CH14" s="635"/>
      <c r="CI14" s="635"/>
      <c r="CJ14" s="635"/>
      <c r="CK14" s="635"/>
      <c r="CL14" s="635"/>
      <c r="CM14" s="635"/>
      <c r="CN14" s="635"/>
      <c r="CO14" s="635"/>
      <c r="CP14" s="635"/>
      <c r="CQ14" s="635"/>
      <c r="CR14" s="635"/>
      <c r="CS14" s="636"/>
      <c r="CT14" s="637" t="s">
        <v>122</v>
      </c>
      <c r="CU14" s="638"/>
      <c r="CV14" s="638"/>
      <c r="CW14" s="638"/>
      <c r="CX14" s="638"/>
      <c r="CY14" s="638"/>
      <c r="CZ14" s="638"/>
      <c r="DA14" s="639"/>
      <c r="DB14" s="637" t="s">
        <v>122</v>
      </c>
      <c r="DC14" s="638"/>
      <c r="DD14" s="638"/>
      <c r="DE14" s="638"/>
      <c r="DF14" s="638"/>
      <c r="DG14" s="638"/>
      <c r="DH14" s="638"/>
      <c r="DI14" s="639"/>
    </row>
    <row r="15" spans="1:119" ht="18.75" customHeight="1" x14ac:dyDescent="0.2">
      <c r="A15" s="163"/>
      <c r="B15" s="602"/>
      <c r="C15" s="603"/>
      <c r="D15" s="603"/>
      <c r="E15" s="603"/>
      <c r="F15" s="603"/>
      <c r="G15" s="603"/>
      <c r="H15" s="603"/>
      <c r="I15" s="603"/>
      <c r="J15" s="603"/>
      <c r="K15" s="604"/>
      <c r="L15" s="172"/>
      <c r="M15" s="630" t="s">
        <v>130</v>
      </c>
      <c r="N15" s="631"/>
      <c r="O15" s="631"/>
      <c r="P15" s="631"/>
      <c r="Q15" s="632"/>
      <c r="R15" s="623">
        <v>42435</v>
      </c>
      <c r="S15" s="624"/>
      <c r="T15" s="624"/>
      <c r="U15" s="624"/>
      <c r="V15" s="625"/>
      <c r="W15" s="555" t="s">
        <v>137</v>
      </c>
      <c r="X15" s="556"/>
      <c r="Y15" s="556"/>
      <c r="Z15" s="556"/>
      <c r="AA15" s="556"/>
      <c r="AB15" s="546"/>
      <c r="AC15" s="590">
        <v>3916</v>
      </c>
      <c r="AD15" s="591"/>
      <c r="AE15" s="591"/>
      <c r="AF15" s="591"/>
      <c r="AG15" s="633"/>
      <c r="AH15" s="590">
        <v>4470</v>
      </c>
      <c r="AI15" s="591"/>
      <c r="AJ15" s="591"/>
      <c r="AK15" s="591"/>
      <c r="AL15" s="592"/>
      <c r="AM15" s="568"/>
      <c r="AN15" s="569"/>
      <c r="AO15" s="569"/>
      <c r="AP15" s="569"/>
      <c r="AQ15" s="569"/>
      <c r="AR15" s="569"/>
      <c r="AS15" s="569"/>
      <c r="AT15" s="570"/>
      <c r="AU15" s="571"/>
      <c r="AV15" s="572"/>
      <c r="AW15" s="572"/>
      <c r="AX15" s="572"/>
      <c r="AY15" s="499" t="s">
        <v>138</v>
      </c>
      <c r="AZ15" s="500"/>
      <c r="BA15" s="500"/>
      <c r="BB15" s="500"/>
      <c r="BC15" s="500"/>
      <c r="BD15" s="500"/>
      <c r="BE15" s="500"/>
      <c r="BF15" s="500"/>
      <c r="BG15" s="500"/>
      <c r="BH15" s="500"/>
      <c r="BI15" s="500"/>
      <c r="BJ15" s="500"/>
      <c r="BK15" s="500"/>
      <c r="BL15" s="500"/>
      <c r="BM15" s="501"/>
      <c r="BN15" s="502">
        <v>4537997</v>
      </c>
      <c r="BO15" s="503"/>
      <c r="BP15" s="503"/>
      <c r="BQ15" s="503"/>
      <c r="BR15" s="503"/>
      <c r="BS15" s="503"/>
      <c r="BT15" s="503"/>
      <c r="BU15" s="504"/>
      <c r="BV15" s="502">
        <v>4440863</v>
      </c>
      <c r="BW15" s="503"/>
      <c r="BX15" s="503"/>
      <c r="BY15" s="503"/>
      <c r="BZ15" s="503"/>
      <c r="CA15" s="503"/>
      <c r="CB15" s="503"/>
      <c r="CC15" s="504"/>
      <c r="CD15" s="640" t="s">
        <v>139</v>
      </c>
      <c r="CE15" s="641"/>
      <c r="CF15" s="641"/>
      <c r="CG15" s="641"/>
      <c r="CH15" s="641"/>
      <c r="CI15" s="641"/>
      <c r="CJ15" s="641"/>
      <c r="CK15" s="641"/>
      <c r="CL15" s="641"/>
      <c r="CM15" s="641"/>
      <c r="CN15" s="641"/>
      <c r="CO15" s="641"/>
      <c r="CP15" s="641"/>
      <c r="CQ15" s="641"/>
      <c r="CR15" s="641"/>
      <c r="CS15" s="642"/>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602"/>
      <c r="C16" s="603"/>
      <c r="D16" s="603"/>
      <c r="E16" s="603"/>
      <c r="F16" s="603"/>
      <c r="G16" s="603"/>
      <c r="H16" s="603"/>
      <c r="I16" s="603"/>
      <c r="J16" s="603"/>
      <c r="K16" s="604"/>
      <c r="L16" s="620" t="s">
        <v>140</v>
      </c>
      <c r="M16" s="643"/>
      <c r="N16" s="643"/>
      <c r="O16" s="643"/>
      <c r="P16" s="643"/>
      <c r="Q16" s="644"/>
      <c r="R16" s="645" t="s">
        <v>141</v>
      </c>
      <c r="S16" s="646"/>
      <c r="T16" s="646"/>
      <c r="U16" s="646"/>
      <c r="V16" s="647"/>
      <c r="W16" s="529"/>
      <c r="X16" s="530"/>
      <c r="Y16" s="530"/>
      <c r="Z16" s="530"/>
      <c r="AA16" s="530"/>
      <c r="AB16" s="519"/>
      <c r="AC16" s="626">
        <v>22</v>
      </c>
      <c r="AD16" s="627"/>
      <c r="AE16" s="627"/>
      <c r="AF16" s="627"/>
      <c r="AG16" s="628"/>
      <c r="AH16" s="626">
        <v>23.7</v>
      </c>
      <c r="AI16" s="627"/>
      <c r="AJ16" s="627"/>
      <c r="AK16" s="627"/>
      <c r="AL16" s="629"/>
      <c r="AM16" s="568"/>
      <c r="AN16" s="569"/>
      <c r="AO16" s="569"/>
      <c r="AP16" s="569"/>
      <c r="AQ16" s="569"/>
      <c r="AR16" s="569"/>
      <c r="AS16" s="569"/>
      <c r="AT16" s="570"/>
      <c r="AU16" s="571"/>
      <c r="AV16" s="572"/>
      <c r="AW16" s="572"/>
      <c r="AX16" s="572"/>
      <c r="AY16" s="573" t="s">
        <v>142</v>
      </c>
      <c r="AZ16" s="574"/>
      <c r="BA16" s="574"/>
      <c r="BB16" s="574"/>
      <c r="BC16" s="574"/>
      <c r="BD16" s="574"/>
      <c r="BE16" s="574"/>
      <c r="BF16" s="574"/>
      <c r="BG16" s="574"/>
      <c r="BH16" s="574"/>
      <c r="BI16" s="574"/>
      <c r="BJ16" s="574"/>
      <c r="BK16" s="574"/>
      <c r="BL16" s="574"/>
      <c r="BM16" s="575"/>
      <c r="BN16" s="539">
        <v>8454145</v>
      </c>
      <c r="BO16" s="540"/>
      <c r="BP16" s="540"/>
      <c r="BQ16" s="540"/>
      <c r="BR16" s="540"/>
      <c r="BS16" s="540"/>
      <c r="BT16" s="540"/>
      <c r="BU16" s="541"/>
      <c r="BV16" s="539">
        <v>8012424</v>
      </c>
      <c r="BW16" s="540"/>
      <c r="BX16" s="540"/>
      <c r="BY16" s="540"/>
      <c r="BZ16" s="540"/>
      <c r="CA16" s="540"/>
      <c r="CB16" s="540"/>
      <c r="CC16" s="541"/>
      <c r="CD16" s="176"/>
      <c r="CE16" s="653"/>
      <c r="CF16" s="653"/>
      <c r="CG16" s="653"/>
      <c r="CH16" s="653"/>
      <c r="CI16" s="653"/>
      <c r="CJ16" s="653"/>
      <c r="CK16" s="653"/>
      <c r="CL16" s="653"/>
      <c r="CM16" s="653"/>
      <c r="CN16" s="653"/>
      <c r="CO16" s="653"/>
      <c r="CP16" s="653"/>
      <c r="CQ16" s="653"/>
      <c r="CR16" s="653"/>
      <c r="CS16" s="654"/>
      <c r="CT16" s="536"/>
      <c r="CU16" s="537"/>
      <c r="CV16" s="537"/>
      <c r="CW16" s="537"/>
      <c r="CX16" s="537"/>
      <c r="CY16" s="537"/>
      <c r="CZ16" s="537"/>
      <c r="DA16" s="538"/>
      <c r="DB16" s="536"/>
      <c r="DC16" s="537"/>
      <c r="DD16" s="537"/>
      <c r="DE16" s="537"/>
      <c r="DF16" s="537"/>
      <c r="DG16" s="537"/>
      <c r="DH16" s="537"/>
      <c r="DI16" s="538"/>
    </row>
    <row r="17" spans="1:113" ht="18.75" customHeight="1" thickBot="1" x14ac:dyDescent="0.25">
      <c r="A17" s="163"/>
      <c r="B17" s="605"/>
      <c r="C17" s="606"/>
      <c r="D17" s="606"/>
      <c r="E17" s="606"/>
      <c r="F17" s="606"/>
      <c r="G17" s="606"/>
      <c r="H17" s="606"/>
      <c r="I17" s="606"/>
      <c r="J17" s="606"/>
      <c r="K17" s="607"/>
      <c r="L17" s="177"/>
      <c r="M17" s="650" t="s">
        <v>143</v>
      </c>
      <c r="N17" s="651"/>
      <c r="O17" s="651"/>
      <c r="P17" s="651"/>
      <c r="Q17" s="652"/>
      <c r="R17" s="645" t="s">
        <v>144</v>
      </c>
      <c r="S17" s="646"/>
      <c r="T17" s="646"/>
      <c r="U17" s="646"/>
      <c r="V17" s="647"/>
      <c r="W17" s="555" t="s">
        <v>145</v>
      </c>
      <c r="X17" s="556"/>
      <c r="Y17" s="556"/>
      <c r="Z17" s="556"/>
      <c r="AA17" s="556"/>
      <c r="AB17" s="546"/>
      <c r="AC17" s="590">
        <v>13668</v>
      </c>
      <c r="AD17" s="591"/>
      <c r="AE17" s="591"/>
      <c r="AF17" s="591"/>
      <c r="AG17" s="633"/>
      <c r="AH17" s="590">
        <v>14103</v>
      </c>
      <c r="AI17" s="591"/>
      <c r="AJ17" s="591"/>
      <c r="AK17" s="591"/>
      <c r="AL17" s="592"/>
      <c r="AM17" s="568"/>
      <c r="AN17" s="569"/>
      <c r="AO17" s="569"/>
      <c r="AP17" s="569"/>
      <c r="AQ17" s="569"/>
      <c r="AR17" s="569"/>
      <c r="AS17" s="569"/>
      <c r="AT17" s="570"/>
      <c r="AU17" s="571"/>
      <c r="AV17" s="572"/>
      <c r="AW17" s="572"/>
      <c r="AX17" s="572"/>
      <c r="AY17" s="573" t="s">
        <v>146</v>
      </c>
      <c r="AZ17" s="574"/>
      <c r="BA17" s="574"/>
      <c r="BB17" s="574"/>
      <c r="BC17" s="574"/>
      <c r="BD17" s="574"/>
      <c r="BE17" s="574"/>
      <c r="BF17" s="574"/>
      <c r="BG17" s="574"/>
      <c r="BH17" s="574"/>
      <c r="BI17" s="574"/>
      <c r="BJ17" s="574"/>
      <c r="BK17" s="574"/>
      <c r="BL17" s="574"/>
      <c r="BM17" s="575"/>
      <c r="BN17" s="539">
        <v>5696640</v>
      </c>
      <c r="BO17" s="540"/>
      <c r="BP17" s="540"/>
      <c r="BQ17" s="540"/>
      <c r="BR17" s="540"/>
      <c r="BS17" s="540"/>
      <c r="BT17" s="540"/>
      <c r="BU17" s="541"/>
      <c r="BV17" s="539">
        <v>5564930</v>
      </c>
      <c r="BW17" s="540"/>
      <c r="BX17" s="540"/>
      <c r="BY17" s="540"/>
      <c r="BZ17" s="540"/>
      <c r="CA17" s="540"/>
      <c r="CB17" s="540"/>
      <c r="CC17" s="541"/>
      <c r="CD17" s="176"/>
      <c r="CE17" s="653"/>
      <c r="CF17" s="653"/>
      <c r="CG17" s="653"/>
      <c r="CH17" s="653"/>
      <c r="CI17" s="653"/>
      <c r="CJ17" s="653"/>
      <c r="CK17" s="653"/>
      <c r="CL17" s="653"/>
      <c r="CM17" s="653"/>
      <c r="CN17" s="653"/>
      <c r="CO17" s="653"/>
      <c r="CP17" s="653"/>
      <c r="CQ17" s="653"/>
      <c r="CR17" s="653"/>
      <c r="CS17" s="654"/>
      <c r="CT17" s="536"/>
      <c r="CU17" s="537"/>
      <c r="CV17" s="537"/>
      <c r="CW17" s="537"/>
      <c r="CX17" s="537"/>
      <c r="CY17" s="537"/>
      <c r="CZ17" s="537"/>
      <c r="DA17" s="538"/>
      <c r="DB17" s="536"/>
      <c r="DC17" s="537"/>
      <c r="DD17" s="537"/>
      <c r="DE17" s="537"/>
      <c r="DF17" s="537"/>
      <c r="DG17" s="537"/>
      <c r="DH17" s="537"/>
      <c r="DI17" s="538"/>
    </row>
    <row r="18" spans="1:113" ht="18.75" customHeight="1" thickBot="1" x14ac:dyDescent="0.25">
      <c r="A18" s="163"/>
      <c r="B18" s="661" t="s">
        <v>147</v>
      </c>
      <c r="C18" s="582"/>
      <c r="D18" s="582"/>
      <c r="E18" s="662"/>
      <c r="F18" s="662"/>
      <c r="G18" s="662"/>
      <c r="H18" s="662"/>
      <c r="I18" s="662"/>
      <c r="J18" s="662"/>
      <c r="K18" s="662"/>
      <c r="L18" s="663">
        <v>17.239999999999998</v>
      </c>
      <c r="M18" s="663"/>
      <c r="N18" s="663"/>
      <c r="O18" s="663"/>
      <c r="P18" s="663"/>
      <c r="Q18" s="663"/>
      <c r="R18" s="664"/>
      <c r="S18" s="664"/>
      <c r="T18" s="664"/>
      <c r="U18" s="664"/>
      <c r="V18" s="665"/>
      <c r="W18" s="557"/>
      <c r="X18" s="558"/>
      <c r="Y18" s="558"/>
      <c r="Z18" s="558"/>
      <c r="AA18" s="558"/>
      <c r="AB18" s="549"/>
      <c r="AC18" s="666">
        <v>76.7</v>
      </c>
      <c r="AD18" s="667"/>
      <c r="AE18" s="667"/>
      <c r="AF18" s="667"/>
      <c r="AG18" s="668"/>
      <c r="AH18" s="666">
        <v>74.7</v>
      </c>
      <c r="AI18" s="667"/>
      <c r="AJ18" s="667"/>
      <c r="AK18" s="667"/>
      <c r="AL18" s="669"/>
      <c r="AM18" s="568"/>
      <c r="AN18" s="569"/>
      <c r="AO18" s="569"/>
      <c r="AP18" s="569"/>
      <c r="AQ18" s="569"/>
      <c r="AR18" s="569"/>
      <c r="AS18" s="569"/>
      <c r="AT18" s="570"/>
      <c r="AU18" s="571"/>
      <c r="AV18" s="572"/>
      <c r="AW18" s="572"/>
      <c r="AX18" s="572"/>
      <c r="AY18" s="573" t="s">
        <v>148</v>
      </c>
      <c r="AZ18" s="574"/>
      <c r="BA18" s="574"/>
      <c r="BB18" s="574"/>
      <c r="BC18" s="574"/>
      <c r="BD18" s="574"/>
      <c r="BE18" s="574"/>
      <c r="BF18" s="574"/>
      <c r="BG18" s="574"/>
      <c r="BH18" s="574"/>
      <c r="BI18" s="574"/>
      <c r="BJ18" s="574"/>
      <c r="BK18" s="574"/>
      <c r="BL18" s="574"/>
      <c r="BM18" s="575"/>
      <c r="BN18" s="539">
        <v>9773962</v>
      </c>
      <c r="BO18" s="540"/>
      <c r="BP18" s="540"/>
      <c r="BQ18" s="540"/>
      <c r="BR18" s="540"/>
      <c r="BS18" s="540"/>
      <c r="BT18" s="540"/>
      <c r="BU18" s="541"/>
      <c r="BV18" s="539">
        <v>9183690</v>
      </c>
      <c r="BW18" s="540"/>
      <c r="BX18" s="540"/>
      <c r="BY18" s="540"/>
      <c r="BZ18" s="540"/>
      <c r="CA18" s="540"/>
      <c r="CB18" s="540"/>
      <c r="CC18" s="541"/>
      <c r="CD18" s="176"/>
      <c r="CE18" s="653"/>
      <c r="CF18" s="653"/>
      <c r="CG18" s="653"/>
      <c r="CH18" s="653"/>
      <c r="CI18" s="653"/>
      <c r="CJ18" s="653"/>
      <c r="CK18" s="653"/>
      <c r="CL18" s="653"/>
      <c r="CM18" s="653"/>
      <c r="CN18" s="653"/>
      <c r="CO18" s="653"/>
      <c r="CP18" s="653"/>
      <c r="CQ18" s="653"/>
      <c r="CR18" s="653"/>
      <c r="CS18" s="654"/>
      <c r="CT18" s="536"/>
      <c r="CU18" s="537"/>
      <c r="CV18" s="537"/>
      <c r="CW18" s="537"/>
      <c r="CX18" s="537"/>
      <c r="CY18" s="537"/>
      <c r="CZ18" s="537"/>
      <c r="DA18" s="538"/>
      <c r="DB18" s="536"/>
      <c r="DC18" s="537"/>
      <c r="DD18" s="537"/>
      <c r="DE18" s="537"/>
      <c r="DF18" s="537"/>
      <c r="DG18" s="537"/>
      <c r="DH18" s="537"/>
      <c r="DI18" s="538"/>
    </row>
    <row r="19" spans="1:113" ht="18.75" customHeight="1" thickBot="1" x14ac:dyDescent="0.25">
      <c r="A19" s="163"/>
      <c r="B19" s="661" t="s">
        <v>149</v>
      </c>
      <c r="C19" s="582"/>
      <c r="D19" s="582"/>
      <c r="E19" s="662"/>
      <c r="F19" s="662"/>
      <c r="G19" s="662"/>
      <c r="H19" s="662"/>
      <c r="I19" s="662"/>
      <c r="J19" s="662"/>
      <c r="K19" s="662"/>
      <c r="L19" s="670">
        <v>2538</v>
      </c>
      <c r="M19" s="670"/>
      <c r="N19" s="670"/>
      <c r="O19" s="670"/>
      <c r="P19" s="670"/>
      <c r="Q19" s="670"/>
      <c r="R19" s="671"/>
      <c r="S19" s="671"/>
      <c r="T19" s="671"/>
      <c r="U19" s="671"/>
      <c r="V19" s="672"/>
      <c r="W19" s="496"/>
      <c r="X19" s="497"/>
      <c r="Y19" s="497"/>
      <c r="Z19" s="497"/>
      <c r="AA19" s="497"/>
      <c r="AB19" s="497"/>
      <c r="AC19" s="648"/>
      <c r="AD19" s="648"/>
      <c r="AE19" s="648"/>
      <c r="AF19" s="648"/>
      <c r="AG19" s="648"/>
      <c r="AH19" s="648"/>
      <c r="AI19" s="648"/>
      <c r="AJ19" s="648"/>
      <c r="AK19" s="648"/>
      <c r="AL19" s="649"/>
      <c r="AM19" s="568"/>
      <c r="AN19" s="569"/>
      <c r="AO19" s="569"/>
      <c r="AP19" s="569"/>
      <c r="AQ19" s="569"/>
      <c r="AR19" s="569"/>
      <c r="AS19" s="569"/>
      <c r="AT19" s="570"/>
      <c r="AU19" s="571"/>
      <c r="AV19" s="572"/>
      <c r="AW19" s="572"/>
      <c r="AX19" s="572"/>
      <c r="AY19" s="573" t="s">
        <v>150</v>
      </c>
      <c r="AZ19" s="574"/>
      <c r="BA19" s="574"/>
      <c r="BB19" s="574"/>
      <c r="BC19" s="574"/>
      <c r="BD19" s="574"/>
      <c r="BE19" s="574"/>
      <c r="BF19" s="574"/>
      <c r="BG19" s="574"/>
      <c r="BH19" s="574"/>
      <c r="BI19" s="574"/>
      <c r="BJ19" s="574"/>
      <c r="BK19" s="574"/>
      <c r="BL19" s="574"/>
      <c r="BM19" s="575"/>
      <c r="BN19" s="539">
        <v>11303072</v>
      </c>
      <c r="BO19" s="540"/>
      <c r="BP19" s="540"/>
      <c r="BQ19" s="540"/>
      <c r="BR19" s="540"/>
      <c r="BS19" s="540"/>
      <c r="BT19" s="540"/>
      <c r="BU19" s="541"/>
      <c r="BV19" s="539">
        <v>10867811</v>
      </c>
      <c r="BW19" s="540"/>
      <c r="BX19" s="540"/>
      <c r="BY19" s="540"/>
      <c r="BZ19" s="540"/>
      <c r="CA19" s="540"/>
      <c r="CB19" s="540"/>
      <c r="CC19" s="541"/>
      <c r="CD19" s="176"/>
      <c r="CE19" s="653"/>
      <c r="CF19" s="653"/>
      <c r="CG19" s="653"/>
      <c r="CH19" s="653"/>
      <c r="CI19" s="653"/>
      <c r="CJ19" s="653"/>
      <c r="CK19" s="653"/>
      <c r="CL19" s="653"/>
      <c r="CM19" s="653"/>
      <c r="CN19" s="653"/>
      <c r="CO19" s="653"/>
      <c r="CP19" s="653"/>
      <c r="CQ19" s="653"/>
      <c r="CR19" s="653"/>
      <c r="CS19" s="654"/>
      <c r="CT19" s="536"/>
      <c r="CU19" s="537"/>
      <c r="CV19" s="537"/>
      <c r="CW19" s="537"/>
      <c r="CX19" s="537"/>
      <c r="CY19" s="537"/>
      <c r="CZ19" s="537"/>
      <c r="DA19" s="538"/>
      <c r="DB19" s="536"/>
      <c r="DC19" s="537"/>
      <c r="DD19" s="537"/>
      <c r="DE19" s="537"/>
      <c r="DF19" s="537"/>
      <c r="DG19" s="537"/>
      <c r="DH19" s="537"/>
      <c r="DI19" s="538"/>
    </row>
    <row r="20" spans="1:113" ht="18.75" customHeight="1" thickBot="1" x14ac:dyDescent="0.25">
      <c r="A20" s="163"/>
      <c r="B20" s="661" t="s">
        <v>151</v>
      </c>
      <c r="C20" s="582"/>
      <c r="D20" s="582"/>
      <c r="E20" s="662"/>
      <c r="F20" s="662"/>
      <c r="G20" s="662"/>
      <c r="H20" s="662"/>
      <c r="I20" s="662"/>
      <c r="J20" s="662"/>
      <c r="K20" s="662"/>
      <c r="L20" s="670">
        <v>17256</v>
      </c>
      <c r="M20" s="670"/>
      <c r="N20" s="670"/>
      <c r="O20" s="670"/>
      <c r="P20" s="670"/>
      <c r="Q20" s="670"/>
      <c r="R20" s="671"/>
      <c r="S20" s="671"/>
      <c r="T20" s="671"/>
      <c r="U20" s="671"/>
      <c r="V20" s="672"/>
      <c r="W20" s="557"/>
      <c r="X20" s="558"/>
      <c r="Y20" s="558"/>
      <c r="Z20" s="558"/>
      <c r="AA20" s="558"/>
      <c r="AB20" s="558"/>
      <c r="AC20" s="673"/>
      <c r="AD20" s="673"/>
      <c r="AE20" s="673"/>
      <c r="AF20" s="673"/>
      <c r="AG20" s="673"/>
      <c r="AH20" s="673"/>
      <c r="AI20" s="673"/>
      <c r="AJ20" s="673"/>
      <c r="AK20" s="673"/>
      <c r="AL20" s="674"/>
      <c r="AM20" s="675"/>
      <c r="AN20" s="594"/>
      <c r="AO20" s="594"/>
      <c r="AP20" s="594"/>
      <c r="AQ20" s="594"/>
      <c r="AR20" s="594"/>
      <c r="AS20" s="594"/>
      <c r="AT20" s="595"/>
      <c r="AU20" s="676"/>
      <c r="AV20" s="677"/>
      <c r="AW20" s="677"/>
      <c r="AX20" s="678"/>
      <c r="AY20" s="573"/>
      <c r="AZ20" s="574"/>
      <c r="BA20" s="574"/>
      <c r="BB20" s="574"/>
      <c r="BC20" s="574"/>
      <c r="BD20" s="574"/>
      <c r="BE20" s="574"/>
      <c r="BF20" s="574"/>
      <c r="BG20" s="574"/>
      <c r="BH20" s="574"/>
      <c r="BI20" s="574"/>
      <c r="BJ20" s="574"/>
      <c r="BK20" s="574"/>
      <c r="BL20" s="574"/>
      <c r="BM20" s="575"/>
      <c r="BN20" s="539"/>
      <c r="BO20" s="540"/>
      <c r="BP20" s="540"/>
      <c r="BQ20" s="540"/>
      <c r="BR20" s="540"/>
      <c r="BS20" s="540"/>
      <c r="BT20" s="540"/>
      <c r="BU20" s="541"/>
      <c r="BV20" s="539"/>
      <c r="BW20" s="540"/>
      <c r="BX20" s="540"/>
      <c r="BY20" s="540"/>
      <c r="BZ20" s="540"/>
      <c r="CA20" s="540"/>
      <c r="CB20" s="540"/>
      <c r="CC20" s="541"/>
      <c r="CD20" s="176"/>
      <c r="CE20" s="653"/>
      <c r="CF20" s="653"/>
      <c r="CG20" s="653"/>
      <c r="CH20" s="653"/>
      <c r="CI20" s="653"/>
      <c r="CJ20" s="653"/>
      <c r="CK20" s="653"/>
      <c r="CL20" s="653"/>
      <c r="CM20" s="653"/>
      <c r="CN20" s="653"/>
      <c r="CO20" s="653"/>
      <c r="CP20" s="653"/>
      <c r="CQ20" s="653"/>
      <c r="CR20" s="653"/>
      <c r="CS20" s="654"/>
      <c r="CT20" s="536"/>
      <c r="CU20" s="537"/>
      <c r="CV20" s="537"/>
      <c r="CW20" s="537"/>
      <c r="CX20" s="537"/>
      <c r="CY20" s="537"/>
      <c r="CZ20" s="537"/>
      <c r="DA20" s="538"/>
      <c r="DB20" s="536"/>
      <c r="DC20" s="537"/>
      <c r="DD20" s="537"/>
      <c r="DE20" s="537"/>
      <c r="DF20" s="537"/>
      <c r="DG20" s="537"/>
      <c r="DH20" s="537"/>
      <c r="DI20" s="538"/>
    </row>
    <row r="21" spans="1:113" ht="18.75" customHeight="1" thickBot="1" x14ac:dyDescent="0.25">
      <c r="A21" s="163"/>
      <c r="B21" s="679" t="s">
        <v>152</v>
      </c>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c r="AG21" s="680"/>
      <c r="AH21" s="680"/>
      <c r="AI21" s="680"/>
      <c r="AJ21" s="680"/>
      <c r="AK21" s="680"/>
      <c r="AL21" s="680"/>
      <c r="AM21" s="680"/>
      <c r="AN21" s="680"/>
      <c r="AO21" s="680"/>
      <c r="AP21" s="680"/>
      <c r="AQ21" s="680"/>
      <c r="AR21" s="680"/>
      <c r="AS21" s="680"/>
      <c r="AT21" s="680"/>
      <c r="AU21" s="680"/>
      <c r="AV21" s="680"/>
      <c r="AW21" s="680"/>
      <c r="AX21" s="681"/>
      <c r="AY21" s="655"/>
      <c r="AZ21" s="656"/>
      <c r="BA21" s="656"/>
      <c r="BB21" s="656"/>
      <c r="BC21" s="656"/>
      <c r="BD21" s="656"/>
      <c r="BE21" s="656"/>
      <c r="BF21" s="656"/>
      <c r="BG21" s="656"/>
      <c r="BH21" s="656"/>
      <c r="BI21" s="656"/>
      <c r="BJ21" s="656"/>
      <c r="BK21" s="656"/>
      <c r="BL21" s="656"/>
      <c r="BM21" s="657"/>
      <c r="BN21" s="658"/>
      <c r="BO21" s="659"/>
      <c r="BP21" s="659"/>
      <c r="BQ21" s="659"/>
      <c r="BR21" s="659"/>
      <c r="BS21" s="659"/>
      <c r="BT21" s="659"/>
      <c r="BU21" s="660"/>
      <c r="BV21" s="658"/>
      <c r="BW21" s="659"/>
      <c r="BX21" s="659"/>
      <c r="BY21" s="659"/>
      <c r="BZ21" s="659"/>
      <c r="CA21" s="659"/>
      <c r="CB21" s="659"/>
      <c r="CC21" s="660"/>
      <c r="CD21" s="176"/>
      <c r="CE21" s="653"/>
      <c r="CF21" s="653"/>
      <c r="CG21" s="653"/>
      <c r="CH21" s="653"/>
      <c r="CI21" s="653"/>
      <c r="CJ21" s="653"/>
      <c r="CK21" s="653"/>
      <c r="CL21" s="653"/>
      <c r="CM21" s="653"/>
      <c r="CN21" s="653"/>
      <c r="CO21" s="653"/>
      <c r="CP21" s="653"/>
      <c r="CQ21" s="653"/>
      <c r="CR21" s="653"/>
      <c r="CS21" s="654"/>
      <c r="CT21" s="536"/>
      <c r="CU21" s="537"/>
      <c r="CV21" s="537"/>
      <c r="CW21" s="537"/>
      <c r="CX21" s="537"/>
      <c r="CY21" s="537"/>
      <c r="CZ21" s="537"/>
      <c r="DA21" s="538"/>
      <c r="DB21" s="536"/>
      <c r="DC21" s="537"/>
      <c r="DD21" s="537"/>
      <c r="DE21" s="537"/>
      <c r="DF21" s="537"/>
      <c r="DG21" s="537"/>
      <c r="DH21" s="537"/>
      <c r="DI21" s="538"/>
    </row>
    <row r="22" spans="1:113" ht="18.75" customHeight="1" x14ac:dyDescent="0.2">
      <c r="A22" s="163"/>
      <c r="B22" s="709" t="s">
        <v>153</v>
      </c>
      <c r="C22" s="683"/>
      <c r="D22" s="684"/>
      <c r="E22" s="551" t="s">
        <v>1</v>
      </c>
      <c r="F22" s="556"/>
      <c r="G22" s="556"/>
      <c r="H22" s="556"/>
      <c r="I22" s="556"/>
      <c r="J22" s="556"/>
      <c r="K22" s="546"/>
      <c r="L22" s="551" t="s">
        <v>154</v>
      </c>
      <c r="M22" s="556"/>
      <c r="N22" s="556"/>
      <c r="O22" s="556"/>
      <c r="P22" s="546"/>
      <c r="Q22" s="714" t="s">
        <v>155</v>
      </c>
      <c r="R22" s="715"/>
      <c r="S22" s="715"/>
      <c r="T22" s="715"/>
      <c r="U22" s="715"/>
      <c r="V22" s="716"/>
      <c r="W22" s="682" t="s">
        <v>156</v>
      </c>
      <c r="X22" s="683"/>
      <c r="Y22" s="684"/>
      <c r="Z22" s="551" t="s">
        <v>1</v>
      </c>
      <c r="AA22" s="556"/>
      <c r="AB22" s="556"/>
      <c r="AC22" s="556"/>
      <c r="AD22" s="556"/>
      <c r="AE22" s="556"/>
      <c r="AF22" s="556"/>
      <c r="AG22" s="546"/>
      <c r="AH22" s="720" t="s">
        <v>157</v>
      </c>
      <c r="AI22" s="556"/>
      <c r="AJ22" s="556"/>
      <c r="AK22" s="556"/>
      <c r="AL22" s="546"/>
      <c r="AM22" s="720" t="s">
        <v>158</v>
      </c>
      <c r="AN22" s="721"/>
      <c r="AO22" s="721"/>
      <c r="AP22" s="721"/>
      <c r="AQ22" s="721"/>
      <c r="AR22" s="722"/>
      <c r="AS22" s="714" t="s">
        <v>155</v>
      </c>
      <c r="AT22" s="715"/>
      <c r="AU22" s="715"/>
      <c r="AV22" s="715"/>
      <c r="AW22" s="715"/>
      <c r="AX22" s="726"/>
      <c r="AY22" s="499" t="s">
        <v>159</v>
      </c>
      <c r="AZ22" s="500"/>
      <c r="BA22" s="500"/>
      <c r="BB22" s="500"/>
      <c r="BC22" s="500"/>
      <c r="BD22" s="500"/>
      <c r="BE22" s="500"/>
      <c r="BF22" s="500"/>
      <c r="BG22" s="500"/>
      <c r="BH22" s="500"/>
      <c r="BI22" s="500"/>
      <c r="BJ22" s="500"/>
      <c r="BK22" s="500"/>
      <c r="BL22" s="500"/>
      <c r="BM22" s="501"/>
      <c r="BN22" s="502">
        <v>9706928</v>
      </c>
      <c r="BO22" s="503"/>
      <c r="BP22" s="503"/>
      <c r="BQ22" s="503"/>
      <c r="BR22" s="503"/>
      <c r="BS22" s="503"/>
      <c r="BT22" s="503"/>
      <c r="BU22" s="504"/>
      <c r="BV22" s="502">
        <v>10061682</v>
      </c>
      <c r="BW22" s="503"/>
      <c r="BX22" s="503"/>
      <c r="BY22" s="503"/>
      <c r="BZ22" s="503"/>
      <c r="CA22" s="503"/>
      <c r="CB22" s="503"/>
      <c r="CC22" s="504"/>
      <c r="CD22" s="176"/>
      <c r="CE22" s="653"/>
      <c r="CF22" s="653"/>
      <c r="CG22" s="653"/>
      <c r="CH22" s="653"/>
      <c r="CI22" s="653"/>
      <c r="CJ22" s="653"/>
      <c r="CK22" s="653"/>
      <c r="CL22" s="653"/>
      <c r="CM22" s="653"/>
      <c r="CN22" s="653"/>
      <c r="CO22" s="653"/>
      <c r="CP22" s="653"/>
      <c r="CQ22" s="653"/>
      <c r="CR22" s="653"/>
      <c r="CS22" s="654"/>
      <c r="CT22" s="536"/>
      <c r="CU22" s="537"/>
      <c r="CV22" s="537"/>
      <c r="CW22" s="537"/>
      <c r="CX22" s="537"/>
      <c r="CY22" s="537"/>
      <c r="CZ22" s="537"/>
      <c r="DA22" s="538"/>
      <c r="DB22" s="536"/>
      <c r="DC22" s="537"/>
      <c r="DD22" s="537"/>
      <c r="DE22" s="537"/>
      <c r="DF22" s="537"/>
      <c r="DG22" s="537"/>
      <c r="DH22" s="537"/>
      <c r="DI22" s="538"/>
    </row>
    <row r="23" spans="1:113" ht="18.75" customHeight="1" x14ac:dyDescent="0.2">
      <c r="A23" s="163"/>
      <c r="B23" s="710"/>
      <c r="C23" s="686"/>
      <c r="D23" s="687"/>
      <c r="E23" s="525"/>
      <c r="F23" s="530"/>
      <c r="G23" s="530"/>
      <c r="H23" s="530"/>
      <c r="I23" s="530"/>
      <c r="J23" s="530"/>
      <c r="K23" s="519"/>
      <c r="L23" s="525"/>
      <c r="M23" s="530"/>
      <c r="N23" s="530"/>
      <c r="O23" s="530"/>
      <c r="P23" s="519"/>
      <c r="Q23" s="717"/>
      <c r="R23" s="718"/>
      <c r="S23" s="718"/>
      <c r="T23" s="718"/>
      <c r="U23" s="718"/>
      <c r="V23" s="719"/>
      <c r="W23" s="685"/>
      <c r="X23" s="686"/>
      <c r="Y23" s="687"/>
      <c r="Z23" s="525"/>
      <c r="AA23" s="530"/>
      <c r="AB23" s="530"/>
      <c r="AC23" s="530"/>
      <c r="AD23" s="530"/>
      <c r="AE23" s="530"/>
      <c r="AF23" s="530"/>
      <c r="AG23" s="519"/>
      <c r="AH23" s="525"/>
      <c r="AI23" s="530"/>
      <c r="AJ23" s="530"/>
      <c r="AK23" s="530"/>
      <c r="AL23" s="519"/>
      <c r="AM23" s="723"/>
      <c r="AN23" s="724"/>
      <c r="AO23" s="724"/>
      <c r="AP23" s="724"/>
      <c r="AQ23" s="724"/>
      <c r="AR23" s="725"/>
      <c r="AS23" s="717"/>
      <c r="AT23" s="718"/>
      <c r="AU23" s="718"/>
      <c r="AV23" s="718"/>
      <c r="AW23" s="718"/>
      <c r="AX23" s="727"/>
      <c r="AY23" s="573" t="s">
        <v>160</v>
      </c>
      <c r="AZ23" s="574"/>
      <c r="BA23" s="574"/>
      <c r="BB23" s="574"/>
      <c r="BC23" s="574"/>
      <c r="BD23" s="574"/>
      <c r="BE23" s="574"/>
      <c r="BF23" s="574"/>
      <c r="BG23" s="574"/>
      <c r="BH23" s="574"/>
      <c r="BI23" s="574"/>
      <c r="BJ23" s="574"/>
      <c r="BK23" s="574"/>
      <c r="BL23" s="574"/>
      <c r="BM23" s="575"/>
      <c r="BN23" s="539">
        <v>9229496</v>
      </c>
      <c r="BO23" s="540"/>
      <c r="BP23" s="540"/>
      <c r="BQ23" s="540"/>
      <c r="BR23" s="540"/>
      <c r="BS23" s="540"/>
      <c r="BT23" s="540"/>
      <c r="BU23" s="541"/>
      <c r="BV23" s="539">
        <v>9538307</v>
      </c>
      <c r="BW23" s="540"/>
      <c r="BX23" s="540"/>
      <c r="BY23" s="540"/>
      <c r="BZ23" s="540"/>
      <c r="CA23" s="540"/>
      <c r="CB23" s="540"/>
      <c r="CC23" s="541"/>
      <c r="CD23" s="176"/>
      <c r="CE23" s="653"/>
      <c r="CF23" s="653"/>
      <c r="CG23" s="653"/>
      <c r="CH23" s="653"/>
      <c r="CI23" s="653"/>
      <c r="CJ23" s="653"/>
      <c r="CK23" s="653"/>
      <c r="CL23" s="653"/>
      <c r="CM23" s="653"/>
      <c r="CN23" s="653"/>
      <c r="CO23" s="653"/>
      <c r="CP23" s="653"/>
      <c r="CQ23" s="653"/>
      <c r="CR23" s="653"/>
      <c r="CS23" s="654"/>
      <c r="CT23" s="536"/>
      <c r="CU23" s="537"/>
      <c r="CV23" s="537"/>
      <c r="CW23" s="537"/>
      <c r="CX23" s="537"/>
      <c r="CY23" s="537"/>
      <c r="CZ23" s="537"/>
      <c r="DA23" s="538"/>
      <c r="DB23" s="536"/>
      <c r="DC23" s="537"/>
      <c r="DD23" s="537"/>
      <c r="DE23" s="537"/>
      <c r="DF23" s="537"/>
      <c r="DG23" s="537"/>
      <c r="DH23" s="537"/>
      <c r="DI23" s="538"/>
    </row>
    <row r="24" spans="1:113" ht="18.75" customHeight="1" thickBot="1" x14ac:dyDescent="0.25">
      <c r="A24" s="163"/>
      <c r="B24" s="710"/>
      <c r="C24" s="686"/>
      <c r="D24" s="687"/>
      <c r="E24" s="589" t="s">
        <v>161</v>
      </c>
      <c r="F24" s="569"/>
      <c r="G24" s="569"/>
      <c r="H24" s="569"/>
      <c r="I24" s="569"/>
      <c r="J24" s="569"/>
      <c r="K24" s="570"/>
      <c r="L24" s="590">
        <v>1</v>
      </c>
      <c r="M24" s="591"/>
      <c r="N24" s="591"/>
      <c r="O24" s="591"/>
      <c r="P24" s="633"/>
      <c r="Q24" s="590">
        <v>6080</v>
      </c>
      <c r="R24" s="591"/>
      <c r="S24" s="591"/>
      <c r="T24" s="591"/>
      <c r="U24" s="591"/>
      <c r="V24" s="633"/>
      <c r="W24" s="685"/>
      <c r="X24" s="686"/>
      <c r="Y24" s="687"/>
      <c r="Z24" s="589" t="s">
        <v>162</v>
      </c>
      <c r="AA24" s="569"/>
      <c r="AB24" s="569"/>
      <c r="AC24" s="569"/>
      <c r="AD24" s="569"/>
      <c r="AE24" s="569"/>
      <c r="AF24" s="569"/>
      <c r="AG24" s="570"/>
      <c r="AH24" s="590">
        <v>272</v>
      </c>
      <c r="AI24" s="591"/>
      <c r="AJ24" s="591"/>
      <c r="AK24" s="591"/>
      <c r="AL24" s="633"/>
      <c r="AM24" s="590">
        <v>850816</v>
      </c>
      <c r="AN24" s="591"/>
      <c r="AO24" s="591"/>
      <c r="AP24" s="591"/>
      <c r="AQ24" s="591"/>
      <c r="AR24" s="633"/>
      <c r="AS24" s="590">
        <v>3128</v>
      </c>
      <c r="AT24" s="591"/>
      <c r="AU24" s="591"/>
      <c r="AV24" s="591"/>
      <c r="AW24" s="591"/>
      <c r="AX24" s="592"/>
      <c r="AY24" s="655" t="s">
        <v>163</v>
      </c>
      <c r="AZ24" s="656"/>
      <c r="BA24" s="656"/>
      <c r="BB24" s="656"/>
      <c r="BC24" s="656"/>
      <c r="BD24" s="656"/>
      <c r="BE24" s="656"/>
      <c r="BF24" s="656"/>
      <c r="BG24" s="656"/>
      <c r="BH24" s="656"/>
      <c r="BI24" s="656"/>
      <c r="BJ24" s="656"/>
      <c r="BK24" s="656"/>
      <c r="BL24" s="656"/>
      <c r="BM24" s="657"/>
      <c r="BN24" s="539">
        <v>5321195</v>
      </c>
      <c r="BO24" s="540"/>
      <c r="BP24" s="540"/>
      <c r="BQ24" s="540"/>
      <c r="BR24" s="540"/>
      <c r="BS24" s="540"/>
      <c r="BT24" s="540"/>
      <c r="BU24" s="541"/>
      <c r="BV24" s="539">
        <v>5188625</v>
      </c>
      <c r="BW24" s="540"/>
      <c r="BX24" s="540"/>
      <c r="BY24" s="540"/>
      <c r="BZ24" s="540"/>
      <c r="CA24" s="540"/>
      <c r="CB24" s="540"/>
      <c r="CC24" s="541"/>
      <c r="CD24" s="176"/>
      <c r="CE24" s="653"/>
      <c r="CF24" s="653"/>
      <c r="CG24" s="653"/>
      <c r="CH24" s="653"/>
      <c r="CI24" s="653"/>
      <c r="CJ24" s="653"/>
      <c r="CK24" s="653"/>
      <c r="CL24" s="653"/>
      <c r="CM24" s="653"/>
      <c r="CN24" s="653"/>
      <c r="CO24" s="653"/>
      <c r="CP24" s="653"/>
      <c r="CQ24" s="653"/>
      <c r="CR24" s="653"/>
      <c r="CS24" s="654"/>
      <c r="CT24" s="536"/>
      <c r="CU24" s="537"/>
      <c r="CV24" s="537"/>
      <c r="CW24" s="537"/>
      <c r="CX24" s="537"/>
      <c r="CY24" s="537"/>
      <c r="CZ24" s="537"/>
      <c r="DA24" s="538"/>
      <c r="DB24" s="536"/>
      <c r="DC24" s="537"/>
      <c r="DD24" s="537"/>
      <c r="DE24" s="537"/>
      <c r="DF24" s="537"/>
      <c r="DG24" s="537"/>
      <c r="DH24" s="537"/>
      <c r="DI24" s="538"/>
    </row>
    <row r="25" spans="1:113" ht="18.75" customHeight="1" x14ac:dyDescent="0.2">
      <c r="A25" s="163"/>
      <c r="B25" s="710"/>
      <c r="C25" s="686"/>
      <c r="D25" s="687"/>
      <c r="E25" s="589" t="s">
        <v>164</v>
      </c>
      <c r="F25" s="569"/>
      <c r="G25" s="569"/>
      <c r="H25" s="569"/>
      <c r="I25" s="569"/>
      <c r="J25" s="569"/>
      <c r="K25" s="570"/>
      <c r="L25" s="590">
        <v>1</v>
      </c>
      <c r="M25" s="591"/>
      <c r="N25" s="591"/>
      <c r="O25" s="591"/>
      <c r="P25" s="633"/>
      <c r="Q25" s="590">
        <v>5814</v>
      </c>
      <c r="R25" s="591"/>
      <c r="S25" s="591"/>
      <c r="T25" s="591"/>
      <c r="U25" s="591"/>
      <c r="V25" s="633"/>
      <c r="W25" s="685"/>
      <c r="X25" s="686"/>
      <c r="Y25" s="687"/>
      <c r="Z25" s="589" t="s">
        <v>165</v>
      </c>
      <c r="AA25" s="569"/>
      <c r="AB25" s="569"/>
      <c r="AC25" s="569"/>
      <c r="AD25" s="569"/>
      <c r="AE25" s="569"/>
      <c r="AF25" s="569"/>
      <c r="AG25" s="570"/>
      <c r="AH25" s="590" t="s">
        <v>122</v>
      </c>
      <c r="AI25" s="591"/>
      <c r="AJ25" s="591"/>
      <c r="AK25" s="591"/>
      <c r="AL25" s="633"/>
      <c r="AM25" s="590" t="s">
        <v>122</v>
      </c>
      <c r="AN25" s="591"/>
      <c r="AO25" s="591"/>
      <c r="AP25" s="591"/>
      <c r="AQ25" s="591"/>
      <c r="AR25" s="633"/>
      <c r="AS25" s="590" t="s">
        <v>122</v>
      </c>
      <c r="AT25" s="591"/>
      <c r="AU25" s="591"/>
      <c r="AV25" s="591"/>
      <c r="AW25" s="591"/>
      <c r="AX25" s="592"/>
      <c r="AY25" s="499" t="s">
        <v>166</v>
      </c>
      <c r="AZ25" s="500"/>
      <c r="BA25" s="500"/>
      <c r="BB25" s="500"/>
      <c r="BC25" s="500"/>
      <c r="BD25" s="500"/>
      <c r="BE25" s="500"/>
      <c r="BF25" s="500"/>
      <c r="BG25" s="500"/>
      <c r="BH25" s="500"/>
      <c r="BI25" s="500"/>
      <c r="BJ25" s="500"/>
      <c r="BK25" s="500"/>
      <c r="BL25" s="500"/>
      <c r="BM25" s="501"/>
      <c r="BN25" s="502">
        <v>2572024</v>
      </c>
      <c r="BO25" s="503"/>
      <c r="BP25" s="503"/>
      <c r="BQ25" s="503"/>
      <c r="BR25" s="503"/>
      <c r="BS25" s="503"/>
      <c r="BT25" s="503"/>
      <c r="BU25" s="504"/>
      <c r="BV25" s="502">
        <v>1802832</v>
      </c>
      <c r="BW25" s="503"/>
      <c r="BX25" s="503"/>
      <c r="BY25" s="503"/>
      <c r="BZ25" s="503"/>
      <c r="CA25" s="503"/>
      <c r="CB25" s="503"/>
      <c r="CC25" s="504"/>
      <c r="CD25" s="176"/>
      <c r="CE25" s="653"/>
      <c r="CF25" s="653"/>
      <c r="CG25" s="653"/>
      <c r="CH25" s="653"/>
      <c r="CI25" s="653"/>
      <c r="CJ25" s="653"/>
      <c r="CK25" s="653"/>
      <c r="CL25" s="653"/>
      <c r="CM25" s="653"/>
      <c r="CN25" s="653"/>
      <c r="CO25" s="653"/>
      <c r="CP25" s="653"/>
      <c r="CQ25" s="653"/>
      <c r="CR25" s="653"/>
      <c r="CS25" s="654"/>
      <c r="CT25" s="536"/>
      <c r="CU25" s="537"/>
      <c r="CV25" s="537"/>
      <c r="CW25" s="537"/>
      <c r="CX25" s="537"/>
      <c r="CY25" s="537"/>
      <c r="CZ25" s="537"/>
      <c r="DA25" s="538"/>
      <c r="DB25" s="536"/>
      <c r="DC25" s="537"/>
      <c r="DD25" s="537"/>
      <c r="DE25" s="537"/>
      <c r="DF25" s="537"/>
      <c r="DG25" s="537"/>
      <c r="DH25" s="537"/>
      <c r="DI25" s="538"/>
    </row>
    <row r="26" spans="1:113" ht="18.75" customHeight="1" x14ac:dyDescent="0.2">
      <c r="A26" s="163"/>
      <c r="B26" s="710"/>
      <c r="C26" s="686"/>
      <c r="D26" s="687"/>
      <c r="E26" s="589" t="s">
        <v>167</v>
      </c>
      <c r="F26" s="569"/>
      <c r="G26" s="569"/>
      <c r="H26" s="569"/>
      <c r="I26" s="569"/>
      <c r="J26" s="569"/>
      <c r="K26" s="570"/>
      <c r="L26" s="590">
        <v>1</v>
      </c>
      <c r="M26" s="591"/>
      <c r="N26" s="591"/>
      <c r="O26" s="591"/>
      <c r="P26" s="633"/>
      <c r="Q26" s="590">
        <v>5681</v>
      </c>
      <c r="R26" s="591"/>
      <c r="S26" s="591"/>
      <c r="T26" s="591"/>
      <c r="U26" s="591"/>
      <c r="V26" s="633"/>
      <c r="W26" s="685"/>
      <c r="X26" s="686"/>
      <c r="Y26" s="687"/>
      <c r="Z26" s="589" t="s">
        <v>168</v>
      </c>
      <c r="AA26" s="691"/>
      <c r="AB26" s="691"/>
      <c r="AC26" s="691"/>
      <c r="AD26" s="691"/>
      <c r="AE26" s="691"/>
      <c r="AF26" s="691"/>
      <c r="AG26" s="692"/>
      <c r="AH26" s="590" t="s">
        <v>122</v>
      </c>
      <c r="AI26" s="591"/>
      <c r="AJ26" s="591"/>
      <c r="AK26" s="591"/>
      <c r="AL26" s="633"/>
      <c r="AM26" s="590" t="s">
        <v>122</v>
      </c>
      <c r="AN26" s="591"/>
      <c r="AO26" s="591"/>
      <c r="AP26" s="591"/>
      <c r="AQ26" s="591"/>
      <c r="AR26" s="633"/>
      <c r="AS26" s="590" t="s">
        <v>122</v>
      </c>
      <c r="AT26" s="591"/>
      <c r="AU26" s="591"/>
      <c r="AV26" s="591"/>
      <c r="AW26" s="591"/>
      <c r="AX26" s="592"/>
      <c r="AY26" s="542" t="s">
        <v>169</v>
      </c>
      <c r="AZ26" s="543"/>
      <c r="BA26" s="543"/>
      <c r="BB26" s="543"/>
      <c r="BC26" s="543"/>
      <c r="BD26" s="543"/>
      <c r="BE26" s="543"/>
      <c r="BF26" s="543"/>
      <c r="BG26" s="543"/>
      <c r="BH26" s="543"/>
      <c r="BI26" s="543"/>
      <c r="BJ26" s="543"/>
      <c r="BK26" s="543"/>
      <c r="BL26" s="543"/>
      <c r="BM26" s="544"/>
      <c r="BN26" s="539" t="s">
        <v>122</v>
      </c>
      <c r="BO26" s="540"/>
      <c r="BP26" s="540"/>
      <c r="BQ26" s="540"/>
      <c r="BR26" s="540"/>
      <c r="BS26" s="540"/>
      <c r="BT26" s="540"/>
      <c r="BU26" s="541"/>
      <c r="BV26" s="539" t="s">
        <v>122</v>
      </c>
      <c r="BW26" s="540"/>
      <c r="BX26" s="540"/>
      <c r="BY26" s="540"/>
      <c r="BZ26" s="540"/>
      <c r="CA26" s="540"/>
      <c r="CB26" s="540"/>
      <c r="CC26" s="541"/>
      <c r="CD26" s="176"/>
      <c r="CE26" s="653"/>
      <c r="CF26" s="653"/>
      <c r="CG26" s="653"/>
      <c r="CH26" s="653"/>
      <c r="CI26" s="653"/>
      <c r="CJ26" s="653"/>
      <c r="CK26" s="653"/>
      <c r="CL26" s="653"/>
      <c r="CM26" s="653"/>
      <c r="CN26" s="653"/>
      <c r="CO26" s="653"/>
      <c r="CP26" s="653"/>
      <c r="CQ26" s="653"/>
      <c r="CR26" s="653"/>
      <c r="CS26" s="654"/>
      <c r="CT26" s="536"/>
      <c r="CU26" s="537"/>
      <c r="CV26" s="537"/>
      <c r="CW26" s="537"/>
      <c r="CX26" s="537"/>
      <c r="CY26" s="537"/>
      <c r="CZ26" s="537"/>
      <c r="DA26" s="538"/>
      <c r="DB26" s="536"/>
      <c r="DC26" s="537"/>
      <c r="DD26" s="537"/>
      <c r="DE26" s="537"/>
      <c r="DF26" s="537"/>
      <c r="DG26" s="537"/>
      <c r="DH26" s="537"/>
      <c r="DI26" s="538"/>
    </row>
    <row r="27" spans="1:113" ht="18.75" customHeight="1" thickBot="1" x14ac:dyDescent="0.25">
      <c r="A27" s="163"/>
      <c r="B27" s="710"/>
      <c r="C27" s="686"/>
      <c r="D27" s="687"/>
      <c r="E27" s="589" t="s">
        <v>170</v>
      </c>
      <c r="F27" s="569"/>
      <c r="G27" s="569"/>
      <c r="H27" s="569"/>
      <c r="I27" s="569"/>
      <c r="J27" s="569"/>
      <c r="K27" s="570"/>
      <c r="L27" s="590">
        <v>1</v>
      </c>
      <c r="M27" s="591"/>
      <c r="N27" s="591"/>
      <c r="O27" s="591"/>
      <c r="P27" s="633"/>
      <c r="Q27" s="590">
        <v>3500</v>
      </c>
      <c r="R27" s="591"/>
      <c r="S27" s="591"/>
      <c r="T27" s="591"/>
      <c r="U27" s="591"/>
      <c r="V27" s="633"/>
      <c r="W27" s="685"/>
      <c r="X27" s="686"/>
      <c r="Y27" s="687"/>
      <c r="Z27" s="589" t="s">
        <v>171</v>
      </c>
      <c r="AA27" s="569"/>
      <c r="AB27" s="569"/>
      <c r="AC27" s="569"/>
      <c r="AD27" s="569"/>
      <c r="AE27" s="569"/>
      <c r="AF27" s="569"/>
      <c r="AG27" s="570"/>
      <c r="AH27" s="590">
        <v>6</v>
      </c>
      <c r="AI27" s="591"/>
      <c r="AJ27" s="591"/>
      <c r="AK27" s="591"/>
      <c r="AL27" s="633"/>
      <c r="AM27" s="590">
        <v>24630</v>
      </c>
      <c r="AN27" s="591"/>
      <c r="AO27" s="591"/>
      <c r="AP27" s="591"/>
      <c r="AQ27" s="591"/>
      <c r="AR27" s="633"/>
      <c r="AS27" s="590">
        <v>4105</v>
      </c>
      <c r="AT27" s="591"/>
      <c r="AU27" s="591"/>
      <c r="AV27" s="591"/>
      <c r="AW27" s="591"/>
      <c r="AX27" s="592"/>
      <c r="AY27" s="634" t="s">
        <v>172</v>
      </c>
      <c r="AZ27" s="635"/>
      <c r="BA27" s="635"/>
      <c r="BB27" s="635"/>
      <c r="BC27" s="635"/>
      <c r="BD27" s="635"/>
      <c r="BE27" s="635"/>
      <c r="BF27" s="635"/>
      <c r="BG27" s="635"/>
      <c r="BH27" s="635"/>
      <c r="BI27" s="635"/>
      <c r="BJ27" s="635"/>
      <c r="BK27" s="635"/>
      <c r="BL27" s="635"/>
      <c r="BM27" s="636"/>
      <c r="BN27" s="658" t="s">
        <v>122</v>
      </c>
      <c r="BO27" s="659"/>
      <c r="BP27" s="659"/>
      <c r="BQ27" s="659"/>
      <c r="BR27" s="659"/>
      <c r="BS27" s="659"/>
      <c r="BT27" s="659"/>
      <c r="BU27" s="660"/>
      <c r="BV27" s="658" t="s">
        <v>122</v>
      </c>
      <c r="BW27" s="659"/>
      <c r="BX27" s="659"/>
      <c r="BY27" s="659"/>
      <c r="BZ27" s="659"/>
      <c r="CA27" s="659"/>
      <c r="CB27" s="659"/>
      <c r="CC27" s="660"/>
      <c r="CD27" s="178"/>
      <c r="CE27" s="653"/>
      <c r="CF27" s="653"/>
      <c r="CG27" s="653"/>
      <c r="CH27" s="653"/>
      <c r="CI27" s="653"/>
      <c r="CJ27" s="653"/>
      <c r="CK27" s="653"/>
      <c r="CL27" s="653"/>
      <c r="CM27" s="653"/>
      <c r="CN27" s="653"/>
      <c r="CO27" s="653"/>
      <c r="CP27" s="653"/>
      <c r="CQ27" s="653"/>
      <c r="CR27" s="653"/>
      <c r="CS27" s="654"/>
      <c r="CT27" s="536"/>
      <c r="CU27" s="537"/>
      <c r="CV27" s="537"/>
      <c r="CW27" s="537"/>
      <c r="CX27" s="537"/>
      <c r="CY27" s="537"/>
      <c r="CZ27" s="537"/>
      <c r="DA27" s="538"/>
      <c r="DB27" s="536"/>
      <c r="DC27" s="537"/>
      <c r="DD27" s="537"/>
      <c r="DE27" s="537"/>
      <c r="DF27" s="537"/>
      <c r="DG27" s="537"/>
      <c r="DH27" s="537"/>
      <c r="DI27" s="538"/>
    </row>
    <row r="28" spans="1:113" ht="18.75" customHeight="1" x14ac:dyDescent="0.2">
      <c r="A28" s="163"/>
      <c r="B28" s="710"/>
      <c r="C28" s="686"/>
      <c r="D28" s="687"/>
      <c r="E28" s="589" t="s">
        <v>173</v>
      </c>
      <c r="F28" s="569"/>
      <c r="G28" s="569"/>
      <c r="H28" s="569"/>
      <c r="I28" s="569"/>
      <c r="J28" s="569"/>
      <c r="K28" s="570"/>
      <c r="L28" s="590">
        <v>1</v>
      </c>
      <c r="M28" s="591"/>
      <c r="N28" s="591"/>
      <c r="O28" s="591"/>
      <c r="P28" s="633"/>
      <c r="Q28" s="590">
        <v>3200</v>
      </c>
      <c r="R28" s="591"/>
      <c r="S28" s="591"/>
      <c r="T28" s="591"/>
      <c r="U28" s="591"/>
      <c r="V28" s="633"/>
      <c r="W28" s="685"/>
      <c r="X28" s="686"/>
      <c r="Y28" s="687"/>
      <c r="Z28" s="589" t="s">
        <v>174</v>
      </c>
      <c r="AA28" s="569"/>
      <c r="AB28" s="569"/>
      <c r="AC28" s="569"/>
      <c r="AD28" s="569"/>
      <c r="AE28" s="569"/>
      <c r="AF28" s="569"/>
      <c r="AG28" s="570"/>
      <c r="AH28" s="590" t="s">
        <v>122</v>
      </c>
      <c r="AI28" s="591"/>
      <c r="AJ28" s="591"/>
      <c r="AK28" s="591"/>
      <c r="AL28" s="633"/>
      <c r="AM28" s="590" t="s">
        <v>122</v>
      </c>
      <c r="AN28" s="591"/>
      <c r="AO28" s="591"/>
      <c r="AP28" s="591"/>
      <c r="AQ28" s="591"/>
      <c r="AR28" s="633"/>
      <c r="AS28" s="590" t="s">
        <v>122</v>
      </c>
      <c r="AT28" s="591"/>
      <c r="AU28" s="591"/>
      <c r="AV28" s="591"/>
      <c r="AW28" s="591"/>
      <c r="AX28" s="592"/>
      <c r="AY28" s="693" t="s">
        <v>175</v>
      </c>
      <c r="AZ28" s="694"/>
      <c r="BA28" s="694"/>
      <c r="BB28" s="695"/>
      <c r="BC28" s="499" t="s">
        <v>46</v>
      </c>
      <c r="BD28" s="500"/>
      <c r="BE28" s="500"/>
      <c r="BF28" s="500"/>
      <c r="BG28" s="500"/>
      <c r="BH28" s="500"/>
      <c r="BI28" s="500"/>
      <c r="BJ28" s="500"/>
      <c r="BK28" s="500"/>
      <c r="BL28" s="500"/>
      <c r="BM28" s="501"/>
      <c r="BN28" s="502">
        <v>982221</v>
      </c>
      <c r="BO28" s="503"/>
      <c r="BP28" s="503"/>
      <c r="BQ28" s="503"/>
      <c r="BR28" s="503"/>
      <c r="BS28" s="503"/>
      <c r="BT28" s="503"/>
      <c r="BU28" s="504"/>
      <c r="BV28" s="502">
        <v>1004221</v>
      </c>
      <c r="BW28" s="503"/>
      <c r="BX28" s="503"/>
      <c r="BY28" s="503"/>
      <c r="BZ28" s="503"/>
      <c r="CA28" s="503"/>
      <c r="CB28" s="503"/>
      <c r="CC28" s="504"/>
      <c r="CD28" s="176"/>
      <c r="CE28" s="653"/>
      <c r="CF28" s="653"/>
      <c r="CG28" s="653"/>
      <c r="CH28" s="653"/>
      <c r="CI28" s="653"/>
      <c r="CJ28" s="653"/>
      <c r="CK28" s="653"/>
      <c r="CL28" s="653"/>
      <c r="CM28" s="653"/>
      <c r="CN28" s="653"/>
      <c r="CO28" s="653"/>
      <c r="CP28" s="653"/>
      <c r="CQ28" s="653"/>
      <c r="CR28" s="653"/>
      <c r="CS28" s="654"/>
      <c r="CT28" s="536"/>
      <c r="CU28" s="537"/>
      <c r="CV28" s="537"/>
      <c r="CW28" s="537"/>
      <c r="CX28" s="537"/>
      <c r="CY28" s="537"/>
      <c r="CZ28" s="537"/>
      <c r="DA28" s="538"/>
      <c r="DB28" s="536"/>
      <c r="DC28" s="537"/>
      <c r="DD28" s="537"/>
      <c r="DE28" s="537"/>
      <c r="DF28" s="537"/>
      <c r="DG28" s="537"/>
      <c r="DH28" s="537"/>
      <c r="DI28" s="538"/>
    </row>
    <row r="29" spans="1:113" ht="18.75" customHeight="1" x14ac:dyDescent="0.2">
      <c r="A29" s="163"/>
      <c r="B29" s="710"/>
      <c r="C29" s="686"/>
      <c r="D29" s="687"/>
      <c r="E29" s="589" t="s">
        <v>176</v>
      </c>
      <c r="F29" s="569"/>
      <c r="G29" s="569"/>
      <c r="H29" s="569"/>
      <c r="I29" s="569"/>
      <c r="J29" s="569"/>
      <c r="K29" s="570"/>
      <c r="L29" s="590">
        <v>12</v>
      </c>
      <c r="M29" s="591"/>
      <c r="N29" s="591"/>
      <c r="O29" s="591"/>
      <c r="P29" s="633"/>
      <c r="Q29" s="590">
        <v>3000</v>
      </c>
      <c r="R29" s="591"/>
      <c r="S29" s="591"/>
      <c r="T29" s="591"/>
      <c r="U29" s="591"/>
      <c r="V29" s="633"/>
      <c r="W29" s="688"/>
      <c r="X29" s="689"/>
      <c r="Y29" s="690"/>
      <c r="Z29" s="589" t="s">
        <v>177</v>
      </c>
      <c r="AA29" s="569"/>
      <c r="AB29" s="569"/>
      <c r="AC29" s="569"/>
      <c r="AD29" s="569"/>
      <c r="AE29" s="569"/>
      <c r="AF29" s="569"/>
      <c r="AG29" s="570"/>
      <c r="AH29" s="590">
        <v>278</v>
      </c>
      <c r="AI29" s="591"/>
      <c r="AJ29" s="591"/>
      <c r="AK29" s="591"/>
      <c r="AL29" s="633"/>
      <c r="AM29" s="590">
        <v>875446</v>
      </c>
      <c r="AN29" s="591"/>
      <c r="AO29" s="591"/>
      <c r="AP29" s="591"/>
      <c r="AQ29" s="591"/>
      <c r="AR29" s="633"/>
      <c r="AS29" s="590">
        <v>3149</v>
      </c>
      <c r="AT29" s="591"/>
      <c r="AU29" s="591"/>
      <c r="AV29" s="591"/>
      <c r="AW29" s="591"/>
      <c r="AX29" s="592"/>
      <c r="AY29" s="696"/>
      <c r="AZ29" s="697"/>
      <c r="BA29" s="697"/>
      <c r="BB29" s="698"/>
      <c r="BC29" s="573" t="s">
        <v>178</v>
      </c>
      <c r="BD29" s="574"/>
      <c r="BE29" s="574"/>
      <c r="BF29" s="574"/>
      <c r="BG29" s="574"/>
      <c r="BH29" s="574"/>
      <c r="BI29" s="574"/>
      <c r="BJ29" s="574"/>
      <c r="BK29" s="574"/>
      <c r="BL29" s="574"/>
      <c r="BM29" s="575"/>
      <c r="BN29" s="539">
        <v>873101</v>
      </c>
      <c r="BO29" s="540"/>
      <c r="BP29" s="540"/>
      <c r="BQ29" s="540"/>
      <c r="BR29" s="540"/>
      <c r="BS29" s="540"/>
      <c r="BT29" s="540"/>
      <c r="BU29" s="541"/>
      <c r="BV29" s="539">
        <v>841453</v>
      </c>
      <c r="BW29" s="540"/>
      <c r="BX29" s="540"/>
      <c r="BY29" s="540"/>
      <c r="BZ29" s="540"/>
      <c r="CA29" s="540"/>
      <c r="CB29" s="540"/>
      <c r="CC29" s="541"/>
      <c r="CD29" s="178"/>
      <c r="CE29" s="653"/>
      <c r="CF29" s="653"/>
      <c r="CG29" s="653"/>
      <c r="CH29" s="653"/>
      <c r="CI29" s="653"/>
      <c r="CJ29" s="653"/>
      <c r="CK29" s="653"/>
      <c r="CL29" s="653"/>
      <c r="CM29" s="653"/>
      <c r="CN29" s="653"/>
      <c r="CO29" s="653"/>
      <c r="CP29" s="653"/>
      <c r="CQ29" s="653"/>
      <c r="CR29" s="653"/>
      <c r="CS29" s="654"/>
      <c r="CT29" s="536"/>
      <c r="CU29" s="537"/>
      <c r="CV29" s="537"/>
      <c r="CW29" s="537"/>
      <c r="CX29" s="537"/>
      <c r="CY29" s="537"/>
      <c r="CZ29" s="537"/>
      <c r="DA29" s="538"/>
      <c r="DB29" s="536"/>
      <c r="DC29" s="537"/>
      <c r="DD29" s="537"/>
      <c r="DE29" s="537"/>
      <c r="DF29" s="537"/>
      <c r="DG29" s="537"/>
      <c r="DH29" s="537"/>
      <c r="DI29" s="538"/>
    </row>
    <row r="30" spans="1:113" ht="18.75" customHeight="1" thickBot="1" x14ac:dyDescent="0.25">
      <c r="A30" s="163"/>
      <c r="B30" s="711"/>
      <c r="C30" s="712"/>
      <c r="D30" s="713"/>
      <c r="E30" s="593"/>
      <c r="F30" s="594"/>
      <c r="G30" s="594"/>
      <c r="H30" s="594"/>
      <c r="I30" s="594"/>
      <c r="J30" s="594"/>
      <c r="K30" s="595"/>
      <c r="L30" s="703"/>
      <c r="M30" s="704"/>
      <c r="N30" s="704"/>
      <c r="O30" s="704"/>
      <c r="P30" s="705"/>
      <c r="Q30" s="703"/>
      <c r="R30" s="704"/>
      <c r="S30" s="704"/>
      <c r="T30" s="704"/>
      <c r="U30" s="704"/>
      <c r="V30" s="705"/>
      <c r="W30" s="706" t="s">
        <v>179</v>
      </c>
      <c r="X30" s="707"/>
      <c r="Y30" s="707"/>
      <c r="Z30" s="707"/>
      <c r="AA30" s="707"/>
      <c r="AB30" s="707"/>
      <c r="AC30" s="707"/>
      <c r="AD30" s="707"/>
      <c r="AE30" s="707"/>
      <c r="AF30" s="707"/>
      <c r="AG30" s="708"/>
      <c r="AH30" s="666">
        <v>96.7</v>
      </c>
      <c r="AI30" s="667"/>
      <c r="AJ30" s="667"/>
      <c r="AK30" s="667"/>
      <c r="AL30" s="667"/>
      <c r="AM30" s="667"/>
      <c r="AN30" s="667"/>
      <c r="AO30" s="667"/>
      <c r="AP30" s="667"/>
      <c r="AQ30" s="667"/>
      <c r="AR30" s="667"/>
      <c r="AS30" s="667"/>
      <c r="AT30" s="667"/>
      <c r="AU30" s="667"/>
      <c r="AV30" s="667"/>
      <c r="AW30" s="667"/>
      <c r="AX30" s="669"/>
      <c r="AY30" s="699"/>
      <c r="AZ30" s="700"/>
      <c r="BA30" s="700"/>
      <c r="BB30" s="701"/>
      <c r="BC30" s="655" t="s">
        <v>48</v>
      </c>
      <c r="BD30" s="656"/>
      <c r="BE30" s="656"/>
      <c r="BF30" s="656"/>
      <c r="BG30" s="656"/>
      <c r="BH30" s="656"/>
      <c r="BI30" s="656"/>
      <c r="BJ30" s="656"/>
      <c r="BK30" s="656"/>
      <c r="BL30" s="656"/>
      <c r="BM30" s="657"/>
      <c r="BN30" s="658">
        <v>5614320</v>
      </c>
      <c r="BO30" s="659"/>
      <c r="BP30" s="659"/>
      <c r="BQ30" s="659"/>
      <c r="BR30" s="659"/>
      <c r="BS30" s="659"/>
      <c r="BT30" s="659"/>
      <c r="BU30" s="660"/>
      <c r="BV30" s="658">
        <v>6050521</v>
      </c>
      <c r="BW30" s="659"/>
      <c r="BX30" s="659"/>
      <c r="BY30" s="659"/>
      <c r="BZ30" s="659"/>
      <c r="CA30" s="659"/>
      <c r="CB30" s="659"/>
      <c r="CC30" s="66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702" t="s">
        <v>180</v>
      </c>
      <c r="D32" s="702"/>
      <c r="E32" s="702"/>
      <c r="F32" s="702"/>
      <c r="G32" s="702"/>
      <c r="H32" s="702"/>
      <c r="I32" s="702"/>
      <c r="J32" s="702"/>
      <c r="K32" s="702"/>
      <c r="L32" s="702"/>
      <c r="M32" s="702"/>
      <c r="N32" s="702"/>
      <c r="O32" s="702"/>
      <c r="P32" s="702"/>
      <c r="Q32" s="702"/>
      <c r="R32" s="702"/>
      <c r="S32" s="702"/>
      <c r="U32" s="543" t="s">
        <v>181</v>
      </c>
      <c r="V32" s="543"/>
      <c r="W32" s="543"/>
      <c r="X32" s="543"/>
      <c r="Y32" s="543"/>
      <c r="Z32" s="543"/>
      <c r="AA32" s="543"/>
      <c r="AB32" s="543"/>
      <c r="AC32" s="543"/>
      <c r="AD32" s="543"/>
      <c r="AE32" s="543"/>
      <c r="AF32" s="543"/>
      <c r="AG32" s="543"/>
      <c r="AH32" s="543"/>
      <c r="AI32" s="543"/>
      <c r="AJ32" s="543"/>
      <c r="AK32" s="543"/>
      <c r="AM32" s="543" t="s">
        <v>182</v>
      </c>
      <c r="AN32" s="543"/>
      <c r="AO32" s="543"/>
      <c r="AP32" s="543"/>
      <c r="AQ32" s="543"/>
      <c r="AR32" s="543"/>
      <c r="AS32" s="543"/>
      <c r="AT32" s="543"/>
      <c r="AU32" s="543"/>
      <c r="AV32" s="543"/>
      <c r="AW32" s="543"/>
      <c r="AX32" s="543"/>
      <c r="AY32" s="543"/>
      <c r="AZ32" s="543"/>
      <c r="BA32" s="543"/>
      <c r="BB32" s="543"/>
      <c r="BC32" s="543"/>
      <c r="BE32" s="543" t="s">
        <v>183</v>
      </c>
      <c r="BF32" s="543"/>
      <c r="BG32" s="543"/>
      <c r="BH32" s="543"/>
      <c r="BI32" s="543"/>
      <c r="BJ32" s="543"/>
      <c r="BK32" s="543"/>
      <c r="BL32" s="543"/>
      <c r="BM32" s="543"/>
      <c r="BN32" s="543"/>
      <c r="BO32" s="543"/>
      <c r="BP32" s="543"/>
      <c r="BQ32" s="543"/>
      <c r="BR32" s="543"/>
      <c r="BS32" s="543"/>
      <c r="BT32" s="543"/>
      <c r="BU32" s="543"/>
      <c r="BW32" s="543" t="s">
        <v>184</v>
      </c>
      <c r="BX32" s="543"/>
      <c r="BY32" s="543"/>
      <c r="BZ32" s="543"/>
      <c r="CA32" s="543"/>
      <c r="CB32" s="543"/>
      <c r="CC32" s="543"/>
      <c r="CD32" s="543"/>
      <c r="CE32" s="543"/>
      <c r="CF32" s="543"/>
      <c r="CG32" s="543"/>
      <c r="CH32" s="543"/>
      <c r="CI32" s="543"/>
      <c r="CJ32" s="543"/>
      <c r="CK32" s="543"/>
      <c r="CL32" s="543"/>
      <c r="CM32" s="543"/>
      <c r="CO32" s="543" t="s">
        <v>185</v>
      </c>
      <c r="CP32" s="543"/>
      <c r="CQ32" s="543"/>
      <c r="CR32" s="543"/>
      <c r="CS32" s="543"/>
      <c r="CT32" s="543"/>
      <c r="CU32" s="543"/>
      <c r="CV32" s="543"/>
      <c r="CW32" s="543"/>
      <c r="CX32" s="543"/>
      <c r="CY32" s="543"/>
      <c r="CZ32" s="543"/>
      <c r="DA32" s="543"/>
      <c r="DB32" s="543"/>
      <c r="DC32" s="543"/>
      <c r="DD32" s="543"/>
      <c r="DE32" s="543"/>
      <c r="DI32" s="186"/>
    </row>
    <row r="33" spans="1:113" ht="13.5" customHeight="1" x14ac:dyDescent="0.2">
      <c r="A33" s="163"/>
      <c r="B33" s="187"/>
      <c r="C33" s="563" t="s">
        <v>186</v>
      </c>
      <c r="D33" s="563"/>
      <c r="E33" s="528" t="s">
        <v>187</v>
      </c>
      <c r="F33" s="528"/>
      <c r="G33" s="528"/>
      <c r="H33" s="528"/>
      <c r="I33" s="528"/>
      <c r="J33" s="528"/>
      <c r="K33" s="528"/>
      <c r="L33" s="528"/>
      <c r="M33" s="528"/>
      <c r="N33" s="528"/>
      <c r="O33" s="528"/>
      <c r="P33" s="528"/>
      <c r="Q33" s="528"/>
      <c r="R33" s="528"/>
      <c r="S33" s="528"/>
      <c r="T33" s="188"/>
      <c r="U33" s="563" t="s">
        <v>186</v>
      </c>
      <c r="V33" s="563"/>
      <c r="W33" s="528" t="s">
        <v>187</v>
      </c>
      <c r="X33" s="528"/>
      <c r="Y33" s="528"/>
      <c r="Z33" s="528"/>
      <c r="AA33" s="528"/>
      <c r="AB33" s="528"/>
      <c r="AC33" s="528"/>
      <c r="AD33" s="528"/>
      <c r="AE33" s="528"/>
      <c r="AF33" s="528"/>
      <c r="AG33" s="528"/>
      <c r="AH33" s="528"/>
      <c r="AI33" s="528"/>
      <c r="AJ33" s="528"/>
      <c r="AK33" s="528"/>
      <c r="AL33" s="188"/>
      <c r="AM33" s="563" t="s">
        <v>186</v>
      </c>
      <c r="AN33" s="563"/>
      <c r="AO33" s="528" t="s">
        <v>187</v>
      </c>
      <c r="AP33" s="528"/>
      <c r="AQ33" s="528"/>
      <c r="AR33" s="528"/>
      <c r="AS33" s="528"/>
      <c r="AT33" s="528"/>
      <c r="AU33" s="528"/>
      <c r="AV33" s="528"/>
      <c r="AW33" s="528"/>
      <c r="AX33" s="528"/>
      <c r="AY33" s="528"/>
      <c r="AZ33" s="528"/>
      <c r="BA33" s="528"/>
      <c r="BB33" s="528"/>
      <c r="BC33" s="528"/>
      <c r="BD33" s="189"/>
      <c r="BE33" s="528" t="s">
        <v>188</v>
      </c>
      <c r="BF33" s="528"/>
      <c r="BG33" s="528" t="s">
        <v>189</v>
      </c>
      <c r="BH33" s="528"/>
      <c r="BI33" s="528"/>
      <c r="BJ33" s="528"/>
      <c r="BK33" s="528"/>
      <c r="BL33" s="528"/>
      <c r="BM33" s="528"/>
      <c r="BN33" s="528"/>
      <c r="BO33" s="528"/>
      <c r="BP33" s="528"/>
      <c r="BQ33" s="528"/>
      <c r="BR33" s="528"/>
      <c r="BS33" s="528"/>
      <c r="BT33" s="528"/>
      <c r="BU33" s="528"/>
      <c r="BV33" s="189"/>
      <c r="BW33" s="563" t="s">
        <v>188</v>
      </c>
      <c r="BX33" s="563"/>
      <c r="BY33" s="528" t="s">
        <v>190</v>
      </c>
      <c r="BZ33" s="528"/>
      <c r="CA33" s="528"/>
      <c r="CB33" s="528"/>
      <c r="CC33" s="528"/>
      <c r="CD33" s="528"/>
      <c r="CE33" s="528"/>
      <c r="CF33" s="528"/>
      <c r="CG33" s="528"/>
      <c r="CH33" s="528"/>
      <c r="CI33" s="528"/>
      <c r="CJ33" s="528"/>
      <c r="CK33" s="528"/>
      <c r="CL33" s="528"/>
      <c r="CM33" s="528"/>
      <c r="CN33" s="188"/>
      <c r="CO33" s="563" t="s">
        <v>186</v>
      </c>
      <c r="CP33" s="563"/>
      <c r="CQ33" s="528" t="s">
        <v>191</v>
      </c>
      <c r="CR33" s="528"/>
      <c r="CS33" s="528"/>
      <c r="CT33" s="528"/>
      <c r="CU33" s="528"/>
      <c r="CV33" s="528"/>
      <c r="CW33" s="528"/>
      <c r="CX33" s="528"/>
      <c r="CY33" s="528"/>
      <c r="CZ33" s="528"/>
      <c r="DA33" s="528"/>
      <c r="DB33" s="528"/>
      <c r="DC33" s="528"/>
      <c r="DD33" s="528"/>
      <c r="DE33" s="528"/>
      <c r="DF33" s="188"/>
      <c r="DG33" s="728" t="s">
        <v>192</v>
      </c>
      <c r="DH33" s="728"/>
      <c r="DI33" s="190"/>
    </row>
    <row r="34" spans="1:113" ht="32.25" customHeight="1" x14ac:dyDescent="0.2">
      <c r="A34" s="163"/>
      <c r="B34" s="187"/>
      <c r="C34" s="729">
        <f>IF(E34="","",1)</f>
        <v>1</v>
      </c>
      <c r="D34" s="729"/>
      <c r="E34" s="730" t="str">
        <f>IF('各会計、関係団体の財政状況及び健全化判断比率'!B7="","",'各会計、関係団体の財政状況及び健全化判断比率'!B7)</f>
        <v>一般会計</v>
      </c>
      <c r="F34" s="730"/>
      <c r="G34" s="730"/>
      <c r="H34" s="730"/>
      <c r="I34" s="730"/>
      <c r="J34" s="730"/>
      <c r="K34" s="730"/>
      <c r="L34" s="730"/>
      <c r="M34" s="730"/>
      <c r="N34" s="730"/>
      <c r="O34" s="730"/>
      <c r="P34" s="730"/>
      <c r="Q34" s="730"/>
      <c r="R34" s="730"/>
      <c r="S34" s="730"/>
      <c r="T34" s="163"/>
      <c r="U34" s="729">
        <f>IF(W34="","",MAX(C34:D43)+1)</f>
        <v>3</v>
      </c>
      <c r="V34" s="729"/>
      <c r="W34" s="730" t="str">
        <f>IF('各会計、関係団体の財政状況及び健全化判断比率'!B28="","",'各会計、関係団体の財政状況及び健全化判断比率'!B28)</f>
        <v>国民健康保険事業特別会計</v>
      </c>
      <c r="X34" s="730"/>
      <c r="Y34" s="730"/>
      <c r="Z34" s="730"/>
      <c r="AA34" s="730"/>
      <c r="AB34" s="730"/>
      <c r="AC34" s="730"/>
      <c r="AD34" s="730"/>
      <c r="AE34" s="730"/>
      <c r="AF34" s="730"/>
      <c r="AG34" s="730"/>
      <c r="AH34" s="730"/>
      <c r="AI34" s="730"/>
      <c r="AJ34" s="730"/>
      <c r="AK34" s="730"/>
      <c r="AL34" s="163"/>
      <c r="AM34" s="729">
        <f>IF(AO34="","",MAX(C34:D43,U34:V43)+1)</f>
        <v>6</v>
      </c>
      <c r="AN34" s="729"/>
      <c r="AO34" s="730" t="str">
        <f>IF('各会計、関係団体の財政状況及び健全化判断比率'!B31="","",'各会計、関係団体の財政状況及び健全化判断比率'!B31)</f>
        <v>下水道事業会計</v>
      </c>
      <c r="AP34" s="730"/>
      <c r="AQ34" s="730"/>
      <c r="AR34" s="730"/>
      <c r="AS34" s="730"/>
      <c r="AT34" s="730"/>
      <c r="AU34" s="730"/>
      <c r="AV34" s="730"/>
      <c r="AW34" s="730"/>
      <c r="AX34" s="730"/>
      <c r="AY34" s="730"/>
      <c r="AZ34" s="730"/>
      <c r="BA34" s="730"/>
      <c r="BB34" s="730"/>
      <c r="BC34" s="730"/>
      <c r="BD34" s="163"/>
      <c r="BE34" s="729" t="str">
        <f>IF(BG34="","",MAX(C34:D43,U34:V43,AM34:AN43)+1)</f>
        <v/>
      </c>
      <c r="BF34" s="729"/>
      <c r="BG34" s="730"/>
      <c r="BH34" s="730"/>
      <c r="BI34" s="730"/>
      <c r="BJ34" s="730"/>
      <c r="BK34" s="730"/>
      <c r="BL34" s="730"/>
      <c r="BM34" s="730"/>
      <c r="BN34" s="730"/>
      <c r="BO34" s="730"/>
      <c r="BP34" s="730"/>
      <c r="BQ34" s="730"/>
      <c r="BR34" s="730"/>
      <c r="BS34" s="730"/>
      <c r="BT34" s="730"/>
      <c r="BU34" s="730"/>
      <c r="BV34" s="163"/>
      <c r="BW34" s="729">
        <f>IF(BY34="","",MAX(C34:D43,U34:V43,AM34:AN43,BE34:BF43)+1)</f>
        <v>7</v>
      </c>
      <c r="BX34" s="729"/>
      <c r="BY34" s="730" t="str">
        <f>IF('各会計、関係団体の財政状況及び健全化判断比率'!B68="","",'各会計、関係団体の財政状況及び健全化判断比率'!B68)</f>
        <v>大阪府後期高齢者医療広域連合（一般会計）</v>
      </c>
      <c r="BZ34" s="730"/>
      <c r="CA34" s="730"/>
      <c r="CB34" s="730"/>
      <c r="CC34" s="730"/>
      <c r="CD34" s="730"/>
      <c r="CE34" s="730"/>
      <c r="CF34" s="730"/>
      <c r="CG34" s="730"/>
      <c r="CH34" s="730"/>
      <c r="CI34" s="730"/>
      <c r="CJ34" s="730"/>
      <c r="CK34" s="730"/>
      <c r="CL34" s="730"/>
      <c r="CM34" s="730"/>
      <c r="CN34" s="163"/>
      <c r="CO34" s="729">
        <f>IF(CQ34="","",MAX(C34:D43,U34:V43,AM34:AN43,BE34:BF43,BW34:BX43)+1)</f>
        <v>13</v>
      </c>
      <c r="CP34" s="729"/>
      <c r="CQ34" s="730" t="str">
        <f>IF('各会計、関係団体の財政状況及び健全化判断比率'!BS7="","",'各会計、関係団体の財政状況及び健全化判断比率'!BS7)</f>
        <v>熊取町土地開発公社</v>
      </c>
      <c r="CR34" s="730"/>
      <c r="CS34" s="730"/>
      <c r="CT34" s="730"/>
      <c r="CU34" s="730"/>
      <c r="CV34" s="730"/>
      <c r="CW34" s="730"/>
      <c r="CX34" s="730"/>
      <c r="CY34" s="730"/>
      <c r="CZ34" s="730"/>
      <c r="DA34" s="730"/>
      <c r="DB34" s="730"/>
      <c r="DC34" s="730"/>
      <c r="DD34" s="730"/>
      <c r="DE34" s="730"/>
      <c r="DG34" s="731" t="str">
        <f>IF('各会計、関係団体の財政状況及び健全化判断比率'!BR7="","",'各会計、関係団体の財政状況及び健全化判断比率'!BR7)</f>
        <v>〇</v>
      </c>
      <c r="DH34" s="731"/>
      <c r="DI34" s="190"/>
    </row>
    <row r="35" spans="1:113" ht="32.25" customHeight="1" x14ac:dyDescent="0.2">
      <c r="A35" s="163"/>
      <c r="B35" s="187"/>
      <c r="C35" s="729">
        <f>IF(E35="","",C34+1)</f>
        <v>2</v>
      </c>
      <c r="D35" s="729"/>
      <c r="E35" s="730" t="str">
        <f>IF('各会計、関係団体の財政状況及び健全化判断比率'!B8="","",'各会計、関係団体の財政状況及び健全化判断比率'!B8)</f>
        <v>墓地事業特別会計</v>
      </c>
      <c r="F35" s="730"/>
      <c r="G35" s="730"/>
      <c r="H35" s="730"/>
      <c r="I35" s="730"/>
      <c r="J35" s="730"/>
      <c r="K35" s="730"/>
      <c r="L35" s="730"/>
      <c r="M35" s="730"/>
      <c r="N35" s="730"/>
      <c r="O35" s="730"/>
      <c r="P35" s="730"/>
      <c r="Q35" s="730"/>
      <c r="R35" s="730"/>
      <c r="S35" s="730"/>
      <c r="T35" s="163"/>
      <c r="U35" s="729">
        <f>IF(W35="","",U34+1)</f>
        <v>4</v>
      </c>
      <c r="V35" s="729"/>
      <c r="W35" s="730" t="str">
        <f>IF('各会計、関係団体の財政状況及び健全化判断比率'!B29="","",'各会計、関係団体の財政状況及び健全化判断比率'!B29)</f>
        <v>介護保険特別会計</v>
      </c>
      <c r="X35" s="730"/>
      <c r="Y35" s="730"/>
      <c r="Z35" s="730"/>
      <c r="AA35" s="730"/>
      <c r="AB35" s="730"/>
      <c r="AC35" s="730"/>
      <c r="AD35" s="730"/>
      <c r="AE35" s="730"/>
      <c r="AF35" s="730"/>
      <c r="AG35" s="730"/>
      <c r="AH35" s="730"/>
      <c r="AI35" s="730"/>
      <c r="AJ35" s="730"/>
      <c r="AK35" s="730"/>
      <c r="AL35" s="163"/>
      <c r="AM35" s="729" t="str">
        <f t="shared" ref="AM35:AM43" si="0">IF(AO35="","",AM34+1)</f>
        <v/>
      </c>
      <c r="AN35" s="729"/>
      <c r="AO35" s="730"/>
      <c r="AP35" s="730"/>
      <c r="AQ35" s="730"/>
      <c r="AR35" s="730"/>
      <c r="AS35" s="730"/>
      <c r="AT35" s="730"/>
      <c r="AU35" s="730"/>
      <c r="AV35" s="730"/>
      <c r="AW35" s="730"/>
      <c r="AX35" s="730"/>
      <c r="AY35" s="730"/>
      <c r="AZ35" s="730"/>
      <c r="BA35" s="730"/>
      <c r="BB35" s="730"/>
      <c r="BC35" s="730"/>
      <c r="BD35" s="163"/>
      <c r="BE35" s="729" t="str">
        <f t="shared" ref="BE35:BE43" si="1">IF(BG35="","",BE34+1)</f>
        <v/>
      </c>
      <c r="BF35" s="729"/>
      <c r="BG35" s="730"/>
      <c r="BH35" s="730"/>
      <c r="BI35" s="730"/>
      <c r="BJ35" s="730"/>
      <c r="BK35" s="730"/>
      <c r="BL35" s="730"/>
      <c r="BM35" s="730"/>
      <c r="BN35" s="730"/>
      <c r="BO35" s="730"/>
      <c r="BP35" s="730"/>
      <c r="BQ35" s="730"/>
      <c r="BR35" s="730"/>
      <c r="BS35" s="730"/>
      <c r="BT35" s="730"/>
      <c r="BU35" s="730"/>
      <c r="BV35" s="163"/>
      <c r="BW35" s="729">
        <f t="shared" ref="BW35:BW43" si="2">IF(BY35="","",BW34+1)</f>
        <v>8</v>
      </c>
      <c r="BX35" s="729"/>
      <c r="BY35" s="730" t="str">
        <f>IF('各会計、関係団体の財政状況及び健全化判断比率'!B69="","",'各会計、関係団体の財政状況及び健全化判断比率'!B69)</f>
        <v>大阪府後期高齢者医療広域連合（後期高齢者医療特別会計）</v>
      </c>
      <c r="BZ35" s="730"/>
      <c r="CA35" s="730"/>
      <c r="CB35" s="730"/>
      <c r="CC35" s="730"/>
      <c r="CD35" s="730"/>
      <c r="CE35" s="730"/>
      <c r="CF35" s="730"/>
      <c r="CG35" s="730"/>
      <c r="CH35" s="730"/>
      <c r="CI35" s="730"/>
      <c r="CJ35" s="730"/>
      <c r="CK35" s="730"/>
      <c r="CL35" s="730"/>
      <c r="CM35" s="730"/>
      <c r="CN35" s="163"/>
      <c r="CO35" s="729" t="str">
        <f t="shared" ref="CO35:CO43" si="3">IF(CQ35="","",CO34+1)</f>
        <v/>
      </c>
      <c r="CP35" s="729"/>
      <c r="CQ35" s="730" t="str">
        <f>IF('各会計、関係団体の財政状況及び健全化判断比率'!BS8="","",'各会計、関係団体の財政状況及び健全化判断比率'!BS8)</f>
        <v/>
      </c>
      <c r="CR35" s="730"/>
      <c r="CS35" s="730"/>
      <c r="CT35" s="730"/>
      <c r="CU35" s="730"/>
      <c r="CV35" s="730"/>
      <c r="CW35" s="730"/>
      <c r="CX35" s="730"/>
      <c r="CY35" s="730"/>
      <c r="CZ35" s="730"/>
      <c r="DA35" s="730"/>
      <c r="DB35" s="730"/>
      <c r="DC35" s="730"/>
      <c r="DD35" s="730"/>
      <c r="DE35" s="730"/>
      <c r="DG35" s="731" t="str">
        <f>IF('各会計、関係団体の財政状況及び健全化判断比率'!BR8="","",'各会計、関係団体の財政状況及び健全化判断比率'!BR8)</f>
        <v/>
      </c>
      <c r="DH35" s="731"/>
      <c r="DI35" s="190"/>
    </row>
    <row r="36" spans="1:113" ht="32.25" customHeight="1" x14ac:dyDescent="0.2">
      <c r="A36" s="163"/>
      <c r="B36" s="187"/>
      <c r="C36" s="729" t="str">
        <f>IF(E36="","",C35+1)</f>
        <v/>
      </c>
      <c r="D36" s="729"/>
      <c r="E36" s="730" t="str">
        <f>IF('各会計、関係団体の財政状況及び健全化判断比率'!B9="","",'各会計、関係団体の財政状況及び健全化判断比率'!B9)</f>
        <v/>
      </c>
      <c r="F36" s="730"/>
      <c r="G36" s="730"/>
      <c r="H36" s="730"/>
      <c r="I36" s="730"/>
      <c r="J36" s="730"/>
      <c r="K36" s="730"/>
      <c r="L36" s="730"/>
      <c r="M36" s="730"/>
      <c r="N36" s="730"/>
      <c r="O36" s="730"/>
      <c r="P36" s="730"/>
      <c r="Q36" s="730"/>
      <c r="R36" s="730"/>
      <c r="S36" s="730"/>
      <c r="T36" s="163"/>
      <c r="U36" s="729">
        <f t="shared" ref="U36:U43" si="4">IF(W36="","",U35+1)</f>
        <v>5</v>
      </c>
      <c r="V36" s="729"/>
      <c r="W36" s="730" t="str">
        <f>IF('各会計、関係団体の財政状況及び健全化判断比率'!B30="","",'各会計、関係団体の財政状況及び健全化判断比率'!B30)</f>
        <v>後期高齢者医療特別会計</v>
      </c>
      <c r="X36" s="730"/>
      <c r="Y36" s="730"/>
      <c r="Z36" s="730"/>
      <c r="AA36" s="730"/>
      <c r="AB36" s="730"/>
      <c r="AC36" s="730"/>
      <c r="AD36" s="730"/>
      <c r="AE36" s="730"/>
      <c r="AF36" s="730"/>
      <c r="AG36" s="730"/>
      <c r="AH36" s="730"/>
      <c r="AI36" s="730"/>
      <c r="AJ36" s="730"/>
      <c r="AK36" s="730"/>
      <c r="AL36" s="163"/>
      <c r="AM36" s="729" t="str">
        <f t="shared" si="0"/>
        <v/>
      </c>
      <c r="AN36" s="729"/>
      <c r="AO36" s="730"/>
      <c r="AP36" s="730"/>
      <c r="AQ36" s="730"/>
      <c r="AR36" s="730"/>
      <c r="AS36" s="730"/>
      <c r="AT36" s="730"/>
      <c r="AU36" s="730"/>
      <c r="AV36" s="730"/>
      <c r="AW36" s="730"/>
      <c r="AX36" s="730"/>
      <c r="AY36" s="730"/>
      <c r="AZ36" s="730"/>
      <c r="BA36" s="730"/>
      <c r="BB36" s="730"/>
      <c r="BC36" s="730"/>
      <c r="BD36" s="163"/>
      <c r="BE36" s="729" t="str">
        <f t="shared" si="1"/>
        <v/>
      </c>
      <c r="BF36" s="729"/>
      <c r="BG36" s="730"/>
      <c r="BH36" s="730"/>
      <c r="BI36" s="730"/>
      <c r="BJ36" s="730"/>
      <c r="BK36" s="730"/>
      <c r="BL36" s="730"/>
      <c r="BM36" s="730"/>
      <c r="BN36" s="730"/>
      <c r="BO36" s="730"/>
      <c r="BP36" s="730"/>
      <c r="BQ36" s="730"/>
      <c r="BR36" s="730"/>
      <c r="BS36" s="730"/>
      <c r="BT36" s="730"/>
      <c r="BU36" s="730"/>
      <c r="BV36" s="163"/>
      <c r="BW36" s="729">
        <f t="shared" si="2"/>
        <v>9</v>
      </c>
      <c r="BX36" s="729"/>
      <c r="BY36" s="730" t="str">
        <f>IF('各会計、関係団体の財政状況及び健全化判断比率'!B70="","",'各会計、関係団体の財政状況及び健全化判断比率'!B70)</f>
        <v>大阪広域水道企業団（水道事業会計）</v>
      </c>
      <c r="BZ36" s="730"/>
      <c r="CA36" s="730"/>
      <c r="CB36" s="730"/>
      <c r="CC36" s="730"/>
      <c r="CD36" s="730"/>
      <c r="CE36" s="730"/>
      <c r="CF36" s="730"/>
      <c r="CG36" s="730"/>
      <c r="CH36" s="730"/>
      <c r="CI36" s="730"/>
      <c r="CJ36" s="730"/>
      <c r="CK36" s="730"/>
      <c r="CL36" s="730"/>
      <c r="CM36" s="730"/>
      <c r="CN36" s="163"/>
      <c r="CO36" s="729" t="str">
        <f t="shared" si="3"/>
        <v/>
      </c>
      <c r="CP36" s="729"/>
      <c r="CQ36" s="730" t="str">
        <f>IF('各会計、関係団体の財政状況及び健全化判断比率'!BS9="","",'各会計、関係団体の財政状況及び健全化判断比率'!BS9)</f>
        <v/>
      </c>
      <c r="CR36" s="730"/>
      <c r="CS36" s="730"/>
      <c r="CT36" s="730"/>
      <c r="CU36" s="730"/>
      <c r="CV36" s="730"/>
      <c r="CW36" s="730"/>
      <c r="CX36" s="730"/>
      <c r="CY36" s="730"/>
      <c r="CZ36" s="730"/>
      <c r="DA36" s="730"/>
      <c r="DB36" s="730"/>
      <c r="DC36" s="730"/>
      <c r="DD36" s="730"/>
      <c r="DE36" s="730"/>
      <c r="DG36" s="731" t="str">
        <f>IF('各会計、関係団体の財政状況及び健全化判断比率'!BR9="","",'各会計、関係団体の財政状況及び健全化判断比率'!BR9)</f>
        <v/>
      </c>
      <c r="DH36" s="731"/>
      <c r="DI36" s="190"/>
    </row>
    <row r="37" spans="1:113" ht="32.25" customHeight="1" x14ac:dyDescent="0.2">
      <c r="A37" s="163"/>
      <c r="B37" s="187"/>
      <c r="C37" s="729" t="str">
        <f>IF(E37="","",C36+1)</f>
        <v/>
      </c>
      <c r="D37" s="729"/>
      <c r="E37" s="730" t="str">
        <f>IF('各会計、関係団体の財政状況及び健全化判断比率'!B10="","",'各会計、関係団体の財政状況及び健全化判断比率'!B10)</f>
        <v/>
      </c>
      <c r="F37" s="730"/>
      <c r="G37" s="730"/>
      <c r="H37" s="730"/>
      <c r="I37" s="730"/>
      <c r="J37" s="730"/>
      <c r="K37" s="730"/>
      <c r="L37" s="730"/>
      <c r="M37" s="730"/>
      <c r="N37" s="730"/>
      <c r="O37" s="730"/>
      <c r="P37" s="730"/>
      <c r="Q37" s="730"/>
      <c r="R37" s="730"/>
      <c r="S37" s="730"/>
      <c r="T37" s="163"/>
      <c r="U37" s="729" t="str">
        <f t="shared" si="4"/>
        <v/>
      </c>
      <c r="V37" s="729"/>
      <c r="W37" s="730"/>
      <c r="X37" s="730"/>
      <c r="Y37" s="730"/>
      <c r="Z37" s="730"/>
      <c r="AA37" s="730"/>
      <c r="AB37" s="730"/>
      <c r="AC37" s="730"/>
      <c r="AD37" s="730"/>
      <c r="AE37" s="730"/>
      <c r="AF37" s="730"/>
      <c r="AG37" s="730"/>
      <c r="AH37" s="730"/>
      <c r="AI37" s="730"/>
      <c r="AJ37" s="730"/>
      <c r="AK37" s="730"/>
      <c r="AL37" s="163"/>
      <c r="AM37" s="729" t="str">
        <f t="shared" si="0"/>
        <v/>
      </c>
      <c r="AN37" s="729"/>
      <c r="AO37" s="730"/>
      <c r="AP37" s="730"/>
      <c r="AQ37" s="730"/>
      <c r="AR37" s="730"/>
      <c r="AS37" s="730"/>
      <c r="AT37" s="730"/>
      <c r="AU37" s="730"/>
      <c r="AV37" s="730"/>
      <c r="AW37" s="730"/>
      <c r="AX37" s="730"/>
      <c r="AY37" s="730"/>
      <c r="AZ37" s="730"/>
      <c r="BA37" s="730"/>
      <c r="BB37" s="730"/>
      <c r="BC37" s="730"/>
      <c r="BD37" s="163"/>
      <c r="BE37" s="729" t="str">
        <f t="shared" si="1"/>
        <v/>
      </c>
      <c r="BF37" s="729"/>
      <c r="BG37" s="730"/>
      <c r="BH37" s="730"/>
      <c r="BI37" s="730"/>
      <c r="BJ37" s="730"/>
      <c r="BK37" s="730"/>
      <c r="BL37" s="730"/>
      <c r="BM37" s="730"/>
      <c r="BN37" s="730"/>
      <c r="BO37" s="730"/>
      <c r="BP37" s="730"/>
      <c r="BQ37" s="730"/>
      <c r="BR37" s="730"/>
      <c r="BS37" s="730"/>
      <c r="BT37" s="730"/>
      <c r="BU37" s="730"/>
      <c r="BV37" s="163"/>
      <c r="BW37" s="729">
        <f t="shared" si="2"/>
        <v>10</v>
      </c>
      <c r="BX37" s="729"/>
      <c r="BY37" s="730" t="str">
        <f>IF('各会計、関係団体の財政状況及び健全化判断比率'!B71="","",'各会計、関係団体の財政状況及び健全化判断比率'!B71)</f>
        <v>大阪広域水道企業団（水道事業会計）熊取水道事業</v>
      </c>
      <c r="BZ37" s="730"/>
      <c r="CA37" s="730"/>
      <c r="CB37" s="730"/>
      <c r="CC37" s="730"/>
      <c r="CD37" s="730"/>
      <c r="CE37" s="730"/>
      <c r="CF37" s="730"/>
      <c r="CG37" s="730"/>
      <c r="CH37" s="730"/>
      <c r="CI37" s="730"/>
      <c r="CJ37" s="730"/>
      <c r="CK37" s="730"/>
      <c r="CL37" s="730"/>
      <c r="CM37" s="730"/>
      <c r="CN37" s="163"/>
      <c r="CO37" s="729" t="str">
        <f t="shared" si="3"/>
        <v/>
      </c>
      <c r="CP37" s="729"/>
      <c r="CQ37" s="730" t="str">
        <f>IF('各会計、関係団体の財政状況及び健全化判断比率'!BS10="","",'各会計、関係団体の財政状況及び健全化判断比率'!BS10)</f>
        <v/>
      </c>
      <c r="CR37" s="730"/>
      <c r="CS37" s="730"/>
      <c r="CT37" s="730"/>
      <c r="CU37" s="730"/>
      <c r="CV37" s="730"/>
      <c r="CW37" s="730"/>
      <c r="CX37" s="730"/>
      <c r="CY37" s="730"/>
      <c r="CZ37" s="730"/>
      <c r="DA37" s="730"/>
      <c r="DB37" s="730"/>
      <c r="DC37" s="730"/>
      <c r="DD37" s="730"/>
      <c r="DE37" s="730"/>
      <c r="DG37" s="731" t="str">
        <f>IF('各会計、関係団体の財政状況及び健全化判断比率'!BR10="","",'各会計、関係団体の財政状況及び健全化判断比率'!BR10)</f>
        <v/>
      </c>
      <c r="DH37" s="731"/>
      <c r="DI37" s="190"/>
    </row>
    <row r="38" spans="1:113" ht="32.25" customHeight="1" x14ac:dyDescent="0.2">
      <c r="A38" s="163"/>
      <c r="B38" s="187"/>
      <c r="C38" s="729" t="str">
        <f t="shared" ref="C38:C43" si="5">IF(E38="","",C37+1)</f>
        <v/>
      </c>
      <c r="D38" s="729"/>
      <c r="E38" s="730" t="str">
        <f>IF('各会計、関係団体の財政状況及び健全化判断比率'!B11="","",'各会計、関係団体の財政状況及び健全化判断比率'!B11)</f>
        <v/>
      </c>
      <c r="F38" s="730"/>
      <c r="G38" s="730"/>
      <c r="H38" s="730"/>
      <c r="I38" s="730"/>
      <c r="J38" s="730"/>
      <c r="K38" s="730"/>
      <c r="L38" s="730"/>
      <c r="M38" s="730"/>
      <c r="N38" s="730"/>
      <c r="O38" s="730"/>
      <c r="P38" s="730"/>
      <c r="Q38" s="730"/>
      <c r="R38" s="730"/>
      <c r="S38" s="730"/>
      <c r="T38" s="163"/>
      <c r="U38" s="729" t="str">
        <f t="shared" si="4"/>
        <v/>
      </c>
      <c r="V38" s="729"/>
      <c r="W38" s="730"/>
      <c r="X38" s="730"/>
      <c r="Y38" s="730"/>
      <c r="Z38" s="730"/>
      <c r="AA38" s="730"/>
      <c r="AB38" s="730"/>
      <c r="AC38" s="730"/>
      <c r="AD38" s="730"/>
      <c r="AE38" s="730"/>
      <c r="AF38" s="730"/>
      <c r="AG38" s="730"/>
      <c r="AH38" s="730"/>
      <c r="AI38" s="730"/>
      <c r="AJ38" s="730"/>
      <c r="AK38" s="730"/>
      <c r="AL38" s="163"/>
      <c r="AM38" s="729" t="str">
        <f t="shared" si="0"/>
        <v/>
      </c>
      <c r="AN38" s="729"/>
      <c r="AO38" s="730"/>
      <c r="AP38" s="730"/>
      <c r="AQ38" s="730"/>
      <c r="AR38" s="730"/>
      <c r="AS38" s="730"/>
      <c r="AT38" s="730"/>
      <c r="AU38" s="730"/>
      <c r="AV38" s="730"/>
      <c r="AW38" s="730"/>
      <c r="AX38" s="730"/>
      <c r="AY38" s="730"/>
      <c r="AZ38" s="730"/>
      <c r="BA38" s="730"/>
      <c r="BB38" s="730"/>
      <c r="BC38" s="730"/>
      <c r="BD38" s="163"/>
      <c r="BE38" s="729" t="str">
        <f t="shared" si="1"/>
        <v/>
      </c>
      <c r="BF38" s="729"/>
      <c r="BG38" s="730"/>
      <c r="BH38" s="730"/>
      <c r="BI38" s="730"/>
      <c r="BJ38" s="730"/>
      <c r="BK38" s="730"/>
      <c r="BL38" s="730"/>
      <c r="BM38" s="730"/>
      <c r="BN38" s="730"/>
      <c r="BO38" s="730"/>
      <c r="BP38" s="730"/>
      <c r="BQ38" s="730"/>
      <c r="BR38" s="730"/>
      <c r="BS38" s="730"/>
      <c r="BT38" s="730"/>
      <c r="BU38" s="730"/>
      <c r="BV38" s="163"/>
      <c r="BW38" s="729">
        <f t="shared" si="2"/>
        <v>11</v>
      </c>
      <c r="BX38" s="729"/>
      <c r="BY38" s="730" t="str">
        <f>IF('各会計、関係団体の財政状況及び健全化判断比率'!B72="","",'各会計、関係団体の財政状況及び健全化判断比率'!B72)</f>
        <v>大阪広域水道企業団（工業用水道事業会計）</v>
      </c>
      <c r="BZ38" s="730"/>
      <c r="CA38" s="730"/>
      <c r="CB38" s="730"/>
      <c r="CC38" s="730"/>
      <c r="CD38" s="730"/>
      <c r="CE38" s="730"/>
      <c r="CF38" s="730"/>
      <c r="CG38" s="730"/>
      <c r="CH38" s="730"/>
      <c r="CI38" s="730"/>
      <c r="CJ38" s="730"/>
      <c r="CK38" s="730"/>
      <c r="CL38" s="730"/>
      <c r="CM38" s="730"/>
      <c r="CN38" s="163"/>
      <c r="CO38" s="729" t="str">
        <f t="shared" si="3"/>
        <v/>
      </c>
      <c r="CP38" s="729"/>
      <c r="CQ38" s="730" t="str">
        <f>IF('各会計、関係団体の財政状況及び健全化判断比率'!BS11="","",'各会計、関係団体の財政状況及び健全化判断比率'!BS11)</f>
        <v/>
      </c>
      <c r="CR38" s="730"/>
      <c r="CS38" s="730"/>
      <c r="CT38" s="730"/>
      <c r="CU38" s="730"/>
      <c r="CV38" s="730"/>
      <c r="CW38" s="730"/>
      <c r="CX38" s="730"/>
      <c r="CY38" s="730"/>
      <c r="CZ38" s="730"/>
      <c r="DA38" s="730"/>
      <c r="DB38" s="730"/>
      <c r="DC38" s="730"/>
      <c r="DD38" s="730"/>
      <c r="DE38" s="730"/>
      <c r="DG38" s="731" t="str">
        <f>IF('各会計、関係団体の財政状況及び健全化判断比率'!BR11="","",'各会計、関係団体の財政状況及び健全化判断比率'!BR11)</f>
        <v/>
      </c>
      <c r="DH38" s="731"/>
      <c r="DI38" s="190"/>
    </row>
    <row r="39" spans="1:113" ht="32.25" customHeight="1" x14ac:dyDescent="0.2">
      <c r="A39" s="163"/>
      <c r="B39" s="187"/>
      <c r="C39" s="729" t="str">
        <f t="shared" si="5"/>
        <v/>
      </c>
      <c r="D39" s="729"/>
      <c r="E39" s="730" t="str">
        <f>IF('各会計、関係団体の財政状況及び健全化判断比率'!B12="","",'各会計、関係団体の財政状況及び健全化判断比率'!B12)</f>
        <v/>
      </c>
      <c r="F39" s="730"/>
      <c r="G39" s="730"/>
      <c r="H39" s="730"/>
      <c r="I39" s="730"/>
      <c r="J39" s="730"/>
      <c r="K39" s="730"/>
      <c r="L39" s="730"/>
      <c r="M39" s="730"/>
      <c r="N39" s="730"/>
      <c r="O39" s="730"/>
      <c r="P39" s="730"/>
      <c r="Q39" s="730"/>
      <c r="R39" s="730"/>
      <c r="S39" s="730"/>
      <c r="T39" s="163"/>
      <c r="U39" s="729" t="str">
        <f t="shared" si="4"/>
        <v/>
      </c>
      <c r="V39" s="729"/>
      <c r="W39" s="730"/>
      <c r="X39" s="730"/>
      <c r="Y39" s="730"/>
      <c r="Z39" s="730"/>
      <c r="AA39" s="730"/>
      <c r="AB39" s="730"/>
      <c r="AC39" s="730"/>
      <c r="AD39" s="730"/>
      <c r="AE39" s="730"/>
      <c r="AF39" s="730"/>
      <c r="AG39" s="730"/>
      <c r="AH39" s="730"/>
      <c r="AI39" s="730"/>
      <c r="AJ39" s="730"/>
      <c r="AK39" s="730"/>
      <c r="AL39" s="163"/>
      <c r="AM39" s="729" t="str">
        <f t="shared" si="0"/>
        <v/>
      </c>
      <c r="AN39" s="729"/>
      <c r="AO39" s="730"/>
      <c r="AP39" s="730"/>
      <c r="AQ39" s="730"/>
      <c r="AR39" s="730"/>
      <c r="AS39" s="730"/>
      <c r="AT39" s="730"/>
      <c r="AU39" s="730"/>
      <c r="AV39" s="730"/>
      <c r="AW39" s="730"/>
      <c r="AX39" s="730"/>
      <c r="AY39" s="730"/>
      <c r="AZ39" s="730"/>
      <c r="BA39" s="730"/>
      <c r="BB39" s="730"/>
      <c r="BC39" s="730"/>
      <c r="BD39" s="163"/>
      <c r="BE39" s="729" t="str">
        <f t="shared" si="1"/>
        <v/>
      </c>
      <c r="BF39" s="729"/>
      <c r="BG39" s="730"/>
      <c r="BH39" s="730"/>
      <c r="BI39" s="730"/>
      <c r="BJ39" s="730"/>
      <c r="BK39" s="730"/>
      <c r="BL39" s="730"/>
      <c r="BM39" s="730"/>
      <c r="BN39" s="730"/>
      <c r="BO39" s="730"/>
      <c r="BP39" s="730"/>
      <c r="BQ39" s="730"/>
      <c r="BR39" s="730"/>
      <c r="BS39" s="730"/>
      <c r="BT39" s="730"/>
      <c r="BU39" s="730"/>
      <c r="BV39" s="163"/>
      <c r="BW39" s="729">
        <f t="shared" si="2"/>
        <v>12</v>
      </c>
      <c r="BX39" s="729"/>
      <c r="BY39" s="730" t="str">
        <f>IF('各会計、関係団体の財政状況及び健全化判断比率'!B73="","",'各会計、関係団体の財政状況及び健全化判断比率'!B73)</f>
        <v>泉州南消防組合（一般会計）</v>
      </c>
      <c r="BZ39" s="730"/>
      <c r="CA39" s="730"/>
      <c r="CB39" s="730"/>
      <c r="CC39" s="730"/>
      <c r="CD39" s="730"/>
      <c r="CE39" s="730"/>
      <c r="CF39" s="730"/>
      <c r="CG39" s="730"/>
      <c r="CH39" s="730"/>
      <c r="CI39" s="730"/>
      <c r="CJ39" s="730"/>
      <c r="CK39" s="730"/>
      <c r="CL39" s="730"/>
      <c r="CM39" s="730"/>
      <c r="CN39" s="163"/>
      <c r="CO39" s="729" t="str">
        <f t="shared" si="3"/>
        <v/>
      </c>
      <c r="CP39" s="729"/>
      <c r="CQ39" s="730" t="str">
        <f>IF('各会計、関係団体の財政状況及び健全化判断比率'!BS12="","",'各会計、関係団体の財政状況及び健全化判断比率'!BS12)</f>
        <v/>
      </c>
      <c r="CR39" s="730"/>
      <c r="CS39" s="730"/>
      <c r="CT39" s="730"/>
      <c r="CU39" s="730"/>
      <c r="CV39" s="730"/>
      <c r="CW39" s="730"/>
      <c r="CX39" s="730"/>
      <c r="CY39" s="730"/>
      <c r="CZ39" s="730"/>
      <c r="DA39" s="730"/>
      <c r="DB39" s="730"/>
      <c r="DC39" s="730"/>
      <c r="DD39" s="730"/>
      <c r="DE39" s="730"/>
      <c r="DG39" s="731" t="str">
        <f>IF('各会計、関係団体の財政状況及び健全化判断比率'!BR12="","",'各会計、関係団体の財政状況及び健全化判断比率'!BR12)</f>
        <v/>
      </c>
      <c r="DH39" s="731"/>
      <c r="DI39" s="190"/>
    </row>
    <row r="40" spans="1:113" ht="32.25" customHeight="1" x14ac:dyDescent="0.2">
      <c r="A40" s="163"/>
      <c r="B40" s="187"/>
      <c r="C40" s="729" t="str">
        <f t="shared" si="5"/>
        <v/>
      </c>
      <c r="D40" s="729"/>
      <c r="E40" s="730" t="str">
        <f>IF('各会計、関係団体の財政状況及び健全化判断比率'!B13="","",'各会計、関係団体の財政状況及び健全化判断比率'!B13)</f>
        <v/>
      </c>
      <c r="F40" s="730"/>
      <c r="G40" s="730"/>
      <c r="H40" s="730"/>
      <c r="I40" s="730"/>
      <c r="J40" s="730"/>
      <c r="K40" s="730"/>
      <c r="L40" s="730"/>
      <c r="M40" s="730"/>
      <c r="N40" s="730"/>
      <c r="O40" s="730"/>
      <c r="P40" s="730"/>
      <c r="Q40" s="730"/>
      <c r="R40" s="730"/>
      <c r="S40" s="730"/>
      <c r="T40" s="163"/>
      <c r="U40" s="729" t="str">
        <f t="shared" si="4"/>
        <v/>
      </c>
      <c r="V40" s="729"/>
      <c r="W40" s="730"/>
      <c r="X40" s="730"/>
      <c r="Y40" s="730"/>
      <c r="Z40" s="730"/>
      <c r="AA40" s="730"/>
      <c r="AB40" s="730"/>
      <c r="AC40" s="730"/>
      <c r="AD40" s="730"/>
      <c r="AE40" s="730"/>
      <c r="AF40" s="730"/>
      <c r="AG40" s="730"/>
      <c r="AH40" s="730"/>
      <c r="AI40" s="730"/>
      <c r="AJ40" s="730"/>
      <c r="AK40" s="730"/>
      <c r="AL40" s="163"/>
      <c r="AM40" s="729" t="str">
        <f t="shared" si="0"/>
        <v/>
      </c>
      <c r="AN40" s="729"/>
      <c r="AO40" s="730"/>
      <c r="AP40" s="730"/>
      <c r="AQ40" s="730"/>
      <c r="AR40" s="730"/>
      <c r="AS40" s="730"/>
      <c r="AT40" s="730"/>
      <c r="AU40" s="730"/>
      <c r="AV40" s="730"/>
      <c r="AW40" s="730"/>
      <c r="AX40" s="730"/>
      <c r="AY40" s="730"/>
      <c r="AZ40" s="730"/>
      <c r="BA40" s="730"/>
      <c r="BB40" s="730"/>
      <c r="BC40" s="730"/>
      <c r="BD40" s="163"/>
      <c r="BE40" s="729" t="str">
        <f t="shared" si="1"/>
        <v/>
      </c>
      <c r="BF40" s="729"/>
      <c r="BG40" s="730"/>
      <c r="BH40" s="730"/>
      <c r="BI40" s="730"/>
      <c r="BJ40" s="730"/>
      <c r="BK40" s="730"/>
      <c r="BL40" s="730"/>
      <c r="BM40" s="730"/>
      <c r="BN40" s="730"/>
      <c r="BO40" s="730"/>
      <c r="BP40" s="730"/>
      <c r="BQ40" s="730"/>
      <c r="BR40" s="730"/>
      <c r="BS40" s="730"/>
      <c r="BT40" s="730"/>
      <c r="BU40" s="730"/>
      <c r="BV40" s="163"/>
      <c r="BW40" s="729" t="str">
        <f t="shared" si="2"/>
        <v/>
      </c>
      <c r="BX40" s="729"/>
      <c r="BY40" s="730" t="str">
        <f>IF('各会計、関係団体の財政状況及び健全化判断比率'!B74="","",'各会計、関係団体の財政状況及び健全化判断比率'!B74)</f>
        <v/>
      </c>
      <c r="BZ40" s="730"/>
      <c r="CA40" s="730"/>
      <c r="CB40" s="730"/>
      <c r="CC40" s="730"/>
      <c r="CD40" s="730"/>
      <c r="CE40" s="730"/>
      <c r="CF40" s="730"/>
      <c r="CG40" s="730"/>
      <c r="CH40" s="730"/>
      <c r="CI40" s="730"/>
      <c r="CJ40" s="730"/>
      <c r="CK40" s="730"/>
      <c r="CL40" s="730"/>
      <c r="CM40" s="730"/>
      <c r="CN40" s="163"/>
      <c r="CO40" s="729" t="str">
        <f t="shared" si="3"/>
        <v/>
      </c>
      <c r="CP40" s="729"/>
      <c r="CQ40" s="730" t="str">
        <f>IF('各会計、関係団体の財政状況及び健全化判断比率'!BS13="","",'各会計、関係団体の財政状況及び健全化判断比率'!BS13)</f>
        <v/>
      </c>
      <c r="CR40" s="730"/>
      <c r="CS40" s="730"/>
      <c r="CT40" s="730"/>
      <c r="CU40" s="730"/>
      <c r="CV40" s="730"/>
      <c r="CW40" s="730"/>
      <c r="CX40" s="730"/>
      <c r="CY40" s="730"/>
      <c r="CZ40" s="730"/>
      <c r="DA40" s="730"/>
      <c r="DB40" s="730"/>
      <c r="DC40" s="730"/>
      <c r="DD40" s="730"/>
      <c r="DE40" s="730"/>
      <c r="DG40" s="731" t="str">
        <f>IF('各会計、関係団体の財政状況及び健全化判断比率'!BR13="","",'各会計、関係団体の財政状況及び健全化判断比率'!BR13)</f>
        <v/>
      </c>
      <c r="DH40" s="731"/>
      <c r="DI40" s="190"/>
    </row>
    <row r="41" spans="1:113" ht="32.25" customHeight="1" x14ac:dyDescent="0.2">
      <c r="A41" s="163"/>
      <c r="B41" s="187"/>
      <c r="C41" s="729" t="str">
        <f t="shared" si="5"/>
        <v/>
      </c>
      <c r="D41" s="729"/>
      <c r="E41" s="730" t="str">
        <f>IF('各会計、関係団体の財政状況及び健全化判断比率'!B14="","",'各会計、関係団体の財政状況及び健全化判断比率'!B14)</f>
        <v/>
      </c>
      <c r="F41" s="730"/>
      <c r="G41" s="730"/>
      <c r="H41" s="730"/>
      <c r="I41" s="730"/>
      <c r="J41" s="730"/>
      <c r="K41" s="730"/>
      <c r="L41" s="730"/>
      <c r="M41" s="730"/>
      <c r="N41" s="730"/>
      <c r="O41" s="730"/>
      <c r="P41" s="730"/>
      <c r="Q41" s="730"/>
      <c r="R41" s="730"/>
      <c r="S41" s="730"/>
      <c r="T41" s="163"/>
      <c r="U41" s="729" t="str">
        <f t="shared" si="4"/>
        <v/>
      </c>
      <c r="V41" s="729"/>
      <c r="W41" s="730"/>
      <c r="X41" s="730"/>
      <c r="Y41" s="730"/>
      <c r="Z41" s="730"/>
      <c r="AA41" s="730"/>
      <c r="AB41" s="730"/>
      <c r="AC41" s="730"/>
      <c r="AD41" s="730"/>
      <c r="AE41" s="730"/>
      <c r="AF41" s="730"/>
      <c r="AG41" s="730"/>
      <c r="AH41" s="730"/>
      <c r="AI41" s="730"/>
      <c r="AJ41" s="730"/>
      <c r="AK41" s="730"/>
      <c r="AL41" s="163"/>
      <c r="AM41" s="729" t="str">
        <f t="shared" si="0"/>
        <v/>
      </c>
      <c r="AN41" s="729"/>
      <c r="AO41" s="730"/>
      <c r="AP41" s="730"/>
      <c r="AQ41" s="730"/>
      <c r="AR41" s="730"/>
      <c r="AS41" s="730"/>
      <c r="AT41" s="730"/>
      <c r="AU41" s="730"/>
      <c r="AV41" s="730"/>
      <c r="AW41" s="730"/>
      <c r="AX41" s="730"/>
      <c r="AY41" s="730"/>
      <c r="AZ41" s="730"/>
      <c r="BA41" s="730"/>
      <c r="BB41" s="730"/>
      <c r="BC41" s="730"/>
      <c r="BD41" s="163"/>
      <c r="BE41" s="729" t="str">
        <f t="shared" si="1"/>
        <v/>
      </c>
      <c r="BF41" s="729"/>
      <c r="BG41" s="730"/>
      <c r="BH41" s="730"/>
      <c r="BI41" s="730"/>
      <c r="BJ41" s="730"/>
      <c r="BK41" s="730"/>
      <c r="BL41" s="730"/>
      <c r="BM41" s="730"/>
      <c r="BN41" s="730"/>
      <c r="BO41" s="730"/>
      <c r="BP41" s="730"/>
      <c r="BQ41" s="730"/>
      <c r="BR41" s="730"/>
      <c r="BS41" s="730"/>
      <c r="BT41" s="730"/>
      <c r="BU41" s="730"/>
      <c r="BV41" s="163"/>
      <c r="BW41" s="729" t="str">
        <f t="shared" si="2"/>
        <v/>
      </c>
      <c r="BX41" s="729"/>
      <c r="BY41" s="730" t="str">
        <f>IF('各会計、関係団体の財政状況及び健全化判断比率'!B75="","",'各会計、関係団体の財政状況及び健全化判断比率'!B75)</f>
        <v/>
      </c>
      <c r="BZ41" s="730"/>
      <c r="CA41" s="730"/>
      <c r="CB41" s="730"/>
      <c r="CC41" s="730"/>
      <c r="CD41" s="730"/>
      <c r="CE41" s="730"/>
      <c r="CF41" s="730"/>
      <c r="CG41" s="730"/>
      <c r="CH41" s="730"/>
      <c r="CI41" s="730"/>
      <c r="CJ41" s="730"/>
      <c r="CK41" s="730"/>
      <c r="CL41" s="730"/>
      <c r="CM41" s="730"/>
      <c r="CN41" s="163"/>
      <c r="CO41" s="729" t="str">
        <f t="shared" si="3"/>
        <v/>
      </c>
      <c r="CP41" s="729"/>
      <c r="CQ41" s="730" t="str">
        <f>IF('各会計、関係団体の財政状況及び健全化判断比率'!BS14="","",'各会計、関係団体の財政状況及び健全化判断比率'!BS14)</f>
        <v/>
      </c>
      <c r="CR41" s="730"/>
      <c r="CS41" s="730"/>
      <c r="CT41" s="730"/>
      <c r="CU41" s="730"/>
      <c r="CV41" s="730"/>
      <c r="CW41" s="730"/>
      <c r="CX41" s="730"/>
      <c r="CY41" s="730"/>
      <c r="CZ41" s="730"/>
      <c r="DA41" s="730"/>
      <c r="DB41" s="730"/>
      <c r="DC41" s="730"/>
      <c r="DD41" s="730"/>
      <c r="DE41" s="730"/>
      <c r="DG41" s="731" t="str">
        <f>IF('各会計、関係団体の財政状況及び健全化判断比率'!BR14="","",'各会計、関係団体の財政状況及び健全化判断比率'!BR14)</f>
        <v/>
      </c>
      <c r="DH41" s="731"/>
      <c r="DI41" s="190"/>
    </row>
    <row r="42" spans="1:113" ht="32.25" customHeight="1" x14ac:dyDescent="0.2">
      <c r="B42" s="187"/>
      <c r="C42" s="729" t="str">
        <f t="shared" si="5"/>
        <v/>
      </c>
      <c r="D42" s="729"/>
      <c r="E42" s="730" t="str">
        <f>IF('各会計、関係団体の財政状況及び健全化判断比率'!B15="","",'各会計、関係団体の財政状況及び健全化判断比率'!B15)</f>
        <v/>
      </c>
      <c r="F42" s="730"/>
      <c r="G42" s="730"/>
      <c r="H42" s="730"/>
      <c r="I42" s="730"/>
      <c r="J42" s="730"/>
      <c r="K42" s="730"/>
      <c r="L42" s="730"/>
      <c r="M42" s="730"/>
      <c r="N42" s="730"/>
      <c r="O42" s="730"/>
      <c r="P42" s="730"/>
      <c r="Q42" s="730"/>
      <c r="R42" s="730"/>
      <c r="S42" s="730"/>
      <c r="T42" s="163"/>
      <c r="U42" s="729" t="str">
        <f t="shared" si="4"/>
        <v/>
      </c>
      <c r="V42" s="729"/>
      <c r="W42" s="730"/>
      <c r="X42" s="730"/>
      <c r="Y42" s="730"/>
      <c r="Z42" s="730"/>
      <c r="AA42" s="730"/>
      <c r="AB42" s="730"/>
      <c r="AC42" s="730"/>
      <c r="AD42" s="730"/>
      <c r="AE42" s="730"/>
      <c r="AF42" s="730"/>
      <c r="AG42" s="730"/>
      <c r="AH42" s="730"/>
      <c r="AI42" s="730"/>
      <c r="AJ42" s="730"/>
      <c r="AK42" s="730"/>
      <c r="AL42" s="163"/>
      <c r="AM42" s="729" t="str">
        <f t="shared" si="0"/>
        <v/>
      </c>
      <c r="AN42" s="729"/>
      <c r="AO42" s="730"/>
      <c r="AP42" s="730"/>
      <c r="AQ42" s="730"/>
      <c r="AR42" s="730"/>
      <c r="AS42" s="730"/>
      <c r="AT42" s="730"/>
      <c r="AU42" s="730"/>
      <c r="AV42" s="730"/>
      <c r="AW42" s="730"/>
      <c r="AX42" s="730"/>
      <c r="AY42" s="730"/>
      <c r="AZ42" s="730"/>
      <c r="BA42" s="730"/>
      <c r="BB42" s="730"/>
      <c r="BC42" s="730"/>
      <c r="BD42" s="163"/>
      <c r="BE42" s="729" t="str">
        <f t="shared" si="1"/>
        <v/>
      </c>
      <c r="BF42" s="729"/>
      <c r="BG42" s="730"/>
      <c r="BH42" s="730"/>
      <c r="BI42" s="730"/>
      <c r="BJ42" s="730"/>
      <c r="BK42" s="730"/>
      <c r="BL42" s="730"/>
      <c r="BM42" s="730"/>
      <c r="BN42" s="730"/>
      <c r="BO42" s="730"/>
      <c r="BP42" s="730"/>
      <c r="BQ42" s="730"/>
      <c r="BR42" s="730"/>
      <c r="BS42" s="730"/>
      <c r="BT42" s="730"/>
      <c r="BU42" s="730"/>
      <c r="BV42" s="163"/>
      <c r="BW42" s="729" t="str">
        <f t="shared" si="2"/>
        <v/>
      </c>
      <c r="BX42" s="729"/>
      <c r="BY42" s="730" t="str">
        <f>IF('各会計、関係団体の財政状況及び健全化判断比率'!B76="","",'各会計、関係団体の財政状況及び健全化判断比率'!B76)</f>
        <v/>
      </c>
      <c r="BZ42" s="730"/>
      <c r="CA42" s="730"/>
      <c r="CB42" s="730"/>
      <c r="CC42" s="730"/>
      <c r="CD42" s="730"/>
      <c r="CE42" s="730"/>
      <c r="CF42" s="730"/>
      <c r="CG42" s="730"/>
      <c r="CH42" s="730"/>
      <c r="CI42" s="730"/>
      <c r="CJ42" s="730"/>
      <c r="CK42" s="730"/>
      <c r="CL42" s="730"/>
      <c r="CM42" s="730"/>
      <c r="CN42" s="163"/>
      <c r="CO42" s="729" t="str">
        <f t="shared" si="3"/>
        <v/>
      </c>
      <c r="CP42" s="729"/>
      <c r="CQ42" s="730" t="str">
        <f>IF('各会計、関係団体の財政状況及び健全化判断比率'!BS15="","",'各会計、関係団体の財政状況及び健全化判断比率'!BS15)</f>
        <v/>
      </c>
      <c r="CR42" s="730"/>
      <c r="CS42" s="730"/>
      <c r="CT42" s="730"/>
      <c r="CU42" s="730"/>
      <c r="CV42" s="730"/>
      <c r="CW42" s="730"/>
      <c r="CX42" s="730"/>
      <c r="CY42" s="730"/>
      <c r="CZ42" s="730"/>
      <c r="DA42" s="730"/>
      <c r="DB42" s="730"/>
      <c r="DC42" s="730"/>
      <c r="DD42" s="730"/>
      <c r="DE42" s="730"/>
      <c r="DG42" s="731" t="str">
        <f>IF('各会計、関係団体の財政状況及び健全化判断比率'!BR15="","",'各会計、関係団体の財政状況及び健全化判断比率'!BR15)</f>
        <v/>
      </c>
      <c r="DH42" s="731"/>
      <c r="DI42" s="190"/>
    </row>
    <row r="43" spans="1:113" ht="32.25" customHeight="1" x14ac:dyDescent="0.2">
      <c r="B43" s="187"/>
      <c r="C43" s="729" t="str">
        <f t="shared" si="5"/>
        <v/>
      </c>
      <c r="D43" s="729"/>
      <c r="E43" s="730" t="str">
        <f>IF('各会計、関係団体の財政状況及び健全化判断比率'!B16="","",'各会計、関係団体の財政状況及び健全化判断比率'!B16)</f>
        <v/>
      </c>
      <c r="F43" s="730"/>
      <c r="G43" s="730"/>
      <c r="H43" s="730"/>
      <c r="I43" s="730"/>
      <c r="J43" s="730"/>
      <c r="K43" s="730"/>
      <c r="L43" s="730"/>
      <c r="M43" s="730"/>
      <c r="N43" s="730"/>
      <c r="O43" s="730"/>
      <c r="P43" s="730"/>
      <c r="Q43" s="730"/>
      <c r="R43" s="730"/>
      <c r="S43" s="730"/>
      <c r="T43" s="163"/>
      <c r="U43" s="729" t="str">
        <f t="shared" si="4"/>
        <v/>
      </c>
      <c r="V43" s="729"/>
      <c r="W43" s="730"/>
      <c r="X43" s="730"/>
      <c r="Y43" s="730"/>
      <c r="Z43" s="730"/>
      <c r="AA43" s="730"/>
      <c r="AB43" s="730"/>
      <c r="AC43" s="730"/>
      <c r="AD43" s="730"/>
      <c r="AE43" s="730"/>
      <c r="AF43" s="730"/>
      <c r="AG43" s="730"/>
      <c r="AH43" s="730"/>
      <c r="AI43" s="730"/>
      <c r="AJ43" s="730"/>
      <c r="AK43" s="730"/>
      <c r="AL43" s="163"/>
      <c r="AM43" s="729" t="str">
        <f t="shared" si="0"/>
        <v/>
      </c>
      <c r="AN43" s="729"/>
      <c r="AO43" s="730"/>
      <c r="AP43" s="730"/>
      <c r="AQ43" s="730"/>
      <c r="AR43" s="730"/>
      <c r="AS43" s="730"/>
      <c r="AT43" s="730"/>
      <c r="AU43" s="730"/>
      <c r="AV43" s="730"/>
      <c r="AW43" s="730"/>
      <c r="AX43" s="730"/>
      <c r="AY43" s="730"/>
      <c r="AZ43" s="730"/>
      <c r="BA43" s="730"/>
      <c r="BB43" s="730"/>
      <c r="BC43" s="730"/>
      <c r="BD43" s="163"/>
      <c r="BE43" s="729" t="str">
        <f t="shared" si="1"/>
        <v/>
      </c>
      <c r="BF43" s="729"/>
      <c r="BG43" s="730"/>
      <c r="BH43" s="730"/>
      <c r="BI43" s="730"/>
      <c r="BJ43" s="730"/>
      <c r="BK43" s="730"/>
      <c r="BL43" s="730"/>
      <c r="BM43" s="730"/>
      <c r="BN43" s="730"/>
      <c r="BO43" s="730"/>
      <c r="BP43" s="730"/>
      <c r="BQ43" s="730"/>
      <c r="BR43" s="730"/>
      <c r="BS43" s="730"/>
      <c r="BT43" s="730"/>
      <c r="BU43" s="730"/>
      <c r="BV43" s="163"/>
      <c r="BW43" s="729" t="str">
        <f t="shared" si="2"/>
        <v/>
      </c>
      <c r="BX43" s="729"/>
      <c r="BY43" s="730" t="str">
        <f>IF('各会計、関係団体の財政状況及び健全化判断比率'!B77="","",'各会計、関係団体の財政状況及び健全化判断比率'!B77)</f>
        <v/>
      </c>
      <c r="BZ43" s="730"/>
      <c r="CA43" s="730"/>
      <c r="CB43" s="730"/>
      <c r="CC43" s="730"/>
      <c r="CD43" s="730"/>
      <c r="CE43" s="730"/>
      <c r="CF43" s="730"/>
      <c r="CG43" s="730"/>
      <c r="CH43" s="730"/>
      <c r="CI43" s="730"/>
      <c r="CJ43" s="730"/>
      <c r="CK43" s="730"/>
      <c r="CL43" s="730"/>
      <c r="CM43" s="730"/>
      <c r="CN43" s="163"/>
      <c r="CO43" s="729" t="str">
        <f t="shared" si="3"/>
        <v/>
      </c>
      <c r="CP43" s="729"/>
      <c r="CQ43" s="730" t="str">
        <f>IF('各会計、関係団体の財政状況及び健全化判断比率'!BS16="","",'各会計、関係団体の財政状況及び健全化判断比率'!BS16)</f>
        <v/>
      </c>
      <c r="CR43" s="730"/>
      <c r="CS43" s="730"/>
      <c r="CT43" s="730"/>
      <c r="CU43" s="730"/>
      <c r="CV43" s="730"/>
      <c r="CW43" s="730"/>
      <c r="CX43" s="730"/>
      <c r="CY43" s="730"/>
      <c r="CZ43" s="730"/>
      <c r="DA43" s="730"/>
      <c r="DB43" s="730"/>
      <c r="DC43" s="730"/>
      <c r="DD43" s="730"/>
      <c r="DE43" s="730"/>
      <c r="DG43" s="731" t="str">
        <f>IF('各会計、関係団体の財政状況及び健全化判断比率'!BR16="","",'各会計、関係団体の財政状況及び健全化判断比率'!BR16)</f>
        <v/>
      </c>
      <c r="DH43" s="73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732" t="s">
        <v>194</v>
      </c>
      <c r="F46" s="732"/>
      <c r="G46" s="732"/>
      <c r="H46" s="732"/>
      <c r="I46" s="732"/>
      <c r="J46" s="732"/>
      <c r="K46" s="732"/>
      <c r="L46" s="732"/>
      <c r="M46" s="732"/>
      <c r="N46" s="732"/>
      <c r="O46" s="732"/>
      <c r="P46" s="732"/>
      <c r="Q46" s="732"/>
      <c r="R46" s="732"/>
      <c r="S46" s="732"/>
      <c r="T46" s="732"/>
      <c r="U46" s="732"/>
      <c r="V46" s="732"/>
      <c r="W46" s="732"/>
      <c r="X46" s="732"/>
      <c r="Y46" s="732"/>
      <c r="Z46" s="732"/>
      <c r="AA46" s="732"/>
      <c r="AB46" s="732"/>
      <c r="AC46" s="732"/>
      <c r="AD46" s="732"/>
      <c r="AE46" s="732"/>
      <c r="AF46" s="732"/>
      <c r="AG46" s="732"/>
      <c r="AH46" s="732"/>
      <c r="AI46" s="732"/>
      <c r="AJ46" s="732"/>
      <c r="AK46" s="732"/>
      <c r="AL46" s="732"/>
      <c r="AM46" s="732"/>
      <c r="AN46" s="732"/>
      <c r="AO46" s="732"/>
      <c r="AP46" s="732"/>
      <c r="AQ46" s="732"/>
      <c r="AR46" s="732"/>
      <c r="AS46" s="732"/>
      <c r="AT46" s="732"/>
      <c r="AU46" s="732"/>
      <c r="AV46" s="732"/>
      <c r="AW46" s="732"/>
      <c r="AX46" s="732"/>
      <c r="AY46" s="732"/>
      <c r="AZ46" s="732"/>
      <c r="BA46" s="732"/>
      <c r="BB46" s="732"/>
      <c r="BC46" s="732"/>
      <c r="BD46" s="732"/>
      <c r="BE46" s="732"/>
      <c r="BF46" s="732"/>
      <c r="BG46" s="732"/>
      <c r="BH46" s="732"/>
      <c r="BI46" s="732"/>
      <c r="BJ46" s="732"/>
      <c r="BK46" s="732"/>
      <c r="BL46" s="732"/>
      <c r="BM46" s="732"/>
      <c r="BN46" s="732"/>
      <c r="BO46" s="732"/>
      <c r="BP46" s="732"/>
      <c r="BQ46" s="732"/>
      <c r="BR46" s="732"/>
      <c r="BS46" s="732"/>
      <c r="BT46" s="732"/>
      <c r="BU46" s="732"/>
      <c r="BV46" s="732"/>
      <c r="BW46" s="732"/>
      <c r="BX46" s="732"/>
      <c r="BY46" s="732"/>
      <c r="BZ46" s="732"/>
      <c r="CA46" s="732"/>
      <c r="CB46" s="732"/>
      <c r="CC46" s="732"/>
      <c r="CD46" s="732"/>
      <c r="CE46" s="732"/>
      <c r="CF46" s="732"/>
      <c r="CG46" s="732"/>
      <c r="CH46" s="732"/>
      <c r="CI46" s="732"/>
      <c r="CJ46" s="732"/>
      <c r="CK46" s="732"/>
      <c r="CL46" s="732"/>
      <c r="CM46" s="732"/>
      <c r="CN46" s="732"/>
      <c r="CO46" s="732"/>
      <c r="CP46" s="732"/>
      <c r="CQ46" s="732"/>
      <c r="CR46" s="732"/>
      <c r="CS46" s="732"/>
      <c r="CT46" s="732"/>
      <c r="CU46" s="732"/>
      <c r="CV46" s="732"/>
      <c r="CW46" s="732"/>
      <c r="CX46" s="732"/>
      <c r="CY46" s="732"/>
      <c r="CZ46" s="732"/>
      <c r="DA46" s="732"/>
      <c r="DB46" s="732"/>
      <c r="DC46" s="732"/>
      <c r="DD46" s="732"/>
      <c r="DE46" s="732"/>
      <c r="DF46" s="732"/>
      <c r="DG46" s="732"/>
      <c r="DH46" s="732"/>
      <c r="DI46" s="732"/>
    </row>
    <row r="47" spans="1:113" x14ac:dyDescent="0.2">
      <c r="E47" s="732" t="s">
        <v>195</v>
      </c>
      <c r="F47" s="732"/>
      <c r="G47" s="732"/>
      <c r="H47" s="732"/>
      <c r="I47" s="732"/>
      <c r="J47" s="732"/>
      <c r="K47" s="732"/>
      <c r="L47" s="732"/>
      <c r="M47" s="732"/>
      <c r="N47" s="732"/>
      <c r="O47" s="732"/>
      <c r="P47" s="732"/>
      <c r="Q47" s="732"/>
      <c r="R47" s="732"/>
      <c r="S47" s="732"/>
      <c r="T47" s="732"/>
      <c r="U47" s="732"/>
      <c r="V47" s="732"/>
      <c r="W47" s="732"/>
      <c r="X47" s="732"/>
      <c r="Y47" s="732"/>
      <c r="Z47" s="732"/>
      <c r="AA47" s="732"/>
      <c r="AB47" s="732"/>
      <c r="AC47" s="732"/>
      <c r="AD47" s="732"/>
      <c r="AE47" s="732"/>
      <c r="AF47" s="732"/>
      <c r="AG47" s="732"/>
      <c r="AH47" s="732"/>
      <c r="AI47" s="732"/>
      <c r="AJ47" s="732"/>
      <c r="AK47" s="732"/>
      <c r="AL47" s="732"/>
      <c r="AM47" s="732"/>
      <c r="AN47" s="732"/>
      <c r="AO47" s="732"/>
      <c r="AP47" s="732"/>
      <c r="AQ47" s="732"/>
      <c r="AR47" s="732"/>
      <c r="AS47" s="732"/>
      <c r="AT47" s="732"/>
      <c r="AU47" s="732"/>
      <c r="AV47" s="732"/>
      <c r="AW47" s="732"/>
      <c r="AX47" s="732"/>
      <c r="AY47" s="732"/>
      <c r="AZ47" s="732"/>
      <c r="BA47" s="732"/>
      <c r="BB47" s="732"/>
      <c r="BC47" s="732"/>
      <c r="BD47" s="732"/>
      <c r="BE47" s="732"/>
      <c r="BF47" s="732"/>
      <c r="BG47" s="732"/>
      <c r="BH47" s="732"/>
      <c r="BI47" s="732"/>
      <c r="BJ47" s="732"/>
      <c r="BK47" s="732"/>
      <c r="BL47" s="732"/>
      <c r="BM47" s="732"/>
      <c r="BN47" s="732"/>
      <c r="BO47" s="732"/>
      <c r="BP47" s="732"/>
      <c r="BQ47" s="732"/>
      <c r="BR47" s="732"/>
      <c r="BS47" s="732"/>
      <c r="BT47" s="732"/>
      <c r="BU47" s="732"/>
      <c r="BV47" s="732"/>
      <c r="BW47" s="732"/>
      <c r="BX47" s="732"/>
      <c r="BY47" s="732"/>
      <c r="BZ47" s="732"/>
      <c r="CA47" s="732"/>
      <c r="CB47" s="732"/>
      <c r="CC47" s="732"/>
      <c r="CD47" s="732"/>
      <c r="CE47" s="732"/>
      <c r="CF47" s="732"/>
      <c r="CG47" s="732"/>
      <c r="CH47" s="732"/>
      <c r="CI47" s="732"/>
      <c r="CJ47" s="732"/>
      <c r="CK47" s="732"/>
      <c r="CL47" s="732"/>
      <c r="CM47" s="732"/>
      <c r="CN47" s="732"/>
      <c r="CO47" s="732"/>
      <c r="CP47" s="732"/>
      <c r="CQ47" s="732"/>
      <c r="CR47" s="732"/>
      <c r="CS47" s="732"/>
      <c r="CT47" s="732"/>
      <c r="CU47" s="732"/>
      <c r="CV47" s="732"/>
      <c r="CW47" s="732"/>
      <c r="CX47" s="732"/>
      <c r="CY47" s="732"/>
      <c r="CZ47" s="732"/>
      <c r="DA47" s="732"/>
      <c r="DB47" s="732"/>
      <c r="DC47" s="732"/>
      <c r="DD47" s="732"/>
      <c r="DE47" s="732"/>
      <c r="DF47" s="732"/>
      <c r="DG47" s="732"/>
      <c r="DH47" s="732"/>
      <c r="DI47" s="732"/>
    </row>
    <row r="48" spans="1:113" x14ac:dyDescent="0.2">
      <c r="E48" s="732" t="s">
        <v>196</v>
      </c>
      <c r="F48" s="732"/>
      <c r="G48" s="732"/>
      <c r="H48" s="732"/>
      <c r="I48" s="732"/>
      <c r="J48" s="732"/>
      <c r="K48" s="732"/>
      <c r="L48" s="732"/>
      <c r="M48" s="732"/>
      <c r="N48" s="732"/>
      <c r="O48" s="732"/>
      <c r="P48" s="732"/>
      <c r="Q48" s="732"/>
      <c r="R48" s="732"/>
      <c r="S48" s="732"/>
      <c r="T48" s="732"/>
      <c r="U48" s="732"/>
      <c r="V48" s="732"/>
      <c r="W48" s="732"/>
      <c r="X48" s="732"/>
      <c r="Y48" s="732"/>
      <c r="Z48" s="732"/>
      <c r="AA48" s="732"/>
      <c r="AB48" s="732"/>
      <c r="AC48" s="732"/>
      <c r="AD48" s="732"/>
      <c r="AE48" s="732"/>
      <c r="AF48" s="732"/>
      <c r="AG48" s="732"/>
      <c r="AH48" s="732"/>
      <c r="AI48" s="732"/>
      <c r="AJ48" s="732"/>
      <c r="AK48" s="732"/>
      <c r="AL48" s="732"/>
      <c r="AM48" s="732"/>
      <c r="AN48" s="732"/>
      <c r="AO48" s="732"/>
      <c r="AP48" s="732"/>
      <c r="AQ48" s="732"/>
      <c r="AR48" s="732"/>
      <c r="AS48" s="732"/>
      <c r="AT48" s="732"/>
      <c r="AU48" s="732"/>
      <c r="AV48" s="732"/>
      <c r="AW48" s="732"/>
      <c r="AX48" s="732"/>
      <c r="AY48" s="732"/>
      <c r="AZ48" s="732"/>
      <c r="BA48" s="732"/>
      <c r="BB48" s="732"/>
      <c r="BC48" s="732"/>
      <c r="BD48" s="732"/>
      <c r="BE48" s="732"/>
      <c r="BF48" s="732"/>
      <c r="BG48" s="732"/>
      <c r="BH48" s="732"/>
      <c r="BI48" s="732"/>
      <c r="BJ48" s="732"/>
      <c r="BK48" s="732"/>
      <c r="BL48" s="732"/>
      <c r="BM48" s="732"/>
      <c r="BN48" s="732"/>
      <c r="BO48" s="732"/>
      <c r="BP48" s="732"/>
      <c r="BQ48" s="732"/>
      <c r="BR48" s="732"/>
      <c r="BS48" s="732"/>
      <c r="BT48" s="732"/>
      <c r="BU48" s="732"/>
      <c r="BV48" s="732"/>
      <c r="BW48" s="732"/>
      <c r="BX48" s="732"/>
      <c r="BY48" s="732"/>
      <c r="BZ48" s="732"/>
      <c r="CA48" s="732"/>
      <c r="CB48" s="732"/>
      <c r="CC48" s="732"/>
      <c r="CD48" s="732"/>
      <c r="CE48" s="732"/>
      <c r="CF48" s="732"/>
      <c r="CG48" s="732"/>
      <c r="CH48" s="732"/>
      <c r="CI48" s="732"/>
      <c r="CJ48" s="732"/>
      <c r="CK48" s="732"/>
      <c r="CL48" s="732"/>
      <c r="CM48" s="732"/>
      <c r="CN48" s="732"/>
      <c r="CO48" s="732"/>
      <c r="CP48" s="732"/>
      <c r="CQ48" s="732"/>
      <c r="CR48" s="732"/>
      <c r="CS48" s="732"/>
      <c r="CT48" s="732"/>
      <c r="CU48" s="732"/>
      <c r="CV48" s="732"/>
      <c r="CW48" s="732"/>
      <c r="CX48" s="732"/>
      <c r="CY48" s="732"/>
      <c r="CZ48" s="732"/>
      <c r="DA48" s="732"/>
      <c r="DB48" s="732"/>
      <c r="DC48" s="732"/>
      <c r="DD48" s="732"/>
      <c r="DE48" s="732"/>
      <c r="DF48" s="732"/>
      <c r="DG48" s="732"/>
      <c r="DH48" s="732"/>
      <c r="DI48" s="732"/>
    </row>
    <row r="49" spans="5:113" x14ac:dyDescent="0.2">
      <c r="E49" s="733" t="s">
        <v>197</v>
      </c>
      <c r="F49" s="733"/>
      <c r="G49" s="733"/>
      <c r="H49" s="733"/>
      <c r="I49" s="733"/>
      <c r="J49" s="733"/>
      <c r="K49" s="733"/>
      <c r="L49" s="733"/>
      <c r="M49" s="733"/>
      <c r="N49" s="733"/>
      <c r="O49" s="733"/>
      <c r="P49" s="733"/>
      <c r="Q49" s="733"/>
      <c r="R49" s="733"/>
      <c r="S49" s="733"/>
      <c r="T49" s="733"/>
      <c r="U49" s="733"/>
      <c r="V49" s="733"/>
      <c r="W49" s="733"/>
      <c r="X49" s="733"/>
      <c r="Y49" s="733"/>
      <c r="Z49" s="733"/>
      <c r="AA49" s="733"/>
      <c r="AB49" s="733"/>
      <c r="AC49" s="733"/>
      <c r="AD49" s="733"/>
      <c r="AE49" s="733"/>
      <c r="AF49" s="733"/>
      <c r="AG49" s="733"/>
      <c r="AH49" s="733"/>
      <c r="AI49" s="733"/>
      <c r="AJ49" s="733"/>
      <c r="AK49" s="733"/>
      <c r="AL49" s="733"/>
      <c r="AM49" s="733"/>
      <c r="AN49" s="733"/>
      <c r="AO49" s="733"/>
      <c r="AP49" s="733"/>
      <c r="AQ49" s="733"/>
      <c r="AR49" s="733"/>
      <c r="AS49" s="733"/>
      <c r="AT49" s="733"/>
      <c r="AU49" s="733"/>
      <c r="AV49" s="733"/>
      <c r="AW49" s="733"/>
      <c r="AX49" s="733"/>
      <c r="AY49" s="733"/>
      <c r="AZ49" s="733"/>
      <c r="BA49" s="733"/>
      <c r="BB49" s="733"/>
      <c r="BC49" s="733"/>
      <c r="BD49" s="733"/>
      <c r="BE49" s="733"/>
      <c r="BF49" s="733"/>
      <c r="BG49" s="733"/>
      <c r="BH49" s="733"/>
      <c r="BI49" s="733"/>
      <c r="BJ49" s="733"/>
      <c r="BK49" s="733"/>
      <c r="BL49" s="733"/>
      <c r="BM49" s="733"/>
      <c r="BN49" s="733"/>
      <c r="BO49" s="733"/>
      <c r="BP49" s="733"/>
      <c r="BQ49" s="733"/>
      <c r="BR49" s="733"/>
      <c r="BS49" s="733"/>
      <c r="BT49" s="733"/>
      <c r="BU49" s="733"/>
      <c r="BV49" s="733"/>
      <c r="BW49" s="733"/>
      <c r="BX49" s="733"/>
      <c r="BY49" s="733"/>
      <c r="BZ49" s="733"/>
      <c r="CA49" s="733"/>
      <c r="CB49" s="733"/>
      <c r="CC49" s="733"/>
      <c r="CD49" s="733"/>
      <c r="CE49" s="733"/>
      <c r="CF49" s="733"/>
      <c r="CG49" s="733"/>
      <c r="CH49" s="733"/>
      <c r="CI49" s="733"/>
      <c r="CJ49" s="733"/>
      <c r="CK49" s="733"/>
      <c r="CL49" s="733"/>
      <c r="CM49" s="733"/>
      <c r="CN49" s="733"/>
      <c r="CO49" s="733"/>
      <c r="CP49" s="733"/>
      <c r="CQ49" s="733"/>
      <c r="CR49" s="733"/>
      <c r="CS49" s="733"/>
      <c r="CT49" s="733"/>
      <c r="CU49" s="733"/>
      <c r="CV49" s="733"/>
      <c r="CW49" s="733"/>
      <c r="CX49" s="733"/>
      <c r="CY49" s="733"/>
      <c r="CZ49" s="733"/>
      <c r="DA49" s="733"/>
      <c r="DB49" s="733"/>
      <c r="DC49" s="733"/>
      <c r="DD49" s="733"/>
      <c r="DE49" s="733"/>
      <c r="DF49" s="733"/>
      <c r="DG49" s="733"/>
      <c r="DH49" s="733"/>
      <c r="DI49" s="733"/>
    </row>
    <row r="50" spans="5:113" x14ac:dyDescent="0.2">
      <c r="E50" s="732" t="s">
        <v>198</v>
      </c>
      <c r="F50" s="732"/>
      <c r="G50" s="732"/>
      <c r="H50" s="732"/>
      <c r="I50" s="732"/>
      <c r="J50" s="732"/>
      <c r="K50" s="732"/>
      <c r="L50" s="732"/>
      <c r="M50" s="732"/>
      <c r="N50" s="732"/>
      <c r="O50" s="732"/>
      <c r="P50" s="732"/>
      <c r="Q50" s="732"/>
      <c r="R50" s="732"/>
      <c r="S50" s="732"/>
      <c r="T50" s="732"/>
      <c r="U50" s="732"/>
      <c r="V50" s="732"/>
      <c r="W50" s="732"/>
      <c r="X50" s="732"/>
      <c r="Y50" s="732"/>
      <c r="Z50" s="732"/>
      <c r="AA50" s="732"/>
      <c r="AB50" s="732"/>
      <c r="AC50" s="732"/>
      <c r="AD50" s="732"/>
      <c r="AE50" s="732"/>
      <c r="AF50" s="732"/>
      <c r="AG50" s="732"/>
      <c r="AH50" s="732"/>
      <c r="AI50" s="732"/>
      <c r="AJ50" s="732"/>
      <c r="AK50" s="732"/>
      <c r="AL50" s="732"/>
      <c r="AM50" s="732"/>
      <c r="AN50" s="732"/>
      <c r="AO50" s="732"/>
      <c r="AP50" s="732"/>
      <c r="AQ50" s="732"/>
      <c r="AR50" s="732"/>
      <c r="AS50" s="732"/>
      <c r="AT50" s="732"/>
      <c r="AU50" s="732"/>
      <c r="AV50" s="732"/>
      <c r="AW50" s="732"/>
      <c r="AX50" s="732"/>
      <c r="AY50" s="732"/>
      <c r="AZ50" s="732"/>
      <c r="BA50" s="732"/>
      <c r="BB50" s="732"/>
      <c r="BC50" s="732"/>
      <c r="BD50" s="732"/>
      <c r="BE50" s="732"/>
      <c r="BF50" s="732"/>
      <c r="BG50" s="732"/>
      <c r="BH50" s="732"/>
      <c r="BI50" s="732"/>
      <c r="BJ50" s="732"/>
      <c r="BK50" s="732"/>
      <c r="BL50" s="732"/>
      <c r="BM50" s="732"/>
      <c r="BN50" s="732"/>
      <c r="BO50" s="732"/>
      <c r="BP50" s="732"/>
      <c r="BQ50" s="732"/>
      <c r="BR50" s="732"/>
      <c r="BS50" s="732"/>
      <c r="BT50" s="732"/>
      <c r="BU50" s="732"/>
      <c r="BV50" s="732"/>
      <c r="BW50" s="732"/>
      <c r="BX50" s="732"/>
      <c r="BY50" s="732"/>
      <c r="BZ50" s="732"/>
      <c r="CA50" s="732"/>
      <c r="CB50" s="732"/>
      <c r="CC50" s="732"/>
      <c r="CD50" s="732"/>
      <c r="CE50" s="732"/>
      <c r="CF50" s="732"/>
      <c r="CG50" s="732"/>
      <c r="CH50" s="732"/>
      <c r="CI50" s="732"/>
      <c r="CJ50" s="732"/>
      <c r="CK50" s="732"/>
      <c r="CL50" s="732"/>
      <c r="CM50" s="732"/>
      <c r="CN50" s="732"/>
      <c r="CO50" s="732"/>
      <c r="CP50" s="732"/>
      <c r="CQ50" s="732"/>
      <c r="CR50" s="732"/>
      <c r="CS50" s="732"/>
      <c r="CT50" s="732"/>
      <c r="CU50" s="732"/>
      <c r="CV50" s="732"/>
      <c r="CW50" s="732"/>
      <c r="CX50" s="732"/>
      <c r="CY50" s="732"/>
      <c r="CZ50" s="732"/>
      <c r="DA50" s="732"/>
      <c r="DB50" s="732"/>
      <c r="DC50" s="732"/>
      <c r="DD50" s="732"/>
      <c r="DE50" s="732"/>
      <c r="DF50" s="732"/>
      <c r="DG50" s="732"/>
      <c r="DH50" s="732"/>
      <c r="DI50" s="732"/>
    </row>
    <row r="51" spans="5:113" x14ac:dyDescent="0.2">
      <c r="E51" s="732" t="s">
        <v>199</v>
      </c>
      <c r="F51" s="732"/>
      <c r="G51" s="732"/>
      <c r="H51" s="732"/>
      <c r="I51" s="732"/>
      <c r="J51" s="732"/>
      <c r="K51" s="732"/>
      <c r="L51" s="732"/>
      <c r="M51" s="732"/>
      <c r="N51" s="732"/>
      <c r="O51" s="732"/>
      <c r="P51" s="732"/>
      <c r="Q51" s="732"/>
      <c r="R51" s="732"/>
      <c r="S51" s="732"/>
      <c r="T51" s="732"/>
      <c r="U51" s="732"/>
      <c r="V51" s="732"/>
      <c r="W51" s="732"/>
      <c r="X51" s="732"/>
      <c r="Y51" s="732"/>
      <c r="Z51" s="732"/>
      <c r="AA51" s="732"/>
      <c r="AB51" s="732"/>
      <c r="AC51" s="732"/>
      <c r="AD51" s="732"/>
      <c r="AE51" s="732"/>
      <c r="AF51" s="732"/>
      <c r="AG51" s="732"/>
      <c r="AH51" s="732"/>
      <c r="AI51" s="732"/>
      <c r="AJ51" s="732"/>
      <c r="AK51" s="732"/>
      <c r="AL51" s="732"/>
      <c r="AM51" s="732"/>
      <c r="AN51" s="732"/>
      <c r="AO51" s="732"/>
      <c r="AP51" s="732"/>
      <c r="AQ51" s="732"/>
      <c r="AR51" s="732"/>
      <c r="AS51" s="732"/>
      <c r="AT51" s="732"/>
      <c r="AU51" s="732"/>
      <c r="AV51" s="732"/>
      <c r="AW51" s="732"/>
      <c r="AX51" s="732"/>
      <c r="AY51" s="732"/>
      <c r="AZ51" s="732"/>
      <c r="BA51" s="732"/>
      <c r="BB51" s="732"/>
      <c r="BC51" s="732"/>
      <c r="BD51" s="732"/>
      <c r="BE51" s="732"/>
      <c r="BF51" s="732"/>
      <c r="BG51" s="732"/>
      <c r="BH51" s="732"/>
      <c r="BI51" s="732"/>
      <c r="BJ51" s="732"/>
      <c r="BK51" s="732"/>
      <c r="BL51" s="732"/>
      <c r="BM51" s="732"/>
      <c r="BN51" s="732"/>
      <c r="BO51" s="732"/>
      <c r="BP51" s="732"/>
      <c r="BQ51" s="732"/>
      <c r="BR51" s="732"/>
      <c r="BS51" s="732"/>
      <c r="BT51" s="732"/>
      <c r="BU51" s="732"/>
      <c r="BV51" s="732"/>
      <c r="BW51" s="732"/>
      <c r="BX51" s="732"/>
      <c r="BY51" s="732"/>
      <c r="BZ51" s="732"/>
      <c r="CA51" s="732"/>
      <c r="CB51" s="732"/>
      <c r="CC51" s="732"/>
      <c r="CD51" s="732"/>
      <c r="CE51" s="732"/>
      <c r="CF51" s="732"/>
      <c r="CG51" s="732"/>
      <c r="CH51" s="732"/>
      <c r="CI51" s="732"/>
      <c r="CJ51" s="732"/>
      <c r="CK51" s="732"/>
      <c r="CL51" s="732"/>
      <c r="CM51" s="732"/>
      <c r="CN51" s="732"/>
      <c r="CO51" s="732"/>
      <c r="CP51" s="732"/>
      <c r="CQ51" s="732"/>
      <c r="CR51" s="732"/>
      <c r="CS51" s="732"/>
      <c r="CT51" s="732"/>
      <c r="CU51" s="732"/>
      <c r="CV51" s="732"/>
      <c r="CW51" s="732"/>
      <c r="CX51" s="732"/>
      <c r="CY51" s="732"/>
      <c r="CZ51" s="732"/>
      <c r="DA51" s="732"/>
      <c r="DB51" s="732"/>
      <c r="DC51" s="732"/>
      <c r="DD51" s="732"/>
      <c r="DE51" s="732"/>
      <c r="DF51" s="732"/>
      <c r="DG51" s="732"/>
      <c r="DH51" s="732"/>
      <c r="DI51" s="732"/>
    </row>
    <row r="52" spans="5:113" x14ac:dyDescent="0.2">
      <c r="E52" s="732" t="s">
        <v>200</v>
      </c>
      <c r="F52" s="732"/>
      <c r="G52" s="732"/>
      <c r="H52" s="732"/>
      <c r="I52" s="732"/>
      <c r="J52" s="732"/>
      <c r="K52" s="732"/>
      <c r="L52" s="732"/>
      <c r="M52" s="732"/>
      <c r="N52" s="732"/>
      <c r="O52" s="732"/>
      <c r="P52" s="732"/>
      <c r="Q52" s="732"/>
      <c r="R52" s="732"/>
      <c r="S52" s="732"/>
      <c r="T52" s="732"/>
      <c r="U52" s="732"/>
      <c r="V52" s="732"/>
      <c r="W52" s="732"/>
      <c r="X52" s="732"/>
      <c r="Y52" s="732"/>
      <c r="Z52" s="732"/>
      <c r="AA52" s="732"/>
      <c r="AB52" s="732"/>
      <c r="AC52" s="732"/>
      <c r="AD52" s="732"/>
      <c r="AE52" s="732"/>
      <c r="AF52" s="732"/>
      <c r="AG52" s="732"/>
      <c r="AH52" s="732"/>
      <c r="AI52" s="732"/>
      <c r="AJ52" s="732"/>
      <c r="AK52" s="732"/>
      <c r="AL52" s="732"/>
      <c r="AM52" s="732"/>
      <c r="AN52" s="732"/>
      <c r="AO52" s="732"/>
      <c r="AP52" s="732"/>
      <c r="AQ52" s="732"/>
      <c r="AR52" s="732"/>
      <c r="AS52" s="732"/>
      <c r="AT52" s="732"/>
      <c r="AU52" s="732"/>
      <c r="AV52" s="732"/>
      <c r="AW52" s="732"/>
      <c r="AX52" s="732"/>
      <c r="AY52" s="732"/>
      <c r="AZ52" s="732"/>
      <c r="BA52" s="732"/>
      <c r="BB52" s="732"/>
      <c r="BC52" s="732"/>
      <c r="BD52" s="732"/>
      <c r="BE52" s="732"/>
      <c r="BF52" s="732"/>
      <c r="BG52" s="732"/>
      <c r="BH52" s="732"/>
      <c r="BI52" s="732"/>
      <c r="BJ52" s="732"/>
      <c r="BK52" s="732"/>
      <c r="BL52" s="732"/>
      <c r="BM52" s="732"/>
      <c r="BN52" s="732"/>
      <c r="BO52" s="732"/>
      <c r="BP52" s="732"/>
      <c r="BQ52" s="732"/>
      <c r="BR52" s="732"/>
      <c r="BS52" s="732"/>
      <c r="BT52" s="732"/>
      <c r="BU52" s="732"/>
      <c r="BV52" s="732"/>
      <c r="BW52" s="732"/>
      <c r="BX52" s="732"/>
      <c r="BY52" s="732"/>
      <c r="BZ52" s="732"/>
      <c r="CA52" s="732"/>
      <c r="CB52" s="732"/>
      <c r="CC52" s="732"/>
      <c r="CD52" s="732"/>
      <c r="CE52" s="732"/>
      <c r="CF52" s="732"/>
      <c r="CG52" s="732"/>
      <c r="CH52" s="732"/>
      <c r="CI52" s="732"/>
      <c r="CJ52" s="732"/>
      <c r="CK52" s="732"/>
      <c r="CL52" s="732"/>
      <c r="CM52" s="732"/>
      <c r="CN52" s="732"/>
      <c r="CO52" s="732"/>
      <c r="CP52" s="732"/>
      <c r="CQ52" s="732"/>
      <c r="CR52" s="732"/>
      <c r="CS52" s="732"/>
      <c r="CT52" s="732"/>
      <c r="CU52" s="732"/>
      <c r="CV52" s="732"/>
      <c r="CW52" s="732"/>
      <c r="CX52" s="732"/>
      <c r="CY52" s="732"/>
      <c r="CZ52" s="732"/>
      <c r="DA52" s="732"/>
      <c r="DB52" s="732"/>
      <c r="DC52" s="732"/>
      <c r="DD52" s="732"/>
      <c r="DE52" s="732"/>
      <c r="DF52" s="732"/>
      <c r="DG52" s="732"/>
      <c r="DH52" s="732"/>
      <c r="DI52" s="732"/>
    </row>
    <row r="53" spans="5:113" x14ac:dyDescent="0.2">
      <c r="E53" s="732" t="s">
        <v>201</v>
      </c>
      <c r="F53" s="732"/>
      <c r="G53" s="732"/>
      <c r="H53" s="732"/>
      <c r="I53" s="732"/>
      <c r="J53" s="732"/>
      <c r="K53" s="732"/>
      <c r="L53" s="732"/>
      <c r="M53" s="732"/>
      <c r="N53" s="732"/>
      <c r="O53" s="732"/>
      <c r="P53" s="732"/>
      <c r="Q53" s="732"/>
      <c r="R53" s="732"/>
      <c r="S53" s="732"/>
      <c r="T53" s="732"/>
      <c r="U53" s="732"/>
      <c r="V53" s="732"/>
      <c r="W53" s="732"/>
      <c r="X53" s="732"/>
      <c r="Y53" s="732"/>
      <c r="Z53" s="732"/>
      <c r="AA53" s="732"/>
      <c r="AB53" s="732"/>
      <c r="AC53" s="732"/>
      <c r="AD53" s="732"/>
      <c r="AE53" s="732"/>
      <c r="AF53" s="732"/>
      <c r="AG53" s="732"/>
      <c r="AH53" s="732"/>
      <c r="AI53" s="732"/>
      <c r="AJ53" s="732"/>
      <c r="AK53" s="732"/>
      <c r="AL53" s="732"/>
      <c r="AM53" s="732"/>
      <c r="AN53" s="732"/>
      <c r="AO53" s="732"/>
      <c r="AP53" s="732"/>
      <c r="AQ53" s="732"/>
      <c r="AR53" s="732"/>
      <c r="AS53" s="732"/>
      <c r="AT53" s="732"/>
      <c r="AU53" s="732"/>
      <c r="AV53" s="732"/>
      <c r="AW53" s="732"/>
      <c r="AX53" s="732"/>
      <c r="AY53" s="732"/>
      <c r="AZ53" s="732"/>
      <c r="BA53" s="732"/>
      <c r="BB53" s="732"/>
      <c r="BC53" s="732"/>
      <c r="BD53" s="732"/>
      <c r="BE53" s="732"/>
      <c r="BF53" s="732"/>
      <c r="BG53" s="732"/>
      <c r="BH53" s="732"/>
      <c r="BI53" s="732"/>
      <c r="BJ53" s="732"/>
      <c r="BK53" s="732"/>
      <c r="BL53" s="732"/>
      <c r="BM53" s="732"/>
      <c r="BN53" s="732"/>
      <c r="BO53" s="732"/>
      <c r="BP53" s="732"/>
      <c r="BQ53" s="732"/>
      <c r="BR53" s="732"/>
      <c r="BS53" s="732"/>
      <c r="BT53" s="732"/>
      <c r="BU53" s="732"/>
      <c r="BV53" s="732"/>
      <c r="BW53" s="732"/>
      <c r="BX53" s="732"/>
      <c r="BY53" s="732"/>
      <c r="BZ53" s="732"/>
      <c r="CA53" s="732"/>
      <c r="CB53" s="732"/>
      <c r="CC53" s="732"/>
      <c r="CD53" s="732"/>
      <c r="CE53" s="732"/>
      <c r="CF53" s="732"/>
      <c r="CG53" s="732"/>
      <c r="CH53" s="732"/>
      <c r="CI53" s="732"/>
      <c r="CJ53" s="732"/>
      <c r="CK53" s="732"/>
      <c r="CL53" s="732"/>
      <c r="CM53" s="732"/>
      <c r="CN53" s="732"/>
      <c r="CO53" s="732"/>
      <c r="CP53" s="732"/>
      <c r="CQ53" s="732"/>
      <c r="CR53" s="732"/>
      <c r="CS53" s="732"/>
      <c r="CT53" s="732"/>
      <c r="CU53" s="732"/>
      <c r="CV53" s="732"/>
      <c r="CW53" s="732"/>
      <c r="CX53" s="732"/>
      <c r="CY53" s="732"/>
      <c r="CZ53" s="732"/>
      <c r="DA53" s="732"/>
      <c r="DB53" s="732"/>
      <c r="DC53" s="732"/>
      <c r="DD53" s="732"/>
      <c r="DE53" s="732"/>
      <c r="DF53" s="732"/>
      <c r="DG53" s="732"/>
      <c r="DH53" s="732"/>
      <c r="DI53" s="732"/>
    </row>
    <row r="54" spans="5:113" x14ac:dyDescent="0.2"/>
    <row r="55" spans="5:113" x14ac:dyDescent="0.2"/>
    <row r="56" spans="5:113" x14ac:dyDescent="0.2"/>
  </sheetData>
  <sheetProtection algorithmName="SHA-512" hashValue="MOKk8s8j/y7oz8RI0A6gwUf0ex11ZY4drgKmUZnTa188bi3gpj4HHY1/bWzdbVTJ5wz2muyJCpHYX2GZEJVYEQ==" saltValue="lFOhBTeBuwAvyB1AP+zG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377" t="s">
        <v>202</v>
      </c>
      <c r="DI1" s="378"/>
      <c r="DJ1" s="378"/>
      <c r="DK1" s="378"/>
      <c r="DL1" s="378"/>
      <c r="DM1" s="378"/>
      <c r="DN1" s="379"/>
      <c r="DO1" s="196"/>
      <c r="DP1" s="377" t="s">
        <v>203</v>
      </c>
      <c r="DQ1" s="378"/>
      <c r="DR1" s="378"/>
      <c r="DS1" s="378"/>
      <c r="DT1" s="378"/>
      <c r="DU1" s="378"/>
      <c r="DV1" s="378"/>
      <c r="DW1" s="378"/>
      <c r="DX1" s="378"/>
      <c r="DY1" s="378"/>
      <c r="DZ1" s="378"/>
      <c r="EA1" s="378"/>
      <c r="EB1" s="378"/>
      <c r="EC1" s="37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380" t="s">
        <v>205</v>
      </c>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c r="AN3" s="381"/>
      <c r="AO3" s="381"/>
      <c r="AP3" s="380" t="s">
        <v>206</v>
      </c>
      <c r="AQ3" s="381"/>
      <c r="AR3" s="381"/>
      <c r="AS3" s="381"/>
      <c r="AT3" s="381"/>
      <c r="AU3" s="381"/>
      <c r="AV3" s="381"/>
      <c r="AW3" s="381"/>
      <c r="AX3" s="381"/>
      <c r="AY3" s="381"/>
      <c r="AZ3" s="381"/>
      <c r="BA3" s="381"/>
      <c r="BB3" s="381"/>
      <c r="BC3" s="381"/>
      <c r="BD3" s="381"/>
      <c r="BE3" s="381"/>
      <c r="BF3" s="381"/>
      <c r="BG3" s="381"/>
      <c r="BH3" s="381"/>
      <c r="BI3" s="381"/>
      <c r="BJ3" s="381"/>
      <c r="BK3" s="381"/>
      <c r="BL3" s="381"/>
      <c r="BM3" s="381"/>
      <c r="BN3" s="381"/>
      <c r="BO3" s="381"/>
      <c r="BP3" s="381"/>
      <c r="BQ3" s="381"/>
      <c r="BR3" s="381"/>
      <c r="BS3" s="381"/>
      <c r="BT3" s="381"/>
      <c r="BU3" s="381"/>
      <c r="BV3" s="381"/>
      <c r="BW3" s="381"/>
      <c r="BX3" s="381"/>
      <c r="BY3" s="381"/>
      <c r="BZ3" s="381"/>
      <c r="CA3" s="381"/>
      <c r="CB3" s="382"/>
      <c r="CD3" s="380" t="s">
        <v>207</v>
      </c>
      <c r="CE3" s="381"/>
      <c r="CF3" s="381"/>
      <c r="CG3" s="381"/>
      <c r="CH3" s="381"/>
      <c r="CI3" s="381"/>
      <c r="CJ3" s="381"/>
      <c r="CK3" s="381"/>
      <c r="CL3" s="381"/>
      <c r="CM3" s="381"/>
      <c r="CN3" s="381"/>
      <c r="CO3" s="381"/>
      <c r="CP3" s="381"/>
      <c r="CQ3" s="381"/>
      <c r="CR3" s="381"/>
      <c r="CS3" s="381"/>
      <c r="CT3" s="381"/>
      <c r="CU3" s="381"/>
      <c r="CV3" s="381"/>
      <c r="CW3" s="381"/>
      <c r="CX3" s="381"/>
      <c r="CY3" s="381"/>
      <c r="CZ3" s="381"/>
      <c r="DA3" s="381"/>
      <c r="DB3" s="381"/>
      <c r="DC3" s="381"/>
      <c r="DD3" s="381"/>
      <c r="DE3" s="381"/>
      <c r="DF3" s="381"/>
      <c r="DG3" s="381"/>
      <c r="DH3" s="381"/>
      <c r="DI3" s="381"/>
      <c r="DJ3" s="381"/>
      <c r="DK3" s="381"/>
      <c r="DL3" s="381"/>
      <c r="DM3" s="381"/>
      <c r="DN3" s="381"/>
      <c r="DO3" s="381"/>
      <c r="DP3" s="381"/>
      <c r="DQ3" s="381"/>
      <c r="DR3" s="381"/>
      <c r="DS3" s="381"/>
      <c r="DT3" s="381"/>
      <c r="DU3" s="381"/>
      <c r="DV3" s="381"/>
      <c r="DW3" s="381"/>
      <c r="DX3" s="381"/>
      <c r="DY3" s="381"/>
      <c r="DZ3" s="381"/>
      <c r="EA3" s="381"/>
      <c r="EB3" s="381"/>
      <c r="EC3" s="382"/>
    </row>
    <row r="4" spans="2:143" ht="11.25" customHeight="1" x14ac:dyDescent="0.2">
      <c r="B4" s="380" t="s">
        <v>1</v>
      </c>
      <c r="C4" s="381"/>
      <c r="D4" s="381"/>
      <c r="E4" s="381"/>
      <c r="F4" s="381"/>
      <c r="G4" s="381"/>
      <c r="H4" s="381"/>
      <c r="I4" s="381"/>
      <c r="J4" s="381"/>
      <c r="K4" s="381"/>
      <c r="L4" s="381"/>
      <c r="M4" s="381"/>
      <c r="N4" s="381"/>
      <c r="O4" s="381"/>
      <c r="P4" s="381"/>
      <c r="Q4" s="382"/>
      <c r="R4" s="380" t="s">
        <v>208</v>
      </c>
      <c r="S4" s="381"/>
      <c r="T4" s="381"/>
      <c r="U4" s="381"/>
      <c r="V4" s="381"/>
      <c r="W4" s="381"/>
      <c r="X4" s="381"/>
      <c r="Y4" s="382"/>
      <c r="Z4" s="380" t="s">
        <v>209</v>
      </c>
      <c r="AA4" s="381"/>
      <c r="AB4" s="381"/>
      <c r="AC4" s="382"/>
      <c r="AD4" s="380" t="s">
        <v>210</v>
      </c>
      <c r="AE4" s="381"/>
      <c r="AF4" s="381"/>
      <c r="AG4" s="381"/>
      <c r="AH4" s="381"/>
      <c r="AI4" s="381"/>
      <c r="AJ4" s="381"/>
      <c r="AK4" s="382"/>
      <c r="AL4" s="380" t="s">
        <v>209</v>
      </c>
      <c r="AM4" s="381"/>
      <c r="AN4" s="381"/>
      <c r="AO4" s="382"/>
      <c r="AP4" s="383" t="s">
        <v>211</v>
      </c>
      <c r="AQ4" s="383"/>
      <c r="AR4" s="383"/>
      <c r="AS4" s="383"/>
      <c r="AT4" s="383"/>
      <c r="AU4" s="383"/>
      <c r="AV4" s="383"/>
      <c r="AW4" s="383"/>
      <c r="AX4" s="383"/>
      <c r="AY4" s="383"/>
      <c r="AZ4" s="383"/>
      <c r="BA4" s="383"/>
      <c r="BB4" s="383"/>
      <c r="BC4" s="383"/>
      <c r="BD4" s="383"/>
      <c r="BE4" s="383"/>
      <c r="BF4" s="383"/>
      <c r="BG4" s="383" t="s">
        <v>212</v>
      </c>
      <c r="BH4" s="383"/>
      <c r="BI4" s="383"/>
      <c r="BJ4" s="383"/>
      <c r="BK4" s="383"/>
      <c r="BL4" s="383"/>
      <c r="BM4" s="383"/>
      <c r="BN4" s="383"/>
      <c r="BO4" s="383" t="s">
        <v>209</v>
      </c>
      <c r="BP4" s="383"/>
      <c r="BQ4" s="383"/>
      <c r="BR4" s="383"/>
      <c r="BS4" s="383" t="s">
        <v>213</v>
      </c>
      <c r="BT4" s="383"/>
      <c r="BU4" s="383"/>
      <c r="BV4" s="383"/>
      <c r="BW4" s="383"/>
      <c r="BX4" s="383"/>
      <c r="BY4" s="383"/>
      <c r="BZ4" s="383"/>
      <c r="CA4" s="383"/>
      <c r="CB4" s="383"/>
      <c r="CD4" s="380" t="s">
        <v>214</v>
      </c>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381"/>
      <c r="EB4" s="381"/>
      <c r="EC4" s="382"/>
    </row>
    <row r="5" spans="2:143" ht="11.25" customHeight="1" x14ac:dyDescent="0.2">
      <c r="B5" s="384" t="s">
        <v>215</v>
      </c>
      <c r="C5" s="385"/>
      <c r="D5" s="385"/>
      <c r="E5" s="385"/>
      <c r="F5" s="385"/>
      <c r="G5" s="385"/>
      <c r="H5" s="385"/>
      <c r="I5" s="385"/>
      <c r="J5" s="385"/>
      <c r="K5" s="385"/>
      <c r="L5" s="385"/>
      <c r="M5" s="385"/>
      <c r="N5" s="385"/>
      <c r="O5" s="385"/>
      <c r="P5" s="385"/>
      <c r="Q5" s="386"/>
      <c r="R5" s="387">
        <v>4210455</v>
      </c>
      <c r="S5" s="388"/>
      <c r="T5" s="388"/>
      <c r="U5" s="388"/>
      <c r="V5" s="388"/>
      <c r="W5" s="388"/>
      <c r="X5" s="388"/>
      <c r="Y5" s="389"/>
      <c r="Z5" s="390">
        <v>25.1</v>
      </c>
      <c r="AA5" s="390"/>
      <c r="AB5" s="390"/>
      <c r="AC5" s="390"/>
      <c r="AD5" s="391">
        <v>4210455</v>
      </c>
      <c r="AE5" s="391"/>
      <c r="AF5" s="391"/>
      <c r="AG5" s="391"/>
      <c r="AH5" s="391"/>
      <c r="AI5" s="391"/>
      <c r="AJ5" s="391"/>
      <c r="AK5" s="391"/>
      <c r="AL5" s="392">
        <v>42.6</v>
      </c>
      <c r="AM5" s="393"/>
      <c r="AN5" s="393"/>
      <c r="AO5" s="394"/>
      <c r="AP5" s="384" t="s">
        <v>216</v>
      </c>
      <c r="AQ5" s="385"/>
      <c r="AR5" s="385"/>
      <c r="AS5" s="385"/>
      <c r="AT5" s="385"/>
      <c r="AU5" s="385"/>
      <c r="AV5" s="385"/>
      <c r="AW5" s="385"/>
      <c r="AX5" s="385"/>
      <c r="AY5" s="385"/>
      <c r="AZ5" s="385"/>
      <c r="BA5" s="385"/>
      <c r="BB5" s="385"/>
      <c r="BC5" s="385"/>
      <c r="BD5" s="385"/>
      <c r="BE5" s="385"/>
      <c r="BF5" s="386"/>
      <c r="BG5" s="398">
        <v>4210455</v>
      </c>
      <c r="BH5" s="399"/>
      <c r="BI5" s="399"/>
      <c r="BJ5" s="399"/>
      <c r="BK5" s="399"/>
      <c r="BL5" s="399"/>
      <c r="BM5" s="399"/>
      <c r="BN5" s="400"/>
      <c r="BO5" s="401">
        <v>100</v>
      </c>
      <c r="BP5" s="401"/>
      <c r="BQ5" s="401"/>
      <c r="BR5" s="401"/>
      <c r="BS5" s="402">
        <v>3335</v>
      </c>
      <c r="BT5" s="402"/>
      <c r="BU5" s="402"/>
      <c r="BV5" s="402"/>
      <c r="BW5" s="402"/>
      <c r="BX5" s="402"/>
      <c r="BY5" s="402"/>
      <c r="BZ5" s="402"/>
      <c r="CA5" s="402"/>
      <c r="CB5" s="406"/>
      <c r="CD5" s="380" t="s">
        <v>211</v>
      </c>
      <c r="CE5" s="381"/>
      <c r="CF5" s="381"/>
      <c r="CG5" s="381"/>
      <c r="CH5" s="381"/>
      <c r="CI5" s="381"/>
      <c r="CJ5" s="381"/>
      <c r="CK5" s="381"/>
      <c r="CL5" s="381"/>
      <c r="CM5" s="381"/>
      <c r="CN5" s="381"/>
      <c r="CO5" s="381"/>
      <c r="CP5" s="381"/>
      <c r="CQ5" s="382"/>
      <c r="CR5" s="380" t="s">
        <v>217</v>
      </c>
      <c r="CS5" s="381"/>
      <c r="CT5" s="381"/>
      <c r="CU5" s="381"/>
      <c r="CV5" s="381"/>
      <c r="CW5" s="381"/>
      <c r="CX5" s="381"/>
      <c r="CY5" s="382"/>
      <c r="CZ5" s="380" t="s">
        <v>209</v>
      </c>
      <c r="DA5" s="381"/>
      <c r="DB5" s="381"/>
      <c r="DC5" s="382"/>
      <c r="DD5" s="380" t="s">
        <v>218</v>
      </c>
      <c r="DE5" s="381"/>
      <c r="DF5" s="381"/>
      <c r="DG5" s="381"/>
      <c r="DH5" s="381"/>
      <c r="DI5" s="381"/>
      <c r="DJ5" s="381"/>
      <c r="DK5" s="381"/>
      <c r="DL5" s="381"/>
      <c r="DM5" s="381"/>
      <c r="DN5" s="381"/>
      <c r="DO5" s="381"/>
      <c r="DP5" s="382"/>
      <c r="DQ5" s="380" t="s">
        <v>219</v>
      </c>
      <c r="DR5" s="381"/>
      <c r="DS5" s="381"/>
      <c r="DT5" s="381"/>
      <c r="DU5" s="381"/>
      <c r="DV5" s="381"/>
      <c r="DW5" s="381"/>
      <c r="DX5" s="381"/>
      <c r="DY5" s="381"/>
      <c r="DZ5" s="381"/>
      <c r="EA5" s="381"/>
      <c r="EB5" s="381"/>
      <c r="EC5" s="382"/>
    </row>
    <row r="6" spans="2:143" ht="11.25" customHeight="1" x14ac:dyDescent="0.2">
      <c r="B6" s="395" t="s">
        <v>220</v>
      </c>
      <c r="C6" s="396"/>
      <c r="D6" s="396"/>
      <c r="E6" s="396"/>
      <c r="F6" s="396"/>
      <c r="G6" s="396"/>
      <c r="H6" s="396"/>
      <c r="I6" s="396"/>
      <c r="J6" s="396"/>
      <c r="K6" s="396"/>
      <c r="L6" s="396"/>
      <c r="M6" s="396"/>
      <c r="N6" s="396"/>
      <c r="O6" s="396"/>
      <c r="P6" s="396"/>
      <c r="Q6" s="397"/>
      <c r="R6" s="398">
        <v>93111</v>
      </c>
      <c r="S6" s="399"/>
      <c r="T6" s="399"/>
      <c r="U6" s="399"/>
      <c r="V6" s="399"/>
      <c r="W6" s="399"/>
      <c r="X6" s="399"/>
      <c r="Y6" s="400"/>
      <c r="Z6" s="401">
        <v>0.6</v>
      </c>
      <c r="AA6" s="401"/>
      <c r="AB6" s="401"/>
      <c r="AC6" s="401"/>
      <c r="AD6" s="402">
        <v>93111</v>
      </c>
      <c r="AE6" s="402"/>
      <c r="AF6" s="402"/>
      <c r="AG6" s="402"/>
      <c r="AH6" s="402"/>
      <c r="AI6" s="402"/>
      <c r="AJ6" s="402"/>
      <c r="AK6" s="402"/>
      <c r="AL6" s="403">
        <v>0.9</v>
      </c>
      <c r="AM6" s="404"/>
      <c r="AN6" s="404"/>
      <c r="AO6" s="405"/>
      <c r="AP6" s="395" t="s">
        <v>221</v>
      </c>
      <c r="AQ6" s="396"/>
      <c r="AR6" s="396"/>
      <c r="AS6" s="396"/>
      <c r="AT6" s="396"/>
      <c r="AU6" s="396"/>
      <c r="AV6" s="396"/>
      <c r="AW6" s="396"/>
      <c r="AX6" s="396"/>
      <c r="AY6" s="396"/>
      <c r="AZ6" s="396"/>
      <c r="BA6" s="396"/>
      <c r="BB6" s="396"/>
      <c r="BC6" s="396"/>
      <c r="BD6" s="396"/>
      <c r="BE6" s="396"/>
      <c r="BF6" s="397"/>
      <c r="BG6" s="398">
        <v>4210455</v>
      </c>
      <c r="BH6" s="399"/>
      <c r="BI6" s="399"/>
      <c r="BJ6" s="399"/>
      <c r="BK6" s="399"/>
      <c r="BL6" s="399"/>
      <c r="BM6" s="399"/>
      <c r="BN6" s="400"/>
      <c r="BO6" s="401">
        <v>100</v>
      </c>
      <c r="BP6" s="401"/>
      <c r="BQ6" s="401"/>
      <c r="BR6" s="401"/>
      <c r="BS6" s="402">
        <v>3335</v>
      </c>
      <c r="BT6" s="402"/>
      <c r="BU6" s="402"/>
      <c r="BV6" s="402"/>
      <c r="BW6" s="402"/>
      <c r="BX6" s="402"/>
      <c r="BY6" s="402"/>
      <c r="BZ6" s="402"/>
      <c r="CA6" s="402"/>
      <c r="CB6" s="406"/>
      <c r="CD6" s="384" t="s">
        <v>222</v>
      </c>
      <c r="CE6" s="385"/>
      <c r="CF6" s="385"/>
      <c r="CG6" s="385"/>
      <c r="CH6" s="385"/>
      <c r="CI6" s="385"/>
      <c r="CJ6" s="385"/>
      <c r="CK6" s="385"/>
      <c r="CL6" s="385"/>
      <c r="CM6" s="385"/>
      <c r="CN6" s="385"/>
      <c r="CO6" s="385"/>
      <c r="CP6" s="385"/>
      <c r="CQ6" s="386"/>
      <c r="CR6" s="398">
        <v>114487</v>
      </c>
      <c r="CS6" s="399"/>
      <c r="CT6" s="399"/>
      <c r="CU6" s="399"/>
      <c r="CV6" s="399"/>
      <c r="CW6" s="399"/>
      <c r="CX6" s="399"/>
      <c r="CY6" s="400"/>
      <c r="CZ6" s="392">
        <v>0.7</v>
      </c>
      <c r="DA6" s="393"/>
      <c r="DB6" s="393"/>
      <c r="DC6" s="409"/>
      <c r="DD6" s="407" t="s">
        <v>122</v>
      </c>
      <c r="DE6" s="399"/>
      <c r="DF6" s="399"/>
      <c r="DG6" s="399"/>
      <c r="DH6" s="399"/>
      <c r="DI6" s="399"/>
      <c r="DJ6" s="399"/>
      <c r="DK6" s="399"/>
      <c r="DL6" s="399"/>
      <c r="DM6" s="399"/>
      <c r="DN6" s="399"/>
      <c r="DO6" s="399"/>
      <c r="DP6" s="400"/>
      <c r="DQ6" s="407">
        <v>114487</v>
      </c>
      <c r="DR6" s="399"/>
      <c r="DS6" s="399"/>
      <c r="DT6" s="399"/>
      <c r="DU6" s="399"/>
      <c r="DV6" s="399"/>
      <c r="DW6" s="399"/>
      <c r="DX6" s="399"/>
      <c r="DY6" s="399"/>
      <c r="DZ6" s="399"/>
      <c r="EA6" s="399"/>
      <c r="EB6" s="399"/>
      <c r="EC6" s="408"/>
    </row>
    <row r="7" spans="2:143" ht="11.25" customHeight="1" x14ac:dyDescent="0.2">
      <c r="B7" s="395" t="s">
        <v>223</v>
      </c>
      <c r="C7" s="396"/>
      <c r="D7" s="396"/>
      <c r="E7" s="396"/>
      <c r="F7" s="396"/>
      <c r="G7" s="396"/>
      <c r="H7" s="396"/>
      <c r="I7" s="396"/>
      <c r="J7" s="396"/>
      <c r="K7" s="396"/>
      <c r="L7" s="396"/>
      <c r="M7" s="396"/>
      <c r="N7" s="396"/>
      <c r="O7" s="396"/>
      <c r="P7" s="396"/>
      <c r="Q7" s="397"/>
      <c r="R7" s="398">
        <v>6306</v>
      </c>
      <c r="S7" s="399"/>
      <c r="T7" s="399"/>
      <c r="U7" s="399"/>
      <c r="V7" s="399"/>
      <c r="W7" s="399"/>
      <c r="X7" s="399"/>
      <c r="Y7" s="400"/>
      <c r="Z7" s="401">
        <v>0</v>
      </c>
      <c r="AA7" s="401"/>
      <c r="AB7" s="401"/>
      <c r="AC7" s="401"/>
      <c r="AD7" s="402">
        <v>6306</v>
      </c>
      <c r="AE7" s="402"/>
      <c r="AF7" s="402"/>
      <c r="AG7" s="402"/>
      <c r="AH7" s="402"/>
      <c r="AI7" s="402"/>
      <c r="AJ7" s="402"/>
      <c r="AK7" s="402"/>
      <c r="AL7" s="403">
        <v>0.1</v>
      </c>
      <c r="AM7" s="404"/>
      <c r="AN7" s="404"/>
      <c r="AO7" s="405"/>
      <c r="AP7" s="395" t="s">
        <v>224</v>
      </c>
      <c r="AQ7" s="396"/>
      <c r="AR7" s="396"/>
      <c r="AS7" s="396"/>
      <c r="AT7" s="396"/>
      <c r="AU7" s="396"/>
      <c r="AV7" s="396"/>
      <c r="AW7" s="396"/>
      <c r="AX7" s="396"/>
      <c r="AY7" s="396"/>
      <c r="AZ7" s="396"/>
      <c r="BA7" s="396"/>
      <c r="BB7" s="396"/>
      <c r="BC7" s="396"/>
      <c r="BD7" s="396"/>
      <c r="BE7" s="396"/>
      <c r="BF7" s="397"/>
      <c r="BG7" s="398">
        <v>2165421</v>
      </c>
      <c r="BH7" s="399"/>
      <c r="BI7" s="399"/>
      <c r="BJ7" s="399"/>
      <c r="BK7" s="399"/>
      <c r="BL7" s="399"/>
      <c r="BM7" s="399"/>
      <c r="BN7" s="400"/>
      <c r="BO7" s="401">
        <v>51.4</v>
      </c>
      <c r="BP7" s="401"/>
      <c r="BQ7" s="401"/>
      <c r="BR7" s="401"/>
      <c r="BS7" s="402">
        <v>3335</v>
      </c>
      <c r="BT7" s="402"/>
      <c r="BU7" s="402"/>
      <c r="BV7" s="402"/>
      <c r="BW7" s="402"/>
      <c r="BX7" s="402"/>
      <c r="BY7" s="402"/>
      <c r="BZ7" s="402"/>
      <c r="CA7" s="402"/>
      <c r="CB7" s="406"/>
      <c r="CD7" s="395" t="s">
        <v>225</v>
      </c>
      <c r="CE7" s="396"/>
      <c r="CF7" s="396"/>
      <c r="CG7" s="396"/>
      <c r="CH7" s="396"/>
      <c r="CI7" s="396"/>
      <c r="CJ7" s="396"/>
      <c r="CK7" s="396"/>
      <c r="CL7" s="396"/>
      <c r="CM7" s="396"/>
      <c r="CN7" s="396"/>
      <c r="CO7" s="396"/>
      <c r="CP7" s="396"/>
      <c r="CQ7" s="397"/>
      <c r="CR7" s="398">
        <v>2030653</v>
      </c>
      <c r="CS7" s="399"/>
      <c r="CT7" s="399"/>
      <c r="CU7" s="399"/>
      <c r="CV7" s="399"/>
      <c r="CW7" s="399"/>
      <c r="CX7" s="399"/>
      <c r="CY7" s="400"/>
      <c r="CZ7" s="401">
        <v>12.2</v>
      </c>
      <c r="DA7" s="401"/>
      <c r="DB7" s="401"/>
      <c r="DC7" s="401"/>
      <c r="DD7" s="407">
        <v>66357</v>
      </c>
      <c r="DE7" s="399"/>
      <c r="DF7" s="399"/>
      <c r="DG7" s="399"/>
      <c r="DH7" s="399"/>
      <c r="DI7" s="399"/>
      <c r="DJ7" s="399"/>
      <c r="DK7" s="399"/>
      <c r="DL7" s="399"/>
      <c r="DM7" s="399"/>
      <c r="DN7" s="399"/>
      <c r="DO7" s="399"/>
      <c r="DP7" s="400"/>
      <c r="DQ7" s="407">
        <v>1623906</v>
      </c>
      <c r="DR7" s="399"/>
      <c r="DS7" s="399"/>
      <c r="DT7" s="399"/>
      <c r="DU7" s="399"/>
      <c r="DV7" s="399"/>
      <c r="DW7" s="399"/>
      <c r="DX7" s="399"/>
      <c r="DY7" s="399"/>
      <c r="DZ7" s="399"/>
      <c r="EA7" s="399"/>
      <c r="EB7" s="399"/>
      <c r="EC7" s="408"/>
    </row>
    <row r="8" spans="2:143" ht="11.25" customHeight="1" x14ac:dyDescent="0.2">
      <c r="B8" s="395" t="s">
        <v>226</v>
      </c>
      <c r="C8" s="396"/>
      <c r="D8" s="396"/>
      <c r="E8" s="396"/>
      <c r="F8" s="396"/>
      <c r="G8" s="396"/>
      <c r="H8" s="396"/>
      <c r="I8" s="396"/>
      <c r="J8" s="396"/>
      <c r="K8" s="396"/>
      <c r="L8" s="396"/>
      <c r="M8" s="396"/>
      <c r="N8" s="396"/>
      <c r="O8" s="396"/>
      <c r="P8" s="396"/>
      <c r="Q8" s="397"/>
      <c r="R8" s="398">
        <v>69683</v>
      </c>
      <c r="S8" s="399"/>
      <c r="T8" s="399"/>
      <c r="U8" s="399"/>
      <c r="V8" s="399"/>
      <c r="W8" s="399"/>
      <c r="X8" s="399"/>
      <c r="Y8" s="400"/>
      <c r="Z8" s="401">
        <v>0.4</v>
      </c>
      <c r="AA8" s="401"/>
      <c r="AB8" s="401"/>
      <c r="AC8" s="401"/>
      <c r="AD8" s="402">
        <v>69683</v>
      </c>
      <c r="AE8" s="402"/>
      <c r="AF8" s="402"/>
      <c r="AG8" s="402"/>
      <c r="AH8" s="402"/>
      <c r="AI8" s="402"/>
      <c r="AJ8" s="402"/>
      <c r="AK8" s="402"/>
      <c r="AL8" s="403">
        <v>0.7</v>
      </c>
      <c r="AM8" s="404"/>
      <c r="AN8" s="404"/>
      <c r="AO8" s="405"/>
      <c r="AP8" s="395" t="s">
        <v>227</v>
      </c>
      <c r="AQ8" s="396"/>
      <c r="AR8" s="396"/>
      <c r="AS8" s="396"/>
      <c r="AT8" s="396"/>
      <c r="AU8" s="396"/>
      <c r="AV8" s="396"/>
      <c r="AW8" s="396"/>
      <c r="AX8" s="396"/>
      <c r="AY8" s="396"/>
      <c r="AZ8" s="396"/>
      <c r="BA8" s="396"/>
      <c r="BB8" s="396"/>
      <c r="BC8" s="396"/>
      <c r="BD8" s="396"/>
      <c r="BE8" s="396"/>
      <c r="BF8" s="397"/>
      <c r="BG8" s="398">
        <v>63178</v>
      </c>
      <c r="BH8" s="399"/>
      <c r="BI8" s="399"/>
      <c r="BJ8" s="399"/>
      <c r="BK8" s="399"/>
      <c r="BL8" s="399"/>
      <c r="BM8" s="399"/>
      <c r="BN8" s="400"/>
      <c r="BO8" s="401">
        <v>1.5</v>
      </c>
      <c r="BP8" s="401"/>
      <c r="BQ8" s="401"/>
      <c r="BR8" s="401"/>
      <c r="BS8" s="402" t="s">
        <v>122</v>
      </c>
      <c r="BT8" s="402"/>
      <c r="BU8" s="402"/>
      <c r="BV8" s="402"/>
      <c r="BW8" s="402"/>
      <c r="BX8" s="402"/>
      <c r="BY8" s="402"/>
      <c r="BZ8" s="402"/>
      <c r="CA8" s="402"/>
      <c r="CB8" s="406"/>
      <c r="CD8" s="395" t="s">
        <v>228</v>
      </c>
      <c r="CE8" s="396"/>
      <c r="CF8" s="396"/>
      <c r="CG8" s="396"/>
      <c r="CH8" s="396"/>
      <c r="CI8" s="396"/>
      <c r="CJ8" s="396"/>
      <c r="CK8" s="396"/>
      <c r="CL8" s="396"/>
      <c r="CM8" s="396"/>
      <c r="CN8" s="396"/>
      <c r="CO8" s="396"/>
      <c r="CP8" s="396"/>
      <c r="CQ8" s="397"/>
      <c r="CR8" s="398">
        <v>7688565</v>
      </c>
      <c r="CS8" s="399"/>
      <c r="CT8" s="399"/>
      <c r="CU8" s="399"/>
      <c r="CV8" s="399"/>
      <c r="CW8" s="399"/>
      <c r="CX8" s="399"/>
      <c r="CY8" s="400"/>
      <c r="CZ8" s="401">
        <v>46.3</v>
      </c>
      <c r="DA8" s="401"/>
      <c r="DB8" s="401"/>
      <c r="DC8" s="401"/>
      <c r="DD8" s="407">
        <v>117308</v>
      </c>
      <c r="DE8" s="399"/>
      <c r="DF8" s="399"/>
      <c r="DG8" s="399"/>
      <c r="DH8" s="399"/>
      <c r="DI8" s="399"/>
      <c r="DJ8" s="399"/>
      <c r="DK8" s="399"/>
      <c r="DL8" s="399"/>
      <c r="DM8" s="399"/>
      <c r="DN8" s="399"/>
      <c r="DO8" s="399"/>
      <c r="DP8" s="400"/>
      <c r="DQ8" s="407">
        <v>4221135</v>
      </c>
      <c r="DR8" s="399"/>
      <c r="DS8" s="399"/>
      <c r="DT8" s="399"/>
      <c r="DU8" s="399"/>
      <c r="DV8" s="399"/>
      <c r="DW8" s="399"/>
      <c r="DX8" s="399"/>
      <c r="DY8" s="399"/>
      <c r="DZ8" s="399"/>
      <c r="EA8" s="399"/>
      <c r="EB8" s="399"/>
      <c r="EC8" s="408"/>
    </row>
    <row r="9" spans="2:143" ht="11.25" customHeight="1" x14ac:dyDescent="0.2">
      <c r="B9" s="395" t="s">
        <v>229</v>
      </c>
      <c r="C9" s="396"/>
      <c r="D9" s="396"/>
      <c r="E9" s="396"/>
      <c r="F9" s="396"/>
      <c r="G9" s="396"/>
      <c r="H9" s="396"/>
      <c r="I9" s="396"/>
      <c r="J9" s="396"/>
      <c r="K9" s="396"/>
      <c r="L9" s="396"/>
      <c r="M9" s="396"/>
      <c r="N9" s="396"/>
      <c r="O9" s="396"/>
      <c r="P9" s="396"/>
      <c r="Q9" s="397"/>
      <c r="R9" s="398">
        <v>91368</v>
      </c>
      <c r="S9" s="399"/>
      <c r="T9" s="399"/>
      <c r="U9" s="399"/>
      <c r="V9" s="399"/>
      <c r="W9" s="399"/>
      <c r="X9" s="399"/>
      <c r="Y9" s="400"/>
      <c r="Z9" s="401">
        <v>0.5</v>
      </c>
      <c r="AA9" s="401"/>
      <c r="AB9" s="401"/>
      <c r="AC9" s="401"/>
      <c r="AD9" s="402">
        <v>91368</v>
      </c>
      <c r="AE9" s="402"/>
      <c r="AF9" s="402"/>
      <c r="AG9" s="402"/>
      <c r="AH9" s="402"/>
      <c r="AI9" s="402"/>
      <c r="AJ9" s="402"/>
      <c r="AK9" s="402"/>
      <c r="AL9" s="403">
        <v>0.9</v>
      </c>
      <c r="AM9" s="404"/>
      <c r="AN9" s="404"/>
      <c r="AO9" s="405"/>
      <c r="AP9" s="395" t="s">
        <v>230</v>
      </c>
      <c r="AQ9" s="396"/>
      <c r="AR9" s="396"/>
      <c r="AS9" s="396"/>
      <c r="AT9" s="396"/>
      <c r="AU9" s="396"/>
      <c r="AV9" s="396"/>
      <c r="AW9" s="396"/>
      <c r="AX9" s="396"/>
      <c r="AY9" s="396"/>
      <c r="AZ9" s="396"/>
      <c r="BA9" s="396"/>
      <c r="BB9" s="396"/>
      <c r="BC9" s="396"/>
      <c r="BD9" s="396"/>
      <c r="BE9" s="396"/>
      <c r="BF9" s="397"/>
      <c r="BG9" s="398">
        <v>1996582</v>
      </c>
      <c r="BH9" s="399"/>
      <c r="BI9" s="399"/>
      <c r="BJ9" s="399"/>
      <c r="BK9" s="399"/>
      <c r="BL9" s="399"/>
      <c r="BM9" s="399"/>
      <c r="BN9" s="400"/>
      <c r="BO9" s="401">
        <v>47.4</v>
      </c>
      <c r="BP9" s="401"/>
      <c r="BQ9" s="401"/>
      <c r="BR9" s="401"/>
      <c r="BS9" s="402" t="s">
        <v>122</v>
      </c>
      <c r="BT9" s="402"/>
      <c r="BU9" s="402"/>
      <c r="BV9" s="402"/>
      <c r="BW9" s="402"/>
      <c r="BX9" s="402"/>
      <c r="BY9" s="402"/>
      <c r="BZ9" s="402"/>
      <c r="CA9" s="402"/>
      <c r="CB9" s="406"/>
      <c r="CD9" s="395" t="s">
        <v>231</v>
      </c>
      <c r="CE9" s="396"/>
      <c r="CF9" s="396"/>
      <c r="CG9" s="396"/>
      <c r="CH9" s="396"/>
      <c r="CI9" s="396"/>
      <c r="CJ9" s="396"/>
      <c r="CK9" s="396"/>
      <c r="CL9" s="396"/>
      <c r="CM9" s="396"/>
      <c r="CN9" s="396"/>
      <c r="CO9" s="396"/>
      <c r="CP9" s="396"/>
      <c r="CQ9" s="397"/>
      <c r="CR9" s="398">
        <v>1429547</v>
      </c>
      <c r="CS9" s="399"/>
      <c r="CT9" s="399"/>
      <c r="CU9" s="399"/>
      <c r="CV9" s="399"/>
      <c r="CW9" s="399"/>
      <c r="CX9" s="399"/>
      <c r="CY9" s="400"/>
      <c r="CZ9" s="401">
        <v>8.6</v>
      </c>
      <c r="DA9" s="401"/>
      <c r="DB9" s="401"/>
      <c r="DC9" s="401"/>
      <c r="DD9" s="407">
        <v>36873</v>
      </c>
      <c r="DE9" s="399"/>
      <c r="DF9" s="399"/>
      <c r="DG9" s="399"/>
      <c r="DH9" s="399"/>
      <c r="DI9" s="399"/>
      <c r="DJ9" s="399"/>
      <c r="DK9" s="399"/>
      <c r="DL9" s="399"/>
      <c r="DM9" s="399"/>
      <c r="DN9" s="399"/>
      <c r="DO9" s="399"/>
      <c r="DP9" s="400"/>
      <c r="DQ9" s="407">
        <v>1067201</v>
      </c>
      <c r="DR9" s="399"/>
      <c r="DS9" s="399"/>
      <c r="DT9" s="399"/>
      <c r="DU9" s="399"/>
      <c r="DV9" s="399"/>
      <c r="DW9" s="399"/>
      <c r="DX9" s="399"/>
      <c r="DY9" s="399"/>
      <c r="DZ9" s="399"/>
      <c r="EA9" s="399"/>
      <c r="EB9" s="399"/>
      <c r="EC9" s="408"/>
    </row>
    <row r="10" spans="2:143" ht="11.25" customHeight="1" x14ac:dyDescent="0.2">
      <c r="B10" s="395" t="s">
        <v>232</v>
      </c>
      <c r="C10" s="396"/>
      <c r="D10" s="396"/>
      <c r="E10" s="396"/>
      <c r="F10" s="396"/>
      <c r="G10" s="396"/>
      <c r="H10" s="396"/>
      <c r="I10" s="396"/>
      <c r="J10" s="396"/>
      <c r="K10" s="396"/>
      <c r="L10" s="396"/>
      <c r="M10" s="396"/>
      <c r="N10" s="396"/>
      <c r="O10" s="396"/>
      <c r="P10" s="396"/>
      <c r="Q10" s="397"/>
      <c r="R10" s="398" t="s">
        <v>122</v>
      </c>
      <c r="S10" s="399"/>
      <c r="T10" s="399"/>
      <c r="U10" s="399"/>
      <c r="V10" s="399"/>
      <c r="W10" s="399"/>
      <c r="X10" s="399"/>
      <c r="Y10" s="400"/>
      <c r="Z10" s="401" t="s">
        <v>122</v>
      </c>
      <c r="AA10" s="401"/>
      <c r="AB10" s="401"/>
      <c r="AC10" s="401"/>
      <c r="AD10" s="402" t="s">
        <v>122</v>
      </c>
      <c r="AE10" s="402"/>
      <c r="AF10" s="402"/>
      <c r="AG10" s="402"/>
      <c r="AH10" s="402"/>
      <c r="AI10" s="402"/>
      <c r="AJ10" s="402"/>
      <c r="AK10" s="402"/>
      <c r="AL10" s="403" t="s">
        <v>122</v>
      </c>
      <c r="AM10" s="404"/>
      <c r="AN10" s="404"/>
      <c r="AO10" s="405"/>
      <c r="AP10" s="395" t="s">
        <v>233</v>
      </c>
      <c r="AQ10" s="396"/>
      <c r="AR10" s="396"/>
      <c r="AS10" s="396"/>
      <c r="AT10" s="396"/>
      <c r="AU10" s="396"/>
      <c r="AV10" s="396"/>
      <c r="AW10" s="396"/>
      <c r="AX10" s="396"/>
      <c r="AY10" s="396"/>
      <c r="AZ10" s="396"/>
      <c r="BA10" s="396"/>
      <c r="BB10" s="396"/>
      <c r="BC10" s="396"/>
      <c r="BD10" s="396"/>
      <c r="BE10" s="396"/>
      <c r="BF10" s="397"/>
      <c r="BG10" s="398">
        <v>59691</v>
      </c>
      <c r="BH10" s="399"/>
      <c r="BI10" s="399"/>
      <c r="BJ10" s="399"/>
      <c r="BK10" s="399"/>
      <c r="BL10" s="399"/>
      <c r="BM10" s="399"/>
      <c r="BN10" s="400"/>
      <c r="BO10" s="401">
        <v>1.4</v>
      </c>
      <c r="BP10" s="401"/>
      <c r="BQ10" s="401"/>
      <c r="BR10" s="401"/>
      <c r="BS10" s="402" t="s">
        <v>122</v>
      </c>
      <c r="BT10" s="402"/>
      <c r="BU10" s="402"/>
      <c r="BV10" s="402"/>
      <c r="BW10" s="402"/>
      <c r="BX10" s="402"/>
      <c r="BY10" s="402"/>
      <c r="BZ10" s="402"/>
      <c r="CA10" s="402"/>
      <c r="CB10" s="406"/>
      <c r="CD10" s="395" t="s">
        <v>234</v>
      </c>
      <c r="CE10" s="396"/>
      <c r="CF10" s="396"/>
      <c r="CG10" s="396"/>
      <c r="CH10" s="396"/>
      <c r="CI10" s="396"/>
      <c r="CJ10" s="396"/>
      <c r="CK10" s="396"/>
      <c r="CL10" s="396"/>
      <c r="CM10" s="396"/>
      <c r="CN10" s="396"/>
      <c r="CO10" s="396"/>
      <c r="CP10" s="396"/>
      <c r="CQ10" s="397"/>
      <c r="CR10" s="398">
        <v>621</v>
      </c>
      <c r="CS10" s="399"/>
      <c r="CT10" s="399"/>
      <c r="CU10" s="399"/>
      <c r="CV10" s="399"/>
      <c r="CW10" s="399"/>
      <c r="CX10" s="399"/>
      <c r="CY10" s="400"/>
      <c r="CZ10" s="401">
        <v>0</v>
      </c>
      <c r="DA10" s="401"/>
      <c r="DB10" s="401"/>
      <c r="DC10" s="401"/>
      <c r="DD10" s="407" t="s">
        <v>122</v>
      </c>
      <c r="DE10" s="399"/>
      <c r="DF10" s="399"/>
      <c r="DG10" s="399"/>
      <c r="DH10" s="399"/>
      <c r="DI10" s="399"/>
      <c r="DJ10" s="399"/>
      <c r="DK10" s="399"/>
      <c r="DL10" s="399"/>
      <c r="DM10" s="399"/>
      <c r="DN10" s="399"/>
      <c r="DO10" s="399"/>
      <c r="DP10" s="400"/>
      <c r="DQ10" s="407">
        <v>441</v>
      </c>
      <c r="DR10" s="399"/>
      <c r="DS10" s="399"/>
      <c r="DT10" s="399"/>
      <c r="DU10" s="399"/>
      <c r="DV10" s="399"/>
      <c r="DW10" s="399"/>
      <c r="DX10" s="399"/>
      <c r="DY10" s="399"/>
      <c r="DZ10" s="399"/>
      <c r="EA10" s="399"/>
      <c r="EB10" s="399"/>
      <c r="EC10" s="408"/>
    </row>
    <row r="11" spans="2:143" ht="11.25" customHeight="1" x14ac:dyDescent="0.2">
      <c r="B11" s="395" t="s">
        <v>235</v>
      </c>
      <c r="C11" s="396"/>
      <c r="D11" s="396"/>
      <c r="E11" s="396"/>
      <c r="F11" s="396"/>
      <c r="G11" s="396"/>
      <c r="H11" s="396"/>
      <c r="I11" s="396"/>
      <c r="J11" s="396"/>
      <c r="K11" s="396"/>
      <c r="L11" s="396"/>
      <c r="M11" s="396"/>
      <c r="N11" s="396"/>
      <c r="O11" s="396"/>
      <c r="P11" s="396"/>
      <c r="Q11" s="397"/>
      <c r="R11" s="398">
        <v>982767</v>
      </c>
      <c r="S11" s="399"/>
      <c r="T11" s="399"/>
      <c r="U11" s="399"/>
      <c r="V11" s="399"/>
      <c r="W11" s="399"/>
      <c r="X11" s="399"/>
      <c r="Y11" s="400"/>
      <c r="Z11" s="403">
        <v>5.9</v>
      </c>
      <c r="AA11" s="404"/>
      <c r="AB11" s="404"/>
      <c r="AC11" s="410"/>
      <c r="AD11" s="407">
        <v>982767</v>
      </c>
      <c r="AE11" s="399"/>
      <c r="AF11" s="399"/>
      <c r="AG11" s="399"/>
      <c r="AH11" s="399"/>
      <c r="AI11" s="399"/>
      <c r="AJ11" s="399"/>
      <c r="AK11" s="400"/>
      <c r="AL11" s="403">
        <v>9.9</v>
      </c>
      <c r="AM11" s="404"/>
      <c r="AN11" s="404"/>
      <c r="AO11" s="405"/>
      <c r="AP11" s="395" t="s">
        <v>236</v>
      </c>
      <c r="AQ11" s="396"/>
      <c r="AR11" s="396"/>
      <c r="AS11" s="396"/>
      <c r="AT11" s="396"/>
      <c r="AU11" s="396"/>
      <c r="AV11" s="396"/>
      <c r="AW11" s="396"/>
      <c r="AX11" s="396"/>
      <c r="AY11" s="396"/>
      <c r="AZ11" s="396"/>
      <c r="BA11" s="396"/>
      <c r="BB11" s="396"/>
      <c r="BC11" s="396"/>
      <c r="BD11" s="396"/>
      <c r="BE11" s="396"/>
      <c r="BF11" s="397"/>
      <c r="BG11" s="398">
        <v>45970</v>
      </c>
      <c r="BH11" s="399"/>
      <c r="BI11" s="399"/>
      <c r="BJ11" s="399"/>
      <c r="BK11" s="399"/>
      <c r="BL11" s="399"/>
      <c r="BM11" s="399"/>
      <c r="BN11" s="400"/>
      <c r="BO11" s="401">
        <v>1.1000000000000001</v>
      </c>
      <c r="BP11" s="401"/>
      <c r="BQ11" s="401"/>
      <c r="BR11" s="401"/>
      <c r="BS11" s="402">
        <v>3335</v>
      </c>
      <c r="BT11" s="402"/>
      <c r="BU11" s="402"/>
      <c r="BV11" s="402"/>
      <c r="BW11" s="402"/>
      <c r="BX11" s="402"/>
      <c r="BY11" s="402"/>
      <c r="BZ11" s="402"/>
      <c r="CA11" s="402"/>
      <c r="CB11" s="406"/>
      <c r="CD11" s="395" t="s">
        <v>237</v>
      </c>
      <c r="CE11" s="396"/>
      <c r="CF11" s="396"/>
      <c r="CG11" s="396"/>
      <c r="CH11" s="396"/>
      <c r="CI11" s="396"/>
      <c r="CJ11" s="396"/>
      <c r="CK11" s="396"/>
      <c r="CL11" s="396"/>
      <c r="CM11" s="396"/>
      <c r="CN11" s="396"/>
      <c r="CO11" s="396"/>
      <c r="CP11" s="396"/>
      <c r="CQ11" s="397"/>
      <c r="CR11" s="398">
        <v>129065</v>
      </c>
      <c r="CS11" s="399"/>
      <c r="CT11" s="399"/>
      <c r="CU11" s="399"/>
      <c r="CV11" s="399"/>
      <c r="CW11" s="399"/>
      <c r="CX11" s="399"/>
      <c r="CY11" s="400"/>
      <c r="CZ11" s="401">
        <v>0.8</v>
      </c>
      <c r="DA11" s="401"/>
      <c r="DB11" s="401"/>
      <c r="DC11" s="401"/>
      <c r="DD11" s="407">
        <v>71131</v>
      </c>
      <c r="DE11" s="399"/>
      <c r="DF11" s="399"/>
      <c r="DG11" s="399"/>
      <c r="DH11" s="399"/>
      <c r="DI11" s="399"/>
      <c r="DJ11" s="399"/>
      <c r="DK11" s="399"/>
      <c r="DL11" s="399"/>
      <c r="DM11" s="399"/>
      <c r="DN11" s="399"/>
      <c r="DO11" s="399"/>
      <c r="DP11" s="400"/>
      <c r="DQ11" s="407">
        <v>55733</v>
      </c>
      <c r="DR11" s="399"/>
      <c r="DS11" s="399"/>
      <c r="DT11" s="399"/>
      <c r="DU11" s="399"/>
      <c r="DV11" s="399"/>
      <c r="DW11" s="399"/>
      <c r="DX11" s="399"/>
      <c r="DY11" s="399"/>
      <c r="DZ11" s="399"/>
      <c r="EA11" s="399"/>
      <c r="EB11" s="399"/>
      <c r="EC11" s="408"/>
    </row>
    <row r="12" spans="2:143" ht="11.25" customHeight="1" x14ac:dyDescent="0.2">
      <c r="B12" s="395" t="s">
        <v>238</v>
      </c>
      <c r="C12" s="396"/>
      <c r="D12" s="396"/>
      <c r="E12" s="396"/>
      <c r="F12" s="396"/>
      <c r="G12" s="396"/>
      <c r="H12" s="396"/>
      <c r="I12" s="396"/>
      <c r="J12" s="396"/>
      <c r="K12" s="396"/>
      <c r="L12" s="396"/>
      <c r="M12" s="396"/>
      <c r="N12" s="396"/>
      <c r="O12" s="396"/>
      <c r="P12" s="396"/>
      <c r="Q12" s="397"/>
      <c r="R12" s="398">
        <v>11268</v>
      </c>
      <c r="S12" s="399"/>
      <c r="T12" s="399"/>
      <c r="U12" s="399"/>
      <c r="V12" s="399"/>
      <c r="W12" s="399"/>
      <c r="X12" s="399"/>
      <c r="Y12" s="400"/>
      <c r="Z12" s="401">
        <v>0.1</v>
      </c>
      <c r="AA12" s="401"/>
      <c r="AB12" s="401"/>
      <c r="AC12" s="401"/>
      <c r="AD12" s="402">
        <v>11268</v>
      </c>
      <c r="AE12" s="402"/>
      <c r="AF12" s="402"/>
      <c r="AG12" s="402"/>
      <c r="AH12" s="402"/>
      <c r="AI12" s="402"/>
      <c r="AJ12" s="402"/>
      <c r="AK12" s="402"/>
      <c r="AL12" s="403">
        <v>0.1</v>
      </c>
      <c r="AM12" s="404"/>
      <c r="AN12" s="404"/>
      <c r="AO12" s="405"/>
      <c r="AP12" s="395" t="s">
        <v>239</v>
      </c>
      <c r="AQ12" s="396"/>
      <c r="AR12" s="396"/>
      <c r="AS12" s="396"/>
      <c r="AT12" s="396"/>
      <c r="AU12" s="396"/>
      <c r="AV12" s="396"/>
      <c r="AW12" s="396"/>
      <c r="AX12" s="396"/>
      <c r="AY12" s="396"/>
      <c r="AZ12" s="396"/>
      <c r="BA12" s="396"/>
      <c r="BB12" s="396"/>
      <c r="BC12" s="396"/>
      <c r="BD12" s="396"/>
      <c r="BE12" s="396"/>
      <c r="BF12" s="397"/>
      <c r="BG12" s="398">
        <v>1720120</v>
      </c>
      <c r="BH12" s="399"/>
      <c r="BI12" s="399"/>
      <c r="BJ12" s="399"/>
      <c r="BK12" s="399"/>
      <c r="BL12" s="399"/>
      <c r="BM12" s="399"/>
      <c r="BN12" s="400"/>
      <c r="BO12" s="401">
        <v>40.9</v>
      </c>
      <c r="BP12" s="401"/>
      <c r="BQ12" s="401"/>
      <c r="BR12" s="401"/>
      <c r="BS12" s="402" t="s">
        <v>122</v>
      </c>
      <c r="BT12" s="402"/>
      <c r="BU12" s="402"/>
      <c r="BV12" s="402"/>
      <c r="BW12" s="402"/>
      <c r="BX12" s="402"/>
      <c r="BY12" s="402"/>
      <c r="BZ12" s="402"/>
      <c r="CA12" s="402"/>
      <c r="CB12" s="406"/>
      <c r="CD12" s="395" t="s">
        <v>240</v>
      </c>
      <c r="CE12" s="396"/>
      <c r="CF12" s="396"/>
      <c r="CG12" s="396"/>
      <c r="CH12" s="396"/>
      <c r="CI12" s="396"/>
      <c r="CJ12" s="396"/>
      <c r="CK12" s="396"/>
      <c r="CL12" s="396"/>
      <c r="CM12" s="396"/>
      <c r="CN12" s="396"/>
      <c r="CO12" s="396"/>
      <c r="CP12" s="396"/>
      <c r="CQ12" s="397"/>
      <c r="CR12" s="398">
        <v>280945</v>
      </c>
      <c r="CS12" s="399"/>
      <c r="CT12" s="399"/>
      <c r="CU12" s="399"/>
      <c r="CV12" s="399"/>
      <c r="CW12" s="399"/>
      <c r="CX12" s="399"/>
      <c r="CY12" s="400"/>
      <c r="CZ12" s="401">
        <v>1.7</v>
      </c>
      <c r="DA12" s="401"/>
      <c r="DB12" s="401"/>
      <c r="DC12" s="401"/>
      <c r="DD12" s="407" t="s">
        <v>122</v>
      </c>
      <c r="DE12" s="399"/>
      <c r="DF12" s="399"/>
      <c r="DG12" s="399"/>
      <c r="DH12" s="399"/>
      <c r="DI12" s="399"/>
      <c r="DJ12" s="399"/>
      <c r="DK12" s="399"/>
      <c r="DL12" s="399"/>
      <c r="DM12" s="399"/>
      <c r="DN12" s="399"/>
      <c r="DO12" s="399"/>
      <c r="DP12" s="400"/>
      <c r="DQ12" s="407">
        <v>241134</v>
      </c>
      <c r="DR12" s="399"/>
      <c r="DS12" s="399"/>
      <c r="DT12" s="399"/>
      <c r="DU12" s="399"/>
      <c r="DV12" s="399"/>
      <c r="DW12" s="399"/>
      <c r="DX12" s="399"/>
      <c r="DY12" s="399"/>
      <c r="DZ12" s="399"/>
      <c r="EA12" s="399"/>
      <c r="EB12" s="399"/>
      <c r="EC12" s="408"/>
    </row>
    <row r="13" spans="2:143" ht="11.25" customHeight="1" x14ac:dyDescent="0.2">
      <c r="B13" s="395" t="s">
        <v>241</v>
      </c>
      <c r="C13" s="396"/>
      <c r="D13" s="396"/>
      <c r="E13" s="396"/>
      <c r="F13" s="396"/>
      <c r="G13" s="396"/>
      <c r="H13" s="396"/>
      <c r="I13" s="396"/>
      <c r="J13" s="396"/>
      <c r="K13" s="396"/>
      <c r="L13" s="396"/>
      <c r="M13" s="396"/>
      <c r="N13" s="396"/>
      <c r="O13" s="396"/>
      <c r="P13" s="396"/>
      <c r="Q13" s="397"/>
      <c r="R13" s="398" t="s">
        <v>122</v>
      </c>
      <c r="S13" s="399"/>
      <c r="T13" s="399"/>
      <c r="U13" s="399"/>
      <c r="V13" s="399"/>
      <c r="W13" s="399"/>
      <c r="X13" s="399"/>
      <c r="Y13" s="400"/>
      <c r="Z13" s="401" t="s">
        <v>122</v>
      </c>
      <c r="AA13" s="401"/>
      <c r="AB13" s="401"/>
      <c r="AC13" s="401"/>
      <c r="AD13" s="402" t="s">
        <v>122</v>
      </c>
      <c r="AE13" s="402"/>
      <c r="AF13" s="402"/>
      <c r="AG13" s="402"/>
      <c r="AH13" s="402"/>
      <c r="AI13" s="402"/>
      <c r="AJ13" s="402"/>
      <c r="AK13" s="402"/>
      <c r="AL13" s="403" t="s">
        <v>122</v>
      </c>
      <c r="AM13" s="404"/>
      <c r="AN13" s="404"/>
      <c r="AO13" s="405"/>
      <c r="AP13" s="395" t="s">
        <v>242</v>
      </c>
      <c r="AQ13" s="396"/>
      <c r="AR13" s="396"/>
      <c r="AS13" s="396"/>
      <c r="AT13" s="396"/>
      <c r="AU13" s="396"/>
      <c r="AV13" s="396"/>
      <c r="AW13" s="396"/>
      <c r="AX13" s="396"/>
      <c r="AY13" s="396"/>
      <c r="AZ13" s="396"/>
      <c r="BA13" s="396"/>
      <c r="BB13" s="396"/>
      <c r="BC13" s="396"/>
      <c r="BD13" s="396"/>
      <c r="BE13" s="396"/>
      <c r="BF13" s="397"/>
      <c r="BG13" s="398">
        <v>1708271</v>
      </c>
      <c r="BH13" s="399"/>
      <c r="BI13" s="399"/>
      <c r="BJ13" s="399"/>
      <c r="BK13" s="399"/>
      <c r="BL13" s="399"/>
      <c r="BM13" s="399"/>
      <c r="BN13" s="400"/>
      <c r="BO13" s="401">
        <v>40.6</v>
      </c>
      <c r="BP13" s="401"/>
      <c r="BQ13" s="401"/>
      <c r="BR13" s="401"/>
      <c r="BS13" s="402" t="s">
        <v>122</v>
      </c>
      <c r="BT13" s="402"/>
      <c r="BU13" s="402"/>
      <c r="BV13" s="402"/>
      <c r="BW13" s="402"/>
      <c r="BX13" s="402"/>
      <c r="BY13" s="402"/>
      <c r="BZ13" s="402"/>
      <c r="CA13" s="402"/>
      <c r="CB13" s="406"/>
      <c r="CD13" s="395" t="s">
        <v>243</v>
      </c>
      <c r="CE13" s="396"/>
      <c r="CF13" s="396"/>
      <c r="CG13" s="396"/>
      <c r="CH13" s="396"/>
      <c r="CI13" s="396"/>
      <c r="CJ13" s="396"/>
      <c r="CK13" s="396"/>
      <c r="CL13" s="396"/>
      <c r="CM13" s="396"/>
      <c r="CN13" s="396"/>
      <c r="CO13" s="396"/>
      <c r="CP13" s="396"/>
      <c r="CQ13" s="397"/>
      <c r="CR13" s="398">
        <v>1140276</v>
      </c>
      <c r="CS13" s="399"/>
      <c r="CT13" s="399"/>
      <c r="CU13" s="399"/>
      <c r="CV13" s="399"/>
      <c r="CW13" s="399"/>
      <c r="CX13" s="399"/>
      <c r="CY13" s="400"/>
      <c r="CZ13" s="401">
        <v>6.9</v>
      </c>
      <c r="DA13" s="401"/>
      <c r="DB13" s="401"/>
      <c r="DC13" s="401"/>
      <c r="DD13" s="407">
        <v>322010</v>
      </c>
      <c r="DE13" s="399"/>
      <c r="DF13" s="399"/>
      <c r="DG13" s="399"/>
      <c r="DH13" s="399"/>
      <c r="DI13" s="399"/>
      <c r="DJ13" s="399"/>
      <c r="DK13" s="399"/>
      <c r="DL13" s="399"/>
      <c r="DM13" s="399"/>
      <c r="DN13" s="399"/>
      <c r="DO13" s="399"/>
      <c r="DP13" s="400"/>
      <c r="DQ13" s="407">
        <v>808363</v>
      </c>
      <c r="DR13" s="399"/>
      <c r="DS13" s="399"/>
      <c r="DT13" s="399"/>
      <c r="DU13" s="399"/>
      <c r="DV13" s="399"/>
      <c r="DW13" s="399"/>
      <c r="DX13" s="399"/>
      <c r="DY13" s="399"/>
      <c r="DZ13" s="399"/>
      <c r="EA13" s="399"/>
      <c r="EB13" s="399"/>
      <c r="EC13" s="408"/>
    </row>
    <row r="14" spans="2:143" ht="11.25" customHeight="1" x14ac:dyDescent="0.2">
      <c r="B14" s="395" t="s">
        <v>244</v>
      </c>
      <c r="C14" s="396"/>
      <c r="D14" s="396"/>
      <c r="E14" s="396"/>
      <c r="F14" s="396"/>
      <c r="G14" s="396"/>
      <c r="H14" s="396"/>
      <c r="I14" s="396"/>
      <c r="J14" s="396"/>
      <c r="K14" s="396"/>
      <c r="L14" s="396"/>
      <c r="M14" s="396"/>
      <c r="N14" s="396"/>
      <c r="O14" s="396"/>
      <c r="P14" s="396"/>
      <c r="Q14" s="397"/>
      <c r="R14" s="398" t="s">
        <v>122</v>
      </c>
      <c r="S14" s="399"/>
      <c r="T14" s="399"/>
      <c r="U14" s="399"/>
      <c r="V14" s="399"/>
      <c r="W14" s="399"/>
      <c r="X14" s="399"/>
      <c r="Y14" s="400"/>
      <c r="Z14" s="401" t="s">
        <v>122</v>
      </c>
      <c r="AA14" s="401"/>
      <c r="AB14" s="401"/>
      <c r="AC14" s="401"/>
      <c r="AD14" s="402" t="s">
        <v>122</v>
      </c>
      <c r="AE14" s="402"/>
      <c r="AF14" s="402"/>
      <c r="AG14" s="402"/>
      <c r="AH14" s="402"/>
      <c r="AI14" s="402"/>
      <c r="AJ14" s="402"/>
      <c r="AK14" s="402"/>
      <c r="AL14" s="403" t="s">
        <v>122</v>
      </c>
      <c r="AM14" s="404"/>
      <c r="AN14" s="404"/>
      <c r="AO14" s="405"/>
      <c r="AP14" s="395" t="s">
        <v>245</v>
      </c>
      <c r="AQ14" s="396"/>
      <c r="AR14" s="396"/>
      <c r="AS14" s="396"/>
      <c r="AT14" s="396"/>
      <c r="AU14" s="396"/>
      <c r="AV14" s="396"/>
      <c r="AW14" s="396"/>
      <c r="AX14" s="396"/>
      <c r="AY14" s="396"/>
      <c r="AZ14" s="396"/>
      <c r="BA14" s="396"/>
      <c r="BB14" s="396"/>
      <c r="BC14" s="396"/>
      <c r="BD14" s="396"/>
      <c r="BE14" s="396"/>
      <c r="BF14" s="397"/>
      <c r="BG14" s="398">
        <v>134971</v>
      </c>
      <c r="BH14" s="399"/>
      <c r="BI14" s="399"/>
      <c r="BJ14" s="399"/>
      <c r="BK14" s="399"/>
      <c r="BL14" s="399"/>
      <c r="BM14" s="399"/>
      <c r="BN14" s="400"/>
      <c r="BO14" s="401">
        <v>3.2</v>
      </c>
      <c r="BP14" s="401"/>
      <c r="BQ14" s="401"/>
      <c r="BR14" s="401"/>
      <c r="BS14" s="402" t="s">
        <v>122</v>
      </c>
      <c r="BT14" s="402"/>
      <c r="BU14" s="402"/>
      <c r="BV14" s="402"/>
      <c r="BW14" s="402"/>
      <c r="BX14" s="402"/>
      <c r="BY14" s="402"/>
      <c r="BZ14" s="402"/>
      <c r="CA14" s="402"/>
      <c r="CB14" s="406"/>
      <c r="CD14" s="395" t="s">
        <v>246</v>
      </c>
      <c r="CE14" s="396"/>
      <c r="CF14" s="396"/>
      <c r="CG14" s="396"/>
      <c r="CH14" s="396"/>
      <c r="CI14" s="396"/>
      <c r="CJ14" s="396"/>
      <c r="CK14" s="396"/>
      <c r="CL14" s="396"/>
      <c r="CM14" s="396"/>
      <c r="CN14" s="396"/>
      <c r="CO14" s="396"/>
      <c r="CP14" s="396"/>
      <c r="CQ14" s="397"/>
      <c r="CR14" s="398">
        <v>629883</v>
      </c>
      <c r="CS14" s="399"/>
      <c r="CT14" s="399"/>
      <c r="CU14" s="399"/>
      <c r="CV14" s="399"/>
      <c r="CW14" s="399"/>
      <c r="CX14" s="399"/>
      <c r="CY14" s="400"/>
      <c r="CZ14" s="401">
        <v>3.8</v>
      </c>
      <c r="DA14" s="401"/>
      <c r="DB14" s="401"/>
      <c r="DC14" s="401"/>
      <c r="DD14" s="407" t="s">
        <v>122</v>
      </c>
      <c r="DE14" s="399"/>
      <c r="DF14" s="399"/>
      <c r="DG14" s="399"/>
      <c r="DH14" s="399"/>
      <c r="DI14" s="399"/>
      <c r="DJ14" s="399"/>
      <c r="DK14" s="399"/>
      <c r="DL14" s="399"/>
      <c r="DM14" s="399"/>
      <c r="DN14" s="399"/>
      <c r="DO14" s="399"/>
      <c r="DP14" s="400"/>
      <c r="DQ14" s="407">
        <v>620035</v>
      </c>
      <c r="DR14" s="399"/>
      <c r="DS14" s="399"/>
      <c r="DT14" s="399"/>
      <c r="DU14" s="399"/>
      <c r="DV14" s="399"/>
      <c r="DW14" s="399"/>
      <c r="DX14" s="399"/>
      <c r="DY14" s="399"/>
      <c r="DZ14" s="399"/>
      <c r="EA14" s="399"/>
      <c r="EB14" s="399"/>
      <c r="EC14" s="408"/>
    </row>
    <row r="15" spans="2:143" ht="11.25" customHeight="1" x14ac:dyDescent="0.2">
      <c r="B15" s="395" t="s">
        <v>247</v>
      </c>
      <c r="C15" s="396"/>
      <c r="D15" s="396"/>
      <c r="E15" s="396"/>
      <c r="F15" s="396"/>
      <c r="G15" s="396"/>
      <c r="H15" s="396"/>
      <c r="I15" s="396"/>
      <c r="J15" s="396"/>
      <c r="K15" s="396"/>
      <c r="L15" s="396"/>
      <c r="M15" s="396"/>
      <c r="N15" s="396"/>
      <c r="O15" s="396"/>
      <c r="P15" s="396"/>
      <c r="Q15" s="397"/>
      <c r="R15" s="398">
        <v>25511</v>
      </c>
      <c r="S15" s="399"/>
      <c r="T15" s="399"/>
      <c r="U15" s="399"/>
      <c r="V15" s="399"/>
      <c r="W15" s="399"/>
      <c r="X15" s="399"/>
      <c r="Y15" s="400"/>
      <c r="Z15" s="401">
        <v>0.2</v>
      </c>
      <c r="AA15" s="401"/>
      <c r="AB15" s="401"/>
      <c r="AC15" s="401"/>
      <c r="AD15" s="402">
        <v>25511</v>
      </c>
      <c r="AE15" s="402"/>
      <c r="AF15" s="402"/>
      <c r="AG15" s="402"/>
      <c r="AH15" s="402"/>
      <c r="AI15" s="402"/>
      <c r="AJ15" s="402"/>
      <c r="AK15" s="402"/>
      <c r="AL15" s="403">
        <v>0.3</v>
      </c>
      <c r="AM15" s="404"/>
      <c r="AN15" s="404"/>
      <c r="AO15" s="405"/>
      <c r="AP15" s="395" t="s">
        <v>248</v>
      </c>
      <c r="AQ15" s="396"/>
      <c r="AR15" s="396"/>
      <c r="AS15" s="396"/>
      <c r="AT15" s="396"/>
      <c r="AU15" s="396"/>
      <c r="AV15" s="396"/>
      <c r="AW15" s="396"/>
      <c r="AX15" s="396"/>
      <c r="AY15" s="396"/>
      <c r="AZ15" s="396"/>
      <c r="BA15" s="396"/>
      <c r="BB15" s="396"/>
      <c r="BC15" s="396"/>
      <c r="BD15" s="396"/>
      <c r="BE15" s="396"/>
      <c r="BF15" s="397"/>
      <c r="BG15" s="398">
        <v>189943</v>
      </c>
      <c r="BH15" s="399"/>
      <c r="BI15" s="399"/>
      <c r="BJ15" s="399"/>
      <c r="BK15" s="399"/>
      <c r="BL15" s="399"/>
      <c r="BM15" s="399"/>
      <c r="BN15" s="400"/>
      <c r="BO15" s="401">
        <v>4.5</v>
      </c>
      <c r="BP15" s="401"/>
      <c r="BQ15" s="401"/>
      <c r="BR15" s="401"/>
      <c r="BS15" s="402" t="s">
        <v>122</v>
      </c>
      <c r="BT15" s="402"/>
      <c r="BU15" s="402"/>
      <c r="BV15" s="402"/>
      <c r="BW15" s="402"/>
      <c r="BX15" s="402"/>
      <c r="BY15" s="402"/>
      <c r="BZ15" s="402"/>
      <c r="CA15" s="402"/>
      <c r="CB15" s="406"/>
      <c r="CD15" s="395" t="s">
        <v>249</v>
      </c>
      <c r="CE15" s="396"/>
      <c r="CF15" s="396"/>
      <c r="CG15" s="396"/>
      <c r="CH15" s="396"/>
      <c r="CI15" s="396"/>
      <c r="CJ15" s="396"/>
      <c r="CK15" s="396"/>
      <c r="CL15" s="396"/>
      <c r="CM15" s="396"/>
      <c r="CN15" s="396"/>
      <c r="CO15" s="396"/>
      <c r="CP15" s="396"/>
      <c r="CQ15" s="397"/>
      <c r="CR15" s="398">
        <v>2170659</v>
      </c>
      <c r="CS15" s="399"/>
      <c r="CT15" s="399"/>
      <c r="CU15" s="399"/>
      <c r="CV15" s="399"/>
      <c r="CW15" s="399"/>
      <c r="CX15" s="399"/>
      <c r="CY15" s="400"/>
      <c r="CZ15" s="401">
        <v>13.1</v>
      </c>
      <c r="DA15" s="401"/>
      <c r="DB15" s="401"/>
      <c r="DC15" s="401"/>
      <c r="DD15" s="407">
        <v>297262</v>
      </c>
      <c r="DE15" s="399"/>
      <c r="DF15" s="399"/>
      <c r="DG15" s="399"/>
      <c r="DH15" s="399"/>
      <c r="DI15" s="399"/>
      <c r="DJ15" s="399"/>
      <c r="DK15" s="399"/>
      <c r="DL15" s="399"/>
      <c r="DM15" s="399"/>
      <c r="DN15" s="399"/>
      <c r="DO15" s="399"/>
      <c r="DP15" s="400"/>
      <c r="DQ15" s="407">
        <v>1456024</v>
      </c>
      <c r="DR15" s="399"/>
      <c r="DS15" s="399"/>
      <c r="DT15" s="399"/>
      <c r="DU15" s="399"/>
      <c r="DV15" s="399"/>
      <c r="DW15" s="399"/>
      <c r="DX15" s="399"/>
      <c r="DY15" s="399"/>
      <c r="DZ15" s="399"/>
      <c r="EA15" s="399"/>
      <c r="EB15" s="399"/>
      <c r="EC15" s="408"/>
    </row>
    <row r="16" spans="2:143" ht="11.25" customHeight="1" x14ac:dyDescent="0.2">
      <c r="B16" s="395" t="s">
        <v>250</v>
      </c>
      <c r="C16" s="396"/>
      <c r="D16" s="396"/>
      <c r="E16" s="396"/>
      <c r="F16" s="396"/>
      <c r="G16" s="396"/>
      <c r="H16" s="396"/>
      <c r="I16" s="396"/>
      <c r="J16" s="396"/>
      <c r="K16" s="396"/>
      <c r="L16" s="396"/>
      <c r="M16" s="396"/>
      <c r="N16" s="396"/>
      <c r="O16" s="396"/>
      <c r="P16" s="396"/>
      <c r="Q16" s="397"/>
      <c r="R16" s="398">
        <v>77544</v>
      </c>
      <c r="S16" s="399"/>
      <c r="T16" s="399"/>
      <c r="U16" s="399"/>
      <c r="V16" s="399"/>
      <c r="W16" s="399"/>
      <c r="X16" s="399"/>
      <c r="Y16" s="400"/>
      <c r="Z16" s="401">
        <v>0.5</v>
      </c>
      <c r="AA16" s="401"/>
      <c r="AB16" s="401"/>
      <c r="AC16" s="401"/>
      <c r="AD16" s="402">
        <v>77544</v>
      </c>
      <c r="AE16" s="402"/>
      <c r="AF16" s="402"/>
      <c r="AG16" s="402"/>
      <c r="AH16" s="402"/>
      <c r="AI16" s="402"/>
      <c r="AJ16" s="402"/>
      <c r="AK16" s="402"/>
      <c r="AL16" s="403">
        <v>0.8</v>
      </c>
      <c r="AM16" s="404"/>
      <c r="AN16" s="404"/>
      <c r="AO16" s="405"/>
      <c r="AP16" s="395" t="s">
        <v>251</v>
      </c>
      <c r="AQ16" s="396"/>
      <c r="AR16" s="396"/>
      <c r="AS16" s="396"/>
      <c r="AT16" s="396"/>
      <c r="AU16" s="396"/>
      <c r="AV16" s="396"/>
      <c r="AW16" s="396"/>
      <c r="AX16" s="396"/>
      <c r="AY16" s="396"/>
      <c r="AZ16" s="396"/>
      <c r="BA16" s="396"/>
      <c r="BB16" s="396"/>
      <c r="BC16" s="396"/>
      <c r="BD16" s="396"/>
      <c r="BE16" s="396"/>
      <c r="BF16" s="397"/>
      <c r="BG16" s="398" t="s">
        <v>122</v>
      </c>
      <c r="BH16" s="399"/>
      <c r="BI16" s="399"/>
      <c r="BJ16" s="399"/>
      <c r="BK16" s="399"/>
      <c r="BL16" s="399"/>
      <c r="BM16" s="399"/>
      <c r="BN16" s="400"/>
      <c r="BO16" s="401" t="s">
        <v>122</v>
      </c>
      <c r="BP16" s="401"/>
      <c r="BQ16" s="401"/>
      <c r="BR16" s="401"/>
      <c r="BS16" s="402" t="s">
        <v>122</v>
      </c>
      <c r="BT16" s="402"/>
      <c r="BU16" s="402"/>
      <c r="BV16" s="402"/>
      <c r="BW16" s="402"/>
      <c r="BX16" s="402"/>
      <c r="BY16" s="402"/>
      <c r="BZ16" s="402"/>
      <c r="CA16" s="402"/>
      <c r="CB16" s="406"/>
      <c r="CD16" s="395" t="s">
        <v>252</v>
      </c>
      <c r="CE16" s="396"/>
      <c r="CF16" s="396"/>
      <c r="CG16" s="396"/>
      <c r="CH16" s="396"/>
      <c r="CI16" s="396"/>
      <c r="CJ16" s="396"/>
      <c r="CK16" s="396"/>
      <c r="CL16" s="396"/>
      <c r="CM16" s="396"/>
      <c r="CN16" s="396"/>
      <c r="CO16" s="396"/>
      <c r="CP16" s="396"/>
      <c r="CQ16" s="397"/>
      <c r="CR16" s="398">
        <v>31316</v>
      </c>
      <c r="CS16" s="399"/>
      <c r="CT16" s="399"/>
      <c r="CU16" s="399"/>
      <c r="CV16" s="399"/>
      <c r="CW16" s="399"/>
      <c r="CX16" s="399"/>
      <c r="CY16" s="400"/>
      <c r="CZ16" s="401">
        <v>0.2</v>
      </c>
      <c r="DA16" s="401"/>
      <c r="DB16" s="401"/>
      <c r="DC16" s="401"/>
      <c r="DD16" s="407" t="s">
        <v>122</v>
      </c>
      <c r="DE16" s="399"/>
      <c r="DF16" s="399"/>
      <c r="DG16" s="399"/>
      <c r="DH16" s="399"/>
      <c r="DI16" s="399"/>
      <c r="DJ16" s="399"/>
      <c r="DK16" s="399"/>
      <c r="DL16" s="399"/>
      <c r="DM16" s="399"/>
      <c r="DN16" s="399"/>
      <c r="DO16" s="399"/>
      <c r="DP16" s="400"/>
      <c r="DQ16" s="407">
        <v>7296</v>
      </c>
      <c r="DR16" s="399"/>
      <c r="DS16" s="399"/>
      <c r="DT16" s="399"/>
      <c r="DU16" s="399"/>
      <c r="DV16" s="399"/>
      <c r="DW16" s="399"/>
      <c r="DX16" s="399"/>
      <c r="DY16" s="399"/>
      <c r="DZ16" s="399"/>
      <c r="EA16" s="399"/>
      <c r="EB16" s="399"/>
      <c r="EC16" s="408"/>
    </row>
    <row r="17" spans="2:133" ht="11.25" customHeight="1" x14ac:dyDescent="0.2">
      <c r="B17" s="395" t="s">
        <v>253</v>
      </c>
      <c r="C17" s="396"/>
      <c r="D17" s="396"/>
      <c r="E17" s="396"/>
      <c r="F17" s="396"/>
      <c r="G17" s="396"/>
      <c r="H17" s="396"/>
      <c r="I17" s="396"/>
      <c r="J17" s="396"/>
      <c r="K17" s="396"/>
      <c r="L17" s="396"/>
      <c r="M17" s="396"/>
      <c r="N17" s="396"/>
      <c r="O17" s="396"/>
      <c r="P17" s="396"/>
      <c r="Q17" s="397"/>
      <c r="R17" s="398">
        <v>250232</v>
      </c>
      <c r="S17" s="399"/>
      <c r="T17" s="399"/>
      <c r="U17" s="399"/>
      <c r="V17" s="399"/>
      <c r="W17" s="399"/>
      <c r="X17" s="399"/>
      <c r="Y17" s="400"/>
      <c r="Z17" s="401">
        <v>1.5</v>
      </c>
      <c r="AA17" s="401"/>
      <c r="AB17" s="401"/>
      <c r="AC17" s="401"/>
      <c r="AD17" s="402">
        <v>250232</v>
      </c>
      <c r="AE17" s="402"/>
      <c r="AF17" s="402"/>
      <c r="AG17" s="402"/>
      <c r="AH17" s="402"/>
      <c r="AI17" s="402"/>
      <c r="AJ17" s="402"/>
      <c r="AK17" s="402"/>
      <c r="AL17" s="403">
        <v>2.5</v>
      </c>
      <c r="AM17" s="404"/>
      <c r="AN17" s="404"/>
      <c r="AO17" s="405"/>
      <c r="AP17" s="395" t="s">
        <v>254</v>
      </c>
      <c r="AQ17" s="396"/>
      <c r="AR17" s="396"/>
      <c r="AS17" s="396"/>
      <c r="AT17" s="396"/>
      <c r="AU17" s="396"/>
      <c r="AV17" s="396"/>
      <c r="AW17" s="396"/>
      <c r="AX17" s="396"/>
      <c r="AY17" s="396"/>
      <c r="AZ17" s="396"/>
      <c r="BA17" s="396"/>
      <c r="BB17" s="396"/>
      <c r="BC17" s="396"/>
      <c r="BD17" s="396"/>
      <c r="BE17" s="396"/>
      <c r="BF17" s="397"/>
      <c r="BG17" s="398" t="s">
        <v>122</v>
      </c>
      <c r="BH17" s="399"/>
      <c r="BI17" s="399"/>
      <c r="BJ17" s="399"/>
      <c r="BK17" s="399"/>
      <c r="BL17" s="399"/>
      <c r="BM17" s="399"/>
      <c r="BN17" s="400"/>
      <c r="BO17" s="401" t="s">
        <v>122</v>
      </c>
      <c r="BP17" s="401"/>
      <c r="BQ17" s="401"/>
      <c r="BR17" s="401"/>
      <c r="BS17" s="402" t="s">
        <v>122</v>
      </c>
      <c r="BT17" s="402"/>
      <c r="BU17" s="402"/>
      <c r="BV17" s="402"/>
      <c r="BW17" s="402"/>
      <c r="BX17" s="402"/>
      <c r="BY17" s="402"/>
      <c r="BZ17" s="402"/>
      <c r="CA17" s="402"/>
      <c r="CB17" s="406"/>
      <c r="CD17" s="395" t="s">
        <v>255</v>
      </c>
      <c r="CE17" s="396"/>
      <c r="CF17" s="396"/>
      <c r="CG17" s="396"/>
      <c r="CH17" s="396"/>
      <c r="CI17" s="396"/>
      <c r="CJ17" s="396"/>
      <c r="CK17" s="396"/>
      <c r="CL17" s="396"/>
      <c r="CM17" s="396"/>
      <c r="CN17" s="396"/>
      <c r="CO17" s="396"/>
      <c r="CP17" s="396"/>
      <c r="CQ17" s="397"/>
      <c r="CR17" s="398">
        <v>966589</v>
      </c>
      <c r="CS17" s="399"/>
      <c r="CT17" s="399"/>
      <c r="CU17" s="399"/>
      <c r="CV17" s="399"/>
      <c r="CW17" s="399"/>
      <c r="CX17" s="399"/>
      <c r="CY17" s="400"/>
      <c r="CZ17" s="401">
        <v>5.8</v>
      </c>
      <c r="DA17" s="401"/>
      <c r="DB17" s="401"/>
      <c r="DC17" s="401"/>
      <c r="DD17" s="407" t="s">
        <v>122</v>
      </c>
      <c r="DE17" s="399"/>
      <c r="DF17" s="399"/>
      <c r="DG17" s="399"/>
      <c r="DH17" s="399"/>
      <c r="DI17" s="399"/>
      <c r="DJ17" s="399"/>
      <c r="DK17" s="399"/>
      <c r="DL17" s="399"/>
      <c r="DM17" s="399"/>
      <c r="DN17" s="399"/>
      <c r="DO17" s="399"/>
      <c r="DP17" s="400"/>
      <c r="DQ17" s="407">
        <v>951971</v>
      </c>
      <c r="DR17" s="399"/>
      <c r="DS17" s="399"/>
      <c r="DT17" s="399"/>
      <c r="DU17" s="399"/>
      <c r="DV17" s="399"/>
      <c r="DW17" s="399"/>
      <c r="DX17" s="399"/>
      <c r="DY17" s="399"/>
      <c r="DZ17" s="399"/>
      <c r="EA17" s="399"/>
      <c r="EB17" s="399"/>
      <c r="EC17" s="408"/>
    </row>
    <row r="18" spans="2:133" ht="11.25" customHeight="1" x14ac:dyDescent="0.2">
      <c r="B18" s="395" t="s">
        <v>256</v>
      </c>
      <c r="C18" s="396"/>
      <c r="D18" s="396"/>
      <c r="E18" s="396"/>
      <c r="F18" s="396"/>
      <c r="G18" s="396"/>
      <c r="H18" s="396"/>
      <c r="I18" s="396"/>
      <c r="J18" s="396"/>
      <c r="K18" s="396"/>
      <c r="L18" s="396"/>
      <c r="M18" s="396"/>
      <c r="N18" s="396"/>
      <c r="O18" s="396"/>
      <c r="P18" s="396"/>
      <c r="Q18" s="397"/>
      <c r="R18" s="398">
        <v>57721</v>
      </c>
      <c r="S18" s="399"/>
      <c r="T18" s="399"/>
      <c r="U18" s="399"/>
      <c r="V18" s="399"/>
      <c r="W18" s="399"/>
      <c r="X18" s="399"/>
      <c r="Y18" s="400"/>
      <c r="Z18" s="401">
        <v>0.3</v>
      </c>
      <c r="AA18" s="401"/>
      <c r="AB18" s="401"/>
      <c r="AC18" s="401"/>
      <c r="AD18" s="402">
        <v>57721</v>
      </c>
      <c r="AE18" s="402"/>
      <c r="AF18" s="402"/>
      <c r="AG18" s="402"/>
      <c r="AH18" s="402"/>
      <c r="AI18" s="402"/>
      <c r="AJ18" s="402"/>
      <c r="AK18" s="402"/>
      <c r="AL18" s="403">
        <v>0.6</v>
      </c>
      <c r="AM18" s="404"/>
      <c r="AN18" s="404"/>
      <c r="AO18" s="405"/>
      <c r="AP18" s="395" t="s">
        <v>257</v>
      </c>
      <c r="AQ18" s="396"/>
      <c r="AR18" s="396"/>
      <c r="AS18" s="396"/>
      <c r="AT18" s="396"/>
      <c r="AU18" s="396"/>
      <c r="AV18" s="396"/>
      <c r="AW18" s="396"/>
      <c r="AX18" s="396"/>
      <c r="AY18" s="396"/>
      <c r="AZ18" s="396"/>
      <c r="BA18" s="396"/>
      <c r="BB18" s="396"/>
      <c r="BC18" s="396"/>
      <c r="BD18" s="396"/>
      <c r="BE18" s="396"/>
      <c r="BF18" s="397"/>
      <c r="BG18" s="398" t="s">
        <v>122</v>
      </c>
      <c r="BH18" s="399"/>
      <c r="BI18" s="399"/>
      <c r="BJ18" s="399"/>
      <c r="BK18" s="399"/>
      <c r="BL18" s="399"/>
      <c r="BM18" s="399"/>
      <c r="BN18" s="400"/>
      <c r="BO18" s="401" t="s">
        <v>122</v>
      </c>
      <c r="BP18" s="401"/>
      <c r="BQ18" s="401"/>
      <c r="BR18" s="401"/>
      <c r="BS18" s="402" t="s">
        <v>122</v>
      </c>
      <c r="BT18" s="402"/>
      <c r="BU18" s="402"/>
      <c r="BV18" s="402"/>
      <c r="BW18" s="402"/>
      <c r="BX18" s="402"/>
      <c r="BY18" s="402"/>
      <c r="BZ18" s="402"/>
      <c r="CA18" s="402"/>
      <c r="CB18" s="406"/>
      <c r="CD18" s="395" t="s">
        <v>258</v>
      </c>
      <c r="CE18" s="396"/>
      <c r="CF18" s="396"/>
      <c r="CG18" s="396"/>
      <c r="CH18" s="396"/>
      <c r="CI18" s="396"/>
      <c r="CJ18" s="396"/>
      <c r="CK18" s="396"/>
      <c r="CL18" s="396"/>
      <c r="CM18" s="396"/>
      <c r="CN18" s="396"/>
      <c r="CO18" s="396"/>
      <c r="CP18" s="396"/>
      <c r="CQ18" s="397"/>
      <c r="CR18" s="398" t="s">
        <v>122</v>
      </c>
      <c r="CS18" s="399"/>
      <c r="CT18" s="399"/>
      <c r="CU18" s="399"/>
      <c r="CV18" s="399"/>
      <c r="CW18" s="399"/>
      <c r="CX18" s="399"/>
      <c r="CY18" s="400"/>
      <c r="CZ18" s="401" t="s">
        <v>122</v>
      </c>
      <c r="DA18" s="401"/>
      <c r="DB18" s="401"/>
      <c r="DC18" s="401"/>
      <c r="DD18" s="407" t="s">
        <v>122</v>
      </c>
      <c r="DE18" s="399"/>
      <c r="DF18" s="399"/>
      <c r="DG18" s="399"/>
      <c r="DH18" s="399"/>
      <c r="DI18" s="399"/>
      <c r="DJ18" s="399"/>
      <c r="DK18" s="399"/>
      <c r="DL18" s="399"/>
      <c r="DM18" s="399"/>
      <c r="DN18" s="399"/>
      <c r="DO18" s="399"/>
      <c r="DP18" s="400"/>
      <c r="DQ18" s="407" t="s">
        <v>122</v>
      </c>
      <c r="DR18" s="399"/>
      <c r="DS18" s="399"/>
      <c r="DT18" s="399"/>
      <c r="DU18" s="399"/>
      <c r="DV18" s="399"/>
      <c r="DW18" s="399"/>
      <c r="DX18" s="399"/>
      <c r="DY18" s="399"/>
      <c r="DZ18" s="399"/>
      <c r="EA18" s="399"/>
      <c r="EB18" s="399"/>
      <c r="EC18" s="408"/>
    </row>
    <row r="19" spans="2:133" ht="11.25" customHeight="1" x14ac:dyDescent="0.2">
      <c r="B19" s="395" t="s">
        <v>259</v>
      </c>
      <c r="C19" s="396"/>
      <c r="D19" s="396"/>
      <c r="E19" s="396"/>
      <c r="F19" s="396"/>
      <c r="G19" s="396"/>
      <c r="H19" s="396"/>
      <c r="I19" s="396"/>
      <c r="J19" s="396"/>
      <c r="K19" s="396"/>
      <c r="L19" s="396"/>
      <c r="M19" s="396"/>
      <c r="N19" s="396"/>
      <c r="O19" s="396"/>
      <c r="P19" s="396"/>
      <c r="Q19" s="397"/>
      <c r="R19" s="398">
        <v>191310</v>
      </c>
      <c r="S19" s="399"/>
      <c r="T19" s="399"/>
      <c r="U19" s="399"/>
      <c r="V19" s="399"/>
      <c r="W19" s="399"/>
      <c r="X19" s="399"/>
      <c r="Y19" s="400"/>
      <c r="Z19" s="401">
        <v>1.1000000000000001</v>
      </c>
      <c r="AA19" s="401"/>
      <c r="AB19" s="401"/>
      <c r="AC19" s="401"/>
      <c r="AD19" s="402">
        <v>191310</v>
      </c>
      <c r="AE19" s="402"/>
      <c r="AF19" s="402"/>
      <c r="AG19" s="402"/>
      <c r="AH19" s="402"/>
      <c r="AI19" s="402"/>
      <c r="AJ19" s="402"/>
      <c r="AK19" s="402"/>
      <c r="AL19" s="403">
        <v>1.9</v>
      </c>
      <c r="AM19" s="404"/>
      <c r="AN19" s="404"/>
      <c r="AO19" s="405"/>
      <c r="AP19" s="395" t="s">
        <v>260</v>
      </c>
      <c r="AQ19" s="396"/>
      <c r="AR19" s="396"/>
      <c r="AS19" s="396"/>
      <c r="AT19" s="396"/>
      <c r="AU19" s="396"/>
      <c r="AV19" s="396"/>
      <c r="AW19" s="396"/>
      <c r="AX19" s="396"/>
      <c r="AY19" s="396"/>
      <c r="AZ19" s="396"/>
      <c r="BA19" s="396"/>
      <c r="BB19" s="396"/>
      <c r="BC19" s="396"/>
      <c r="BD19" s="396"/>
      <c r="BE19" s="396"/>
      <c r="BF19" s="397"/>
      <c r="BG19" s="398" t="s">
        <v>122</v>
      </c>
      <c r="BH19" s="399"/>
      <c r="BI19" s="399"/>
      <c r="BJ19" s="399"/>
      <c r="BK19" s="399"/>
      <c r="BL19" s="399"/>
      <c r="BM19" s="399"/>
      <c r="BN19" s="400"/>
      <c r="BO19" s="401" t="s">
        <v>122</v>
      </c>
      <c r="BP19" s="401"/>
      <c r="BQ19" s="401"/>
      <c r="BR19" s="401"/>
      <c r="BS19" s="402" t="s">
        <v>122</v>
      </c>
      <c r="BT19" s="402"/>
      <c r="BU19" s="402"/>
      <c r="BV19" s="402"/>
      <c r="BW19" s="402"/>
      <c r="BX19" s="402"/>
      <c r="BY19" s="402"/>
      <c r="BZ19" s="402"/>
      <c r="CA19" s="402"/>
      <c r="CB19" s="406"/>
      <c r="CD19" s="395" t="s">
        <v>261</v>
      </c>
      <c r="CE19" s="396"/>
      <c r="CF19" s="396"/>
      <c r="CG19" s="396"/>
      <c r="CH19" s="396"/>
      <c r="CI19" s="396"/>
      <c r="CJ19" s="396"/>
      <c r="CK19" s="396"/>
      <c r="CL19" s="396"/>
      <c r="CM19" s="396"/>
      <c r="CN19" s="396"/>
      <c r="CO19" s="396"/>
      <c r="CP19" s="396"/>
      <c r="CQ19" s="397"/>
      <c r="CR19" s="398" t="s">
        <v>122</v>
      </c>
      <c r="CS19" s="399"/>
      <c r="CT19" s="399"/>
      <c r="CU19" s="399"/>
      <c r="CV19" s="399"/>
      <c r="CW19" s="399"/>
      <c r="CX19" s="399"/>
      <c r="CY19" s="400"/>
      <c r="CZ19" s="401" t="s">
        <v>122</v>
      </c>
      <c r="DA19" s="401"/>
      <c r="DB19" s="401"/>
      <c r="DC19" s="401"/>
      <c r="DD19" s="407" t="s">
        <v>122</v>
      </c>
      <c r="DE19" s="399"/>
      <c r="DF19" s="399"/>
      <c r="DG19" s="399"/>
      <c r="DH19" s="399"/>
      <c r="DI19" s="399"/>
      <c r="DJ19" s="399"/>
      <c r="DK19" s="399"/>
      <c r="DL19" s="399"/>
      <c r="DM19" s="399"/>
      <c r="DN19" s="399"/>
      <c r="DO19" s="399"/>
      <c r="DP19" s="400"/>
      <c r="DQ19" s="407" t="s">
        <v>122</v>
      </c>
      <c r="DR19" s="399"/>
      <c r="DS19" s="399"/>
      <c r="DT19" s="399"/>
      <c r="DU19" s="399"/>
      <c r="DV19" s="399"/>
      <c r="DW19" s="399"/>
      <c r="DX19" s="399"/>
      <c r="DY19" s="399"/>
      <c r="DZ19" s="399"/>
      <c r="EA19" s="399"/>
      <c r="EB19" s="399"/>
      <c r="EC19" s="408"/>
    </row>
    <row r="20" spans="2:133" ht="11.25" customHeight="1" x14ac:dyDescent="0.2">
      <c r="B20" s="411" t="s">
        <v>262</v>
      </c>
      <c r="C20" s="412"/>
      <c r="D20" s="412"/>
      <c r="E20" s="412"/>
      <c r="F20" s="412"/>
      <c r="G20" s="412"/>
      <c r="H20" s="412"/>
      <c r="I20" s="412"/>
      <c r="J20" s="412"/>
      <c r="K20" s="412"/>
      <c r="L20" s="412"/>
      <c r="M20" s="412"/>
      <c r="N20" s="412"/>
      <c r="O20" s="412"/>
      <c r="P20" s="412"/>
      <c r="Q20" s="413"/>
      <c r="R20" s="398">
        <v>1201</v>
      </c>
      <c r="S20" s="399"/>
      <c r="T20" s="399"/>
      <c r="U20" s="399"/>
      <c r="V20" s="399"/>
      <c r="W20" s="399"/>
      <c r="X20" s="399"/>
      <c r="Y20" s="400"/>
      <c r="Z20" s="401">
        <v>0</v>
      </c>
      <c r="AA20" s="401"/>
      <c r="AB20" s="401"/>
      <c r="AC20" s="401"/>
      <c r="AD20" s="402">
        <v>1201</v>
      </c>
      <c r="AE20" s="402"/>
      <c r="AF20" s="402"/>
      <c r="AG20" s="402"/>
      <c r="AH20" s="402"/>
      <c r="AI20" s="402"/>
      <c r="AJ20" s="402"/>
      <c r="AK20" s="402"/>
      <c r="AL20" s="403">
        <v>0</v>
      </c>
      <c r="AM20" s="404"/>
      <c r="AN20" s="404"/>
      <c r="AO20" s="405"/>
      <c r="AP20" s="395" t="s">
        <v>263</v>
      </c>
      <c r="AQ20" s="396"/>
      <c r="AR20" s="396"/>
      <c r="AS20" s="396"/>
      <c r="AT20" s="396"/>
      <c r="AU20" s="396"/>
      <c r="AV20" s="396"/>
      <c r="AW20" s="396"/>
      <c r="AX20" s="396"/>
      <c r="AY20" s="396"/>
      <c r="AZ20" s="396"/>
      <c r="BA20" s="396"/>
      <c r="BB20" s="396"/>
      <c r="BC20" s="396"/>
      <c r="BD20" s="396"/>
      <c r="BE20" s="396"/>
      <c r="BF20" s="397"/>
      <c r="BG20" s="398" t="s">
        <v>122</v>
      </c>
      <c r="BH20" s="399"/>
      <c r="BI20" s="399"/>
      <c r="BJ20" s="399"/>
      <c r="BK20" s="399"/>
      <c r="BL20" s="399"/>
      <c r="BM20" s="399"/>
      <c r="BN20" s="400"/>
      <c r="BO20" s="401" t="s">
        <v>122</v>
      </c>
      <c r="BP20" s="401"/>
      <c r="BQ20" s="401"/>
      <c r="BR20" s="401"/>
      <c r="BS20" s="402" t="s">
        <v>122</v>
      </c>
      <c r="BT20" s="402"/>
      <c r="BU20" s="402"/>
      <c r="BV20" s="402"/>
      <c r="BW20" s="402"/>
      <c r="BX20" s="402"/>
      <c r="BY20" s="402"/>
      <c r="BZ20" s="402"/>
      <c r="CA20" s="402"/>
      <c r="CB20" s="406"/>
      <c r="CD20" s="395" t="s">
        <v>264</v>
      </c>
      <c r="CE20" s="396"/>
      <c r="CF20" s="396"/>
      <c r="CG20" s="396"/>
      <c r="CH20" s="396"/>
      <c r="CI20" s="396"/>
      <c r="CJ20" s="396"/>
      <c r="CK20" s="396"/>
      <c r="CL20" s="396"/>
      <c r="CM20" s="396"/>
      <c r="CN20" s="396"/>
      <c r="CO20" s="396"/>
      <c r="CP20" s="396"/>
      <c r="CQ20" s="397"/>
      <c r="CR20" s="398">
        <v>16612606</v>
      </c>
      <c r="CS20" s="399"/>
      <c r="CT20" s="399"/>
      <c r="CU20" s="399"/>
      <c r="CV20" s="399"/>
      <c r="CW20" s="399"/>
      <c r="CX20" s="399"/>
      <c r="CY20" s="400"/>
      <c r="CZ20" s="401">
        <v>100</v>
      </c>
      <c r="DA20" s="401"/>
      <c r="DB20" s="401"/>
      <c r="DC20" s="401"/>
      <c r="DD20" s="407">
        <v>910941</v>
      </c>
      <c r="DE20" s="399"/>
      <c r="DF20" s="399"/>
      <c r="DG20" s="399"/>
      <c r="DH20" s="399"/>
      <c r="DI20" s="399"/>
      <c r="DJ20" s="399"/>
      <c r="DK20" s="399"/>
      <c r="DL20" s="399"/>
      <c r="DM20" s="399"/>
      <c r="DN20" s="399"/>
      <c r="DO20" s="399"/>
      <c r="DP20" s="400"/>
      <c r="DQ20" s="407">
        <v>11167726</v>
      </c>
      <c r="DR20" s="399"/>
      <c r="DS20" s="399"/>
      <c r="DT20" s="399"/>
      <c r="DU20" s="399"/>
      <c r="DV20" s="399"/>
      <c r="DW20" s="399"/>
      <c r="DX20" s="399"/>
      <c r="DY20" s="399"/>
      <c r="DZ20" s="399"/>
      <c r="EA20" s="399"/>
      <c r="EB20" s="399"/>
      <c r="EC20" s="408"/>
    </row>
    <row r="21" spans="2:133" ht="11.25" customHeight="1" x14ac:dyDescent="0.2">
      <c r="B21" s="395" t="s">
        <v>265</v>
      </c>
      <c r="C21" s="396"/>
      <c r="D21" s="396"/>
      <c r="E21" s="396"/>
      <c r="F21" s="396"/>
      <c r="G21" s="396"/>
      <c r="H21" s="396"/>
      <c r="I21" s="396"/>
      <c r="J21" s="396"/>
      <c r="K21" s="396"/>
      <c r="L21" s="396"/>
      <c r="M21" s="396"/>
      <c r="N21" s="396"/>
      <c r="O21" s="396"/>
      <c r="P21" s="396"/>
      <c r="Q21" s="397"/>
      <c r="R21" s="398">
        <v>4085460</v>
      </c>
      <c r="S21" s="399"/>
      <c r="T21" s="399"/>
      <c r="U21" s="399"/>
      <c r="V21" s="399"/>
      <c r="W21" s="399"/>
      <c r="X21" s="399"/>
      <c r="Y21" s="400"/>
      <c r="Z21" s="401">
        <v>24.4</v>
      </c>
      <c r="AA21" s="401"/>
      <c r="AB21" s="401"/>
      <c r="AC21" s="401"/>
      <c r="AD21" s="402">
        <v>3922995</v>
      </c>
      <c r="AE21" s="402"/>
      <c r="AF21" s="402"/>
      <c r="AG21" s="402"/>
      <c r="AH21" s="402"/>
      <c r="AI21" s="402"/>
      <c r="AJ21" s="402"/>
      <c r="AK21" s="402"/>
      <c r="AL21" s="403">
        <v>39.700000000000003</v>
      </c>
      <c r="AM21" s="404"/>
      <c r="AN21" s="404"/>
      <c r="AO21" s="405"/>
      <c r="AP21" s="395" t="s">
        <v>266</v>
      </c>
      <c r="AQ21" s="414"/>
      <c r="AR21" s="414"/>
      <c r="AS21" s="414"/>
      <c r="AT21" s="414"/>
      <c r="AU21" s="414"/>
      <c r="AV21" s="414"/>
      <c r="AW21" s="414"/>
      <c r="AX21" s="414"/>
      <c r="AY21" s="414"/>
      <c r="AZ21" s="414"/>
      <c r="BA21" s="414"/>
      <c r="BB21" s="414"/>
      <c r="BC21" s="414"/>
      <c r="BD21" s="414"/>
      <c r="BE21" s="414"/>
      <c r="BF21" s="415"/>
      <c r="BG21" s="398" t="s">
        <v>122</v>
      </c>
      <c r="BH21" s="399"/>
      <c r="BI21" s="399"/>
      <c r="BJ21" s="399"/>
      <c r="BK21" s="399"/>
      <c r="BL21" s="399"/>
      <c r="BM21" s="399"/>
      <c r="BN21" s="400"/>
      <c r="BO21" s="401" t="s">
        <v>122</v>
      </c>
      <c r="BP21" s="401"/>
      <c r="BQ21" s="401"/>
      <c r="BR21" s="401"/>
      <c r="BS21" s="402" t="s">
        <v>122</v>
      </c>
      <c r="BT21" s="402"/>
      <c r="BU21" s="402"/>
      <c r="BV21" s="402"/>
      <c r="BW21" s="402"/>
      <c r="BX21" s="402"/>
      <c r="BY21" s="402"/>
      <c r="BZ21" s="402"/>
      <c r="CA21" s="402"/>
      <c r="CB21" s="406"/>
      <c r="CD21" s="421"/>
      <c r="CE21" s="422"/>
      <c r="CF21" s="422"/>
      <c r="CG21" s="422"/>
      <c r="CH21" s="422"/>
      <c r="CI21" s="422"/>
      <c r="CJ21" s="422"/>
      <c r="CK21" s="422"/>
      <c r="CL21" s="422"/>
      <c r="CM21" s="422"/>
      <c r="CN21" s="422"/>
      <c r="CO21" s="422"/>
      <c r="CP21" s="422"/>
      <c r="CQ21" s="423"/>
      <c r="CR21" s="424"/>
      <c r="CS21" s="417"/>
      <c r="CT21" s="417"/>
      <c r="CU21" s="417"/>
      <c r="CV21" s="417"/>
      <c r="CW21" s="417"/>
      <c r="CX21" s="417"/>
      <c r="CY21" s="425"/>
      <c r="CZ21" s="426"/>
      <c r="DA21" s="426"/>
      <c r="DB21" s="426"/>
      <c r="DC21" s="426"/>
      <c r="DD21" s="416"/>
      <c r="DE21" s="417"/>
      <c r="DF21" s="417"/>
      <c r="DG21" s="417"/>
      <c r="DH21" s="417"/>
      <c r="DI21" s="417"/>
      <c r="DJ21" s="417"/>
      <c r="DK21" s="417"/>
      <c r="DL21" s="417"/>
      <c r="DM21" s="417"/>
      <c r="DN21" s="417"/>
      <c r="DO21" s="417"/>
      <c r="DP21" s="425"/>
      <c r="DQ21" s="416"/>
      <c r="DR21" s="417"/>
      <c r="DS21" s="417"/>
      <c r="DT21" s="417"/>
      <c r="DU21" s="417"/>
      <c r="DV21" s="417"/>
      <c r="DW21" s="417"/>
      <c r="DX21" s="417"/>
      <c r="DY21" s="417"/>
      <c r="DZ21" s="417"/>
      <c r="EA21" s="417"/>
      <c r="EB21" s="417"/>
      <c r="EC21" s="418"/>
    </row>
    <row r="22" spans="2:133" ht="11.25" customHeight="1" x14ac:dyDescent="0.2">
      <c r="B22" s="395" t="s">
        <v>267</v>
      </c>
      <c r="C22" s="396"/>
      <c r="D22" s="396"/>
      <c r="E22" s="396"/>
      <c r="F22" s="396"/>
      <c r="G22" s="396"/>
      <c r="H22" s="396"/>
      <c r="I22" s="396"/>
      <c r="J22" s="396"/>
      <c r="K22" s="396"/>
      <c r="L22" s="396"/>
      <c r="M22" s="396"/>
      <c r="N22" s="396"/>
      <c r="O22" s="396"/>
      <c r="P22" s="396"/>
      <c r="Q22" s="397"/>
      <c r="R22" s="398">
        <v>3922995</v>
      </c>
      <c r="S22" s="399"/>
      <c r="T22" s="399"/>
      <c r="U22" s="399"/>
      <c r="V22" s="399"/>
      <c r="W22" s="399"/>
      <c r="X22" s="399"/>
      <c r="Y22" s="400"/>
      <c r="Z22" s="401">
        <v>23.4</v>
      </c>
      <c r="AA22" s="401"/>
      <c r="AB22" s="401"/>
      <c r="AC22" s="401"/>
      <c r="AD22" s="402">
        <v>3922995</v>
      </c>
      <c r="AE22" s="402"/>
      <c r="AF22" s="402"/>
      <c r="AG22" s="402"/>
      <c r="AH22" s="402"/>
      <c r="AI22" s="402"/>
      <c r="AJ22" s="402"/>
      <c r="AK22" s="402"/>
      <c r="AL22" s="403">
        <v>39.700000000000003</v>
      </c>
      <c r="AM22" s="404"/>
      <c r="AN22" s="404"/>
      <c r="AO22" s="405"/>
      <c r="AP22" s="395" t="s">
        <v>268</v>
      </c>
      <c r="AQ22" s="414"/>
      <c r="AR22" s="414"/>
      <c r="AS22" s="414"/>
      <c r="AT22" s="414"/>
      <c r="AU22" s="414"/>
      <c r="AV22" s="414"/>
      <c r="AW22" s="414"/>
      <c r="AX22" s="414"/>
      <c r="AY22" s="414"/>
      <c r="AZ22" s="414"/>
      <c r="BA22" s="414"/>
      <c r="BB22" s="414"/>
      <c r="BC22" s="414"/>
      <c r="BD22" s="414"/>
      <c r="BE22" s="414"/>
      <c r="BF22" s="415"/>
      <c r="BG22" s="398" t="s">
        <v>122</v>
      </c>
      <c r="BH22" s="399"/>
      <c r="BI22" s="399"/>
      <c r="BJ22" s="399"/>
      <c r="BK22" s="399"/>
      <c r="BL22" s="399"/>
      <c r="BM22" s="399"/>
      <c r="BN22" s="400"/>
      <c r="BO22" s="401" t="s">
        <v>122</v>
      </c>
      <c r="BP22" s="401"/>
      <c r="BQ22" s="401"/>
      <c r="BR22" s="401"/>
      <c r="BS22" s="402" t="s">
        <v>122</v>
      </c>
      <c r="BT22" s="402"/>
      <c r="BU22" s="402"/>
      <c r="BV22" s="402"/>
      <c r="BW22" s="402"/>
      <c r="BX22" s="402"/>
      <c r="BY22" s="402"/>
      <c r="BZ22" s="402"/>
      <c r="CA22" s="402"/>
      <c r="CB22" s="406"/>
      <c r="CD22" s="380" t="s">
        <v>269</v>
      </c>
      <c r="CE22" s="381"/>
      <c r="CF22" s="381"/>
      <c r="CG22" s="381"/>
      <c r="CH22" s="381"/>
      <c r="CI22" s="381"/>
      <c r="CJ22" s="381"/>
      <c r="CK22" s="381"/>
      <c r="CL22" s="381"/>
      <c r="CM22" s="381"/>
      <c r="CN22" s="381"/>
      <c r="CO22" s="381"/>
      <c r="CP22" s="381"/>
      <c r="CQ22" s="381"/>
      <c r="CR22" s="381"/>
      <c r="CS22" s="381"/>
      <c r="CT22" s="381"/>
      <c r="CU22" s="381"/>
      <c r="CV22" s="381"/>
      <c r="CW22" s="381"/>
      <c r="CX22" s="381"/>
      <c r="CY22" s="381"/>
      <c r="CZ22" s="381"/>
      <c r="DA22" s="381"/>
      <c r="DB22" s="381"/>
      <c r="DC22" s="381"/>
      <c r="DD22" s="381"/>
      <c r="DE22" s="381"/>
      <c r="DF22" s="381"/>
      <c r="DG22" s="381"/>
      <c r="DH22" s="381"/>
      <c r="DI22" s="381"/>
      <c r="DJ22" s="381"/>
      <c r="DK22" s="381"/>
      <c r="DL22" s="381"/>
      <c r="DM22" s="381"/>
      <c r="DN22" s="381"/>
      <c r="DO22" s="381"/>
      <c r="DP22" s="381"/>
      <c r="DQ22" s="381"/>
      <c r="DR22" s="381"/>
      <c r="DS22" s="381"/>
      <c r="DT22" s="381"/>
      <c r="DU22" s="381"/>
      <c r="DV22" s="381"/>
      <c r="DW22" s="381"/>
      <c r="DX22" s="381"/>
      <c r="DY22" s="381"/>
      <c r="DZ22" s="381"/>
      <c r="EA22" s="381"/>
      <c r="EB22" s="381"/>
      <c r="EC22" s="382"/>
    </row>
    <row r="23" spans="2:133" ht="11.25" customHeight="1" x14ac:dyDescent="0.2">
      <c r="B23" s="395" t="s">
        <v>270</v>
      </c>
      <c r="C23" s="396"/>
      <c r="D23" s="396"/>
      <c r="E23" s="396"/>
      <c r="F23" s="396"/>
      <c r="G23" s="396"/>
      <c r="H23" s="396"/>
      <c r="I23" s="396"/>
      <c r="J23" s="396"/>
      <c r="K23" s="396"/>
      <c r="L23" s="396"/>
      <c r="M23" s="396"/>
      <c r="N23" s="396"/>
      <c r="O23" s="396"/>
      <c r="P23" s="396"/>
      <c r="Q23" s="397"/>
      <c r="R23" s="398">
        <v>162465</v>
      </c>
      <c r="S23" s="399"/>
      <c r="T23" s="399"/>
      <c r="U23" s="399"/>
      <c r="V23" s="399"/>
      <c r="W23" s="399"/>
      <c r="X23" s="399"/>
      <c r="Y23" s="400"/>
      <c r="Z23" s="401">
        <v>1</v>
      </c>
      <c r="AA23" s="401"/>
      <c r="AB23" s="401"/>
      <c r="AC23" s="401"/>
      <c r="AD23" s="402" t="s">
        <v>122</v>
      </c>
      <c r="AE23" s="402"/>
      <c r="AF23" s="402"/>
      <c r="AG23" s="402"/>
      <c r="AH23" s="402"/>
      <c r="AI23" s="402"/>
      <c r="AJ23" s="402"/>
      <c r="AK23" s="402"/>
      <c r="AL23" s="403" t="s">
        <v>122</v>
      </c>
      <c r="AM23" s="404"/>
      <c r="AN23" s="404"/>
      <c r="AO23" s="405"/>
      <c r="AP23" s="395" t="s">
        <v>271</v>
      </c>
      <c r="AQ23" s="414"/>
      <c r="AR23" s="414"/>
      <c r="AS23" s="414"/>
      <c r="AT23" s="414"/>
      <c r="AU23" s="414"/>
      <c r="AV23" s="414"/>
      <c r="AW23" s="414"/>
      <c r="AX23" s="414"/>
      <c r="AY23" s="414"/>
      <c r="AZ23" s="414"/>
      <c r="BA23" s="414"/>
      <c r="BB23" s="414"/>
      <c r="BC23" s="414"/>
      <c r="BD23" s="414"/>
      <c r="BE23" s="414"/>
      <c r="BF23" s="415"/>
      <c r="BG23" s="398" t="s">
        <v>122</v>
      </c>
      <c r="BH23" s="399"/>
      <c r="BI23" s="399"/>
      <c r="BJ23" s="399"/>
      <c r="BK23" s="399"/>
      <c r="BL23" s="399"/>
      <c r="BM23" s="399"/>
      <c r="BN23" s="400"/>
      <c r="BO23" s="401" t="s">
        <v>122</v>
      </c>
      <c r="BP23" s="401"/>
      <c r="BQ23" s="401"/>
      <c r="BR23" s="401"/>
      <c r="BS23" s="402" t="s">
        <v>122</v>
      </c>
      <c r="BT23" s="402"/>
      <c r="BU23" s="402"/>
      <c r="BV23" s="402"/>
      <c r="BW23" s="402"/>
      <c r="BX23" s="402"/>
      <c r="BY23" s="402"/>
      <c r="BZ23" s="402"/>
      <c r="CA23" s="402"/>
      <c r="CB23" s="406"/>
      <c r="CD23" s="380" t="s">
        <v>211</v>
      </c>
      <c r="CE23" s="381"/>
      <c r="CF23" s="381"/>
      <c r="CG23" s="381"/>
      <c r="CH23" s="381"/>
      <c r="CI23" s="381"/>
      <c r="CJ23" s="381"/>
      <c r="CK23" s="381"/>
      <c r="CL23" s="381"/>
      <c r="CM23" s="381"/>
      <c r="CN23" s="381"/>
      <c r="CO23" s="381"/>
      <c r="CP23" s="381"/>
      <c r="CQ23" s="382"/>
      <c r="CR23" s="380" t="s">
        <v>272</v>
      </c>
      <c r="CS23" s="381"/>
      <c r="CT23" s="381"/>
      <c r="CU23" s="381"/>
      <c r="CV23" s="381"/>
      <c r="CW23" s="381"/>
      <c r="CX23" s="381"/>
      <c r="CY23" s="382"/>
      <c r="CZ23" s="380" t="s">
        <v>273</v>
      </c>
      <c r="DA23" s="381"/>
      <c r="DB23" s="381"/>
      <c r="DC23" s="382"/>
      <c r="DD23" s="380" t="s">
        <v>274</v>
      </c>
      <c r="DE23" s="381"/>
      <c r="DF23" s="381"/>
      <c r="DG23" s="381"/>
      <c r="DH23" s="381"/>
      <c r="DI23" s="381"/>
      <c r="DJ23" s="381"/>
      <c r="DK23" s="382"/>
      <c r="DL23" s="427" t="s">
        <v>275</v>
      </c>
      <c r="DM23" s="428"/>
      <c r="DN23" s="428"/>
      <c r="DO23" s="428"/>
      <c r="DP23" s="428"/>
      <c r="DQ23" s="428"/>
      <c r="DR23" s="428"/>
      <c r="DS23" s="428"/>
      <c r="DT23" s="428"/>
      <c r="DU23" s="428"/>
      <c r="DV23" s="429"/>
      <c r="DW23" s="380" t="s">
        <v>276</v>
      </c>
      <c r="DX23" s="381"/>
      <c r="DY23" s="381"/>
      <c r="DZ23" s="381"/>
      <c r="EA23" s="381"/>
      <c r="EB23" s="381"/>
      <c r="EC23" s="382"/>
    </row>
    <row r="24" spans="2:133" ht="11.25" customHeight="1" x14ac:dyDescent="0.2">
      <c r="B24" s="395" t="s">
        <v>277</v>
      </c>
      <c r="C24" s="396"/>
      <c r="D24" s="396"/>
      <c r="E24" s="396"/>
      <c r="F24" s="396"/>
      <c r="G24" s="396"/>
      <c r="H24" s="396"/>
      <c r="I24" s="396"/>
      <c r="J24" s="396"/>
      <c r="K24" s="396"/>
      <c r="L24" s="396"/>
      <c r="M24" s="396"/>
      <c r="N24" s="396"/>
      <c r="O24" s="396"/>
      <c r="P24" s="396"/>
      <c r="Q24" s="397"/>
      <c r="R24" s="398" t="s">
        <v>122</v>
      </c>
      <c r="S24" s="399"/>
      <c r="T24" s="399"/>
      <c r="U24" s="399"/>
      <c r="V24" s="399"/>
      <c r="W24" s="399"/>
      <c r="X24" s="399"/>
      <c r="Y24" s="400"/>
      <c r="Z24" s="401" t="s">
        <v>122</v>
      </c>
      <c r="AA24" s="401"/>
      <c r="AB24" s="401"/>
      <c r="AC24" s="401"/>
      <c r="AD24" s="402" t="s">
        <v>122</v>
      </c>
      <c r="AE24" s="402"/>
      <c r="AF24" s="402"/>
      <c r="AG24" s="402"/>
      <c r="AH24" s="402"/>
      <c r="AI24" s="402"/>
      <c r="AJ24" s="402"/>
      <c r="AK24" s="402"/>
      <c r="AL24" s="403" t="s">
        <v>122</v>
      </c>
      <c r="AM24" s="404"/>
      <c r="AN24" s="404"/>
      <c r="AO24" s="405"/>
      <c r="AP24" s="395" t="s">
        <v>278</v>
      </c>
      <c r="AQ24" s="414"/>
      <c r="AR24" s="414"/>
      <c r="AS24" s="414"/>
      <c r="AT24" s="414"/>
      <c r="AU24" s="414"/>
      <c r="AV24" s="414"/>
      <c r="AW24" s="414"/>
      <c r="AX24" s="414"/>
      <c r="AY24" s="414"/>
      <c r="AZ24" s="414"/>
      <c r="BA24" s="414"/>
      <c r="BB24" s="414"/>
      <c r="BC24" s="414"/>
      <c r="BD24" s="414"/>
      <c r="BE24" s="414"/>
      <c r="BF24" s="415"/>
      <c r="BG24" s="398" t="s">
        <v>122</v>
      </c>
      <c r="BH24" s="399"/>
      <c r="BI24" s="399"/>
      <c r="BJ24" s="399"/>
      <c r="BK24" s="399"/>
      <c r="BL24" s="399"/>
      <c r="BM24" s="399"/>
      <c r="BN24" s="400"/>
      <c r="BO24" s="401" t="s">
        <v>122</v>
      </c>
      <c r="BP24" s="401"/>
      <c r="BQ24" s="401"/>
      <c r="BR24" s="401"/>
      <c r="BS24" s="402" t="s">
        <v>122</v>
      </c>
      <c r="BT24" s="402"/>
      <c r="BU24" s="402"/>
      <c r="BV24" s="402"/>
      <c r="BW24" s="402"/>
      <c r="BX24" s="402"/>
      <c r="BY24" s="402"/>
      <c r="BZ24" s="402"/>
      <c r="CA24" s="402"/>
      <c r="CB24" s="406"/>
      <c r="CD24" s="384" t="s">
        <v>279</v>
      </c>
      <c r="CE24" s="385"/>
      <c r="CF24" s="385"/>
      <c r="CG24" s="385"/>
      <c r="CH24" s="385"/>
      <c r="CI24" s="385"/>
      <c r="CJ24" s="385"/>
      <c r="CK24" s="385"/>
      <c r="CL24" s="385"/>
      <c r="CM24" s="385"/>
      <c r="CN24" s="385"/>
      <c r="CO24" s="385"/>
      <c r="CP24" s="385"/>
      <c r="CQ24" s="386"/>
      <c r="CR24" s="387">
        <v>9097665</v>
      </c>
      <c r="CS24" s="388"/>
      <c r="CT24" s="388"/>
      <c r="CU24" s="388"/>
      <c r="CV24" s="388"/>
      <c r="CW24" s="388"/>
      <c r="CX24" s="388"/>
      <c r="CY24" s="389"/>
      <c r="CZ24" s="392">
        <v>54.8</v>
      </c>
      <c r="DA24" s="393"/>
      <c r="DB24" s="393"/>
      <c r="DC24" s="409"/>
      <c r="DD24" s="430">
        <v>5987626</v>
      </c>
      <c r="DE24" s="388"/>
      <c r="DF24" s="388"/>
      <c r="DG24" s="388"/>
      <c r="DH24" s="388"/>
      <c r="DI24" s="388"/>
      <c r="DJ24" s="388"/>
      <c r="DK24" s="389"/>
      <c r="DL24" s="430">
        <v>5306426</v>
      </c>
      <c r="DM24" s="388"/>
      <c r="DN24" s="388"/>
      <c r="DO24" s="388"/>
      <c r="DP24" s="388"/>
      <c r="DQ24" s="388"/>
      <c r="DR24" s="388"/>
      <c r="DS24" s="388"/>
      <c r="DT24" s="388"/>
      <c r="DU24" s="388"/>
      <c r="DV24" s="389"/>
      <c r="DW24" s="392">
        <v>53.5</v>
      </c>
      <c r="DX24" s="393"/>
      <c r="DY24" s="393"/>
      <c r="DZ24" s="393"/>
      <c r="EA24" s="393"/>
      <c r="EB24" s="393"/>
      <c r="EC24" s="394"/>
    </row>
    <row r="25" spans="2:133" ht="11.25" customHeight="1" x14ac:dyDescent="0.2">
      <c r="B25" s="395" t="s">
        <v>280</v>
      </c>
      <c r="C25" s="396"/>
      <c r="D25" s="396"/>
      <c r="E25" s="396"/>
      <c r="F25" s="396"/>
      <c r="G25" s="396"/>
      <c r="H25" s="396"/>
      <c r="I25" s="396"/>
      <c r="J25" s="396"/>
      <c r="K25" s="396"/>
      <c r="L25" s="396"/>
      <c r="M25" s="396"/>
      <c r="N25" s="396"/>
      <c r="O25" s="396"/>
      <c r="P25" s="396"/>
      <c r="Q25" s="397"/>
      <c r="R25" s="398">
        <v>9903705</v>
      </c>
      <c r="S25" s="399"/>
      <c r="T25" s="399"/>
      <c r="U25" s="399"/>
      <c r="V25" s="399"/>
      <c r="W25" s="399"/>
      <c r="X25" s="399"/>
      <c r="Y25" s="400"/>
      <c r="Z25" s="401">
        <v>59.1</v>
      </c>
      <c r="AA25" s="401"/>
      <c r="AB25" s="401"/>
      <c r="AC25" s="401"/>
      <c r="AD25" s="402">
        <v>9741240</v>
      </c>
      <c r="AE25" s="402"/>
      <c r="AF25" s="402"/>
      <c r="AG25" s="402"/>
      <c r="AH25" s="402"/>
      <c r="AI25" s="402"/>
      <c r="AJ25" s="402"/>
      <c r="AK25" s="402"/>
      <c r="AL25" s="403">
        <v>98.5</v>
      </c>
      <c r="AM25" s="404"/>
      <c r="AN25" s="404"/>
      <c r="AO25" s="405"/>
      <c r="AP25" s="395" t="s">
        <v>281</v>
      </c>
      <c r="AQ25" s="414"/>
      <c r="AR25" s="414"/>
      <c r="AS25" s="414"/>
      <c r="AT25" s="414"/>
      <c r="AU25" s="414"/>
      <c r="AV25" s="414"/>
      <c r="AW25" s="414"/>
      <c r="AX25" s="414"/>
      <c r="AY25" s="414"/>
      <c r="AZ25" s="414"/>
      <c r="BA25" s="414"/>
      <c r="BB25" s="414"/>
      <c r="BC25" s="414"/>
      <c r="BD25" s="414"/>
      <c r="BE25" s="414"/>
      <c r="BF25" s="415"/>
      <c r="BG25" s="398" t="s">
        <v>122</v>
      </c>
      <c r="BH25" s="399"/>
      <c r="BI25" s="399"/>
      <c r="BJ25" s="399"/>
      <c r="BK25" s="399"/>
      <c r="BL25" s="399"/>
      <c r="BM25" s="399"/>
      <c r="BN25" s="400"/>
      <c r="BO25" s="401" t="s">
        <v>122</v>
      </c>
      <c r="BP25" s="401"/>
      <c r="BQ25" s="401"/>
      <c r="BR25" s="401"/>
      <c r="BS25" s="402" t="s">
        <v>122</v>
      </c>
      <c r="BT25" s="402"/>
      <c r="BU25" s="402"/>
      <c r="BV25" s="402"/>
      <c r="BW25" s="402"/>
      <c r="BX25" s="402"/>
      <c r="BY25" s="402"/>
      <c r="BZ25" s="402"/>
      <c r="CA25" s="402"/>
      <c r="CB25" s="406"/>
      <c r="CD25" s="395" t="s">
        <v>282</v>
      </c>
      <c r="CE25" s="396"/>
      <c r="CF25" s="396"/>
      <c r="CG25" s="396"/>
      <c r="CH25" s="396"/>
      <c r="CI25" s="396"/>
      <c r="CJ25" s="396"/>
      <c r="CK25" s="396"/>
      <c r="CL25" s="396"/>
      <c r="CM25" s="396"/>
      <c r="CN25" s="396"/>
      <c r="CO25" s="396"/>
      <c r="CP25" s="396"/>
      <c r="CQ25" s="397"/>
      <c r="CR25" s="398">
        <v>3607470</v>
      </c>
      <c r="CS25" s="419"/>
      <c r="CT25" s="419"/>
      <c r="CU25" s="419"/>
      <c r="CV25" s="419"/>
      <c r="CW25" s="419"/>
      <c r="CX25" s="419"/>
      <c r="CY25" s="420"/>
      <c r="CZ25" s="403">
        <v>21.7</v>
      </c>
      <c r="DA25" s="431"/>
      <c r="DB25" s="431"/>
      <c r="DC25" s="433"/>
      <c r="DD25" s="407">
        <v>3319036</v>
      </c>
      <c r="DE25" s="419"/>
      <c r="DF25" s="419"/>
      <c r="DG25" s="419"/>
      <c r="DH25" s="419"/>
      <c r="DI25" s="419"/>
      <c r="DJ25" s="419"/>
      <c r="DK25" s="420"/>
      <c r="DL25" s="407">
        <v>3189780</v>
      </c>
      <c r="DM25" s="419"/>
      <c r="DN25" s="419"/>
      <c r="DO25" s="419"/>
      <c r="DP25" s="419"/>
      <c r="DQ25" s="419"/>
      <c r="DR25" s="419"/>
      <c r="DS25" s="419"/>
      <c r="DT25" s="419"/>
      <c r="DU25" s="419"/>
      <c r="DV25" s="420"/>
      <c r="DW25" s="403">
        <v>32.1</v>
      </c>
      <c r="DX25" s="431"/>
      <c r="DY25" s="431"/>
      <c r="DZ25" s="431"/>
      <c r="EA25" s="431"/>
      <c r="EB25" s="431"/>
      <c r="EC25" s="432"/>
    </row>
    <row r="26" spans="2:133" ht="11.25" customHeight="1" x14ac:dyDescent="0.2">
      <c r="B26" s="395" t="s">
        <v>283</v>
      </c>
      <c r="C26" s="396"/>
      <c r="D26" s="396"/>
      <c r="E26" s="396"/>
      <c r="F26" s="396"/>
      <c r="G26" s="396"/>
      <c r="H26" s="396"/>
      <c r="I26" s="396"/>
      <c r="J26" s="396"/>
      <c r="K26" s="396"/>
      <c r="L26" s="396"/>
      <c r="M26" s="396"/>
      <c r="N26" s="396"/>
      <c r="O26" s="396"/>
      <c r="P26" s="396"/>
      <c r="Q26" s="397"/>
      <c r="R26" s="398">
        <v>4858</v>
      </c>
      <c r="S26" s="399"/>
      <c r="T26" s="399"/>
      <c r="U26" s="399"/>
      <c r="V26" s="399"/>
      <c r="W26" s="399"/>
      <c r="X26" s="399"/>
      <c r="Y26" s="400"/>
      <c r="Z26" s="401">
        <v>0</v>
      </c>
      <c r="AA26" s="401"/>
      <c r="AB26" s="401"/>
      <c r="AC26" s="401"/>
      <c r="AD26" s="402">
        <v>4858</v>
      </c>
      <c r="AE26" s="402"/>
      <c r="AF26" s="402"/>
      <c r="AG26" s="402"/>
      <c r="AH26" s="402"/>
      <c r="AI26" s="402"/>
      <c r="AJ26" s="402"/>
      <c r="AK26" s="402"/>
      <c r="AL26" s="403">
        <v>0</v>
      </c>
      <c r="AM26" s="404"/>
      <c r="AN26" s="404"/>
      <c r="AO26" s="405"/>
      <c r="AP26" s="395" t="s">
        <v>284</v>
      </c>
      <c r="AQ26" s="414"/>
      <c r="AR26" s="414"/>
      <c r="AS26" s="414"/>
      <c r="AT26" s="414"/>
      <c r="AU26" s="414"/>
      <c r="AV26" s="414"/>
      <c r="AW26" s="414"/>
      <c r="AX26" s="414"/>
      <c r="AY26" s="414"/>
      <c r="AZ26" s="414"/>
      <c r="BA26" s="414"/>
      <c r="BB26" s="414"/>
      <c r="BC26" s="414"/>
      <c r="BD26" s="414"/>
      <c r="BE26" s="414"/>
      <c r="BF26" s="415"/>
      <c r="BG26" s="398" t="s">
        <v>122</v>
      </c>
      <c r="BH26" s="399"/>
      <c r="BI26" s="399"/>
      <c r="BJ26" s="399"/>
      <c r="BK26" s="399"/>
      <c r="BL26" s="399"/>
      <c r="BM26" s="399"/>
      <c r="BN26" s="400"/>
      <c r="BO26" s="401" t="s">
        <v>122</v>
      </c>
      <c r="BP26" s="401"/>
      <c r="BQ26" s="401"/>
      <c r="BR26" s="401"/>
      <c r="BS26" s="402" t="s">
        <v>122</v>
      </c>
      <c r="BT26" s="402"/>
      <c r="BU26" s="402"/>
      <c r="BV26" s="402"/>
      <c r="BW26" s="402"/>
      <c r="BX26" s="402"/>
      <c r="BY26" s="402"/>
      <c r="BZ26" s="402"/>
      <c r="CA26" s="402"/>
      <c r="CB26" s="406"/>
      <c r="CD26" s="395" t="s">
        <v>285</v>
      </c>
      <c r="CE26" s="396"/>
      <c r="CF26" s="396"/>
      <c r="CG26" s="396"/>
      <c r="CH26" s="396"/>
      <c r="CI26" s="396"/>
      <c r="CJ26" s="396"/>
      <c r="CK26" s="396"/>
      <c r="CL26" s="396"/>
      <c r="CM26" s="396"/>
      <c r="CN26" s="396"/>
      <c r="CO26" s="396"/>
      <c r="CP26" s="396"/>
      <c r="CQ26" s="397"/>
      <c r="CR26" s="398">
        <v>1714431</v>
      </c>
      <c r="CS26" s="399"/>
      <c r="CT26" s="399"/>
      <c r="CU26" s="399"/>
      <c r="CV26" s="399"/>
      <c r="CW26" s="399"/>
      <c r="CX26" s="399"/>
      <c r="CY26" s="400"/>
      <c r="CZ26" s="403">
        <v>10.3</v>
      </c>
      <c r="DA26" s="431"/>
      <c r="DB26" s="431"/>
      <c r="DC26" s="433"/>
      <c r="DD26" s="407">
        <v>1605018</v>
      </c>
      <c r="DE26" s="399"/>
      <c r="DF26" s="399"/>
      <c r="DG26" s="399"/>
      <c r="DH26" s="399"/>
      <c r="DI26" s="399"/>
      <c r="DJ26" s="399"/>
      <c r="DK26" s="400"/>
      <c r="DL26" s="407" t="s">
        <v>122</v>
      </c>
      <c r="DM26" s="399"/>
      <c r="DN26" s="399"/>
      <c r="DO26" s="399"/>
      <c r="DP26" s="399"/>
      <c r="DQ26" s="399"/>
      <c r="DR26" s="399"/>
      <c r="DS26" s="399"/>
      <c r="DT26" s="399"/>
      <c r="DU26" s="399"/>
      <c r="DV26" s="400"/>
      <c r="DW26" s="403" t="s">
        <v>122</v>
      </c>
      <c r="DX26" s="431"/>
      <c r="DY26" s="431"/>
      <c r="DZ26" s="431"/>
      <c r="EA26" s="431"/>
      <c r="EB26" s="431"/>
      <c r="EC26" s="432"/>
    </row>
    <row r="27" spans="2:133" ht="11.25" customHeight="1" x14ac:dyDescent="0.2">
      <c r="B27" s="395" t="s">
        <v>286</v>
      </c>
      <c r="C27" s="396"/>
      <c r="D27" s="396"/>
      <c r="E27" s="396"/>
      <c r="F27" s="396"/>
      <c r="G27" s="396"/>
      <c r="H27" s="396"/>
      <c r="I27" s="396"/>
      <c r="J27" s="396"/>
      <c r="K27" s="396"/>
      <c r="L27" s="396"/>
      <c r="M27" s="396"/>
      <c r="N27" s="396"/>
      <c r="O27" s="396"/>
      <c r="P27" s="396"/>
      <c r="Q27" s="397"/>
      <c r="R27" s="398">
        <v>14403</v>
      </c>
      <c r="S27" s="399"/>
      <c r="T27" s="399"/>
      <c r="U27" s="399"/>
      <c r="V27" s="399"/>
      <c r="W27" s="399"/>
      <c r="X27" s="399"/>
      <c r="Y27" s="400"/>
      <c r="Z27" s="401">
        <v>0.1</v>
      </c>
      <c r="AA27" s="401"/>
      <c r="AB27" s="401"/>
      <c r="AC27" s="401"/>
      <c r="AD27" s="402">
        <v>62</v>
      </c>
      <c r="AE27" s="402"/>
      <c r="AF27" s="402"/>
      <c r="AG27" s="402"/>
      <c r="AH27" s="402"/>
      <c r="AI27" s="402"/>
      <c r="AJ27" s="402"/>
      <c r="AK27" s="402"/>
      <c r="AL27" s="403">
        <v>0</v>
      </c>
      <c r="AM27" s="404"/>
      <c r="AN27" s="404"/>
      <c r="AO27" s="405"/>
      <c r="AP27" s="395" t="s">
        <v>287</v>
      </c>
      <c r="AQ27" s="396"/>
      <c r="AR27" s="396"/>
      <c r="AS27" s="396"/>
      <c r="AT27" s="396"/>
      <c r="AU27" s="396"/>
      <c r="AV27" s="396"/>
      <c r="AW27" s="396"/>
      <c r="AX27" s="396"/>
      <c r="AY27" s="396"/>
      <c r="AZ27" s="396"/>
      <c r="BA27" s="396"/>
      <c r="BB27" s="396"/>
      <c r="BC27" s="396"/>
      <c r="BD27" s="396"/>
      <c r="BE27" s="396"/>
      <c r="BF27" s="397"/>
      <c r="BG27" s="398">
        <v>4210455</v>
      </c>
      <c r="BH27" s="399"/>
      <c r="BI27" s="399"/>
      <c r="BJ27" s="399"/>
      <c r="BK27" s="399"/>
      <c r="BL27" s="399"/>
      <c r="BM27" s="399"/>
      <c r="BN27" s="400"/>
      <c r="BO27" s="401">
        <v>100</v>
      </c>
      <c r="BP27" s="401"/>
      <c r="BQ27" s="401"/>
      <c r="BR27" s="401"/>
      <c r="BS27" s="402">
        <v>3335</v>
      </c>
      <c r="BT27" s="402"/>
      <c r="BU27" s="402"/>
      <c r="BV27" s="402"/>
      <c r="BW27" s="402"/>
      <c r="BX27" s="402"/>
      <c r="BY27" s="402"/>
      <c r="BZ27" s="402"/>
      <c r="CA27" s="402"/>
      <c r="CB27" s="406"/>
      <c r="CD27" s="395" t="s">
        <v>288</v>
      </c>
      <c r="CE27" s="396"/>
      <c r="CF27" s="396"/>
      <c r="CG27" s="396"/>
      <c r="CH27" s="396"/>
      <c r="CI27" s="396"/>
      <c r="CJ27" s="396"/>
      <c r="CK27" s="396"/>
      <c r="CL27" s="396"/>
      <c r="CM27" s="396"/>
      <c r="CN27" s="396"/>
      <c r="CO27" s="396"/>
      <c r="CP27" s="396"/>
      <c r="CQ27" s="397"/>
      <c r="CR27" s="398">
        <v>4523606</v>
      </c>
      <c r="CS27" s="419"/>
      <c r="CT27" s="419"/>
      <c r="CU27" s="419"/>
      <c r="CV27" s="419"/>
      <c r="CW27" s="419"/>
      <c r="CX27" s="419"/>
      <c r="CY27" s="420"/>
      <c r="CZ27" s="403">
        <v>27.2</v>
      </c>
      <c r="DA27" s="431"/>
      <c r="DB27" s="431"/>
      <c r="DC27" s="433"/>
      <c r="DD27" s="407">
        <v>1716619</v>
      </c>
      <c r="DE27" s="419"/>
      <c r="DF27" s="419"/>
      <c r="DG27" s="419"/>
      <c r="DH27" s="419"/>
      <c r="DI27" s="419"/>
      <c r="DJ27" s="419"/>
      <c r="DK27" s="420"/>
      <c r="DL27" s="407">
        <v>1164675</v>
      </c>
      <c r="DM27" s="419"/>
      <c r="DN27" s="419"/>
      <c r="DO27" s="419"/>
      <c r="DP27" s="419"/>
      <c r="DQ27" s="419"/>
      <c r="DR27" s="419"/>
      <c r="DS27" s="419"/>
      <c r="DT27" s="419"/>
      <c r="DU27" s="419"/>
      <c r="DV27" s="420"/>
      <c r="DW27" s="403">
        <v>11.7</v>
      </c>
      <c r="DX27" s="431"/>
      <c r="DY27" s="431"/>
      <c r="DZ27" s="431"/>
      <c r="EA27" s="431"/>
      <c r="EB27" s="431"/>
      <c r="EC27" s="432"/>
    </row>
    <row r="28" spans="2:133" ht="11.25" customHeight="1" x14ac:dyDescent="0.2">
      <c r="B28" s="395" t="s">
        <v>289</v>
      </c>
      <c r="C28" s="396"/>
      <c r="D28" s="396"/>
      <c r="E28" s="396"/>
      <c r="F28" s="396"/>
      <c r="G28" s="396"/>
      <c r="H28" s="396"/>
      <c r="I28" s="396"/>
      <c r="J28" s="396"/>
      <c r="K28" s="396"/>
      <c r="L28" s="396"/>
      <c r="M28" s="396"/>
      <c r="N28" s="396"/>
      <c r="O28" s="396"/>
      <c r="P28" s="396"/>
      <c r="Q28" s="397"/>
      <c r="R28" s="398">
        <v>170522</v>
      </c>
      <c r="S28" s="399"/>
      <c r="T28" s="399"/>
      <c r="U28" s="399"/>
      <c r="V28" s="399"/>
      <c r="W28" s="399"/>
      <c r="X28" s="399"/>
      <c r="Y28" s="400"/>
      <c r="Z28" s="401">
        <v>1</v>
      </c>
      <c r="AA28" s="401"/>
      <c r="AB28" s="401"/>
      <c r="AC28" s="401"/>
      <c r="AD28" s="402">
        <v>48589</v>
      </c>
      <c r="AE28" s="402"/>
      <c r="AF28" s="402"/>
      <c r="AG28" s="402"/>
      <c r="AH28" s="402"/>
      <c r="AI28" s="402"/>
      <c r="AJ28" s="402"/>
      <c r="AK28" s="402"/>
      <c r="AL28" s="403">
        <v>0.5</v>
      </c>
      <c r="AM28" s="404"/>
      <c r="AN28" s="404"/>
      <c r="AO28" s="405"/>
      <c r="AP28" s="395"/>
      <c r="AQ28" s="396"/>
      <c r="AR28" s="396"/>
      <c r="AS28" s="396"/>
      <c r="AT28" s="396"/>
      <c r="AU28" s="396"/>
      <c r="AV28" s="396"/>
      <c r="AW28" s="396"/>
      <c r="AX28" s="396"/>
      <c r="AY28" s="396"/>
      <c r="AZ28" s="396"/>
      <c r="BA28" s="396"/>
      <c r="BB28" s="396"/>
      <c r="BC28" s="396"/>
      <c r="BD28" s="396"/>
      <c r="BE28" s="396"/>
      <c r="BF28" s="397"/>
      <c r="BG28" s="398"/>
      <c r="BH28" s="399"/>
      <c r="BI28" s="399"/>
      <c r="BJ28" s="399"/>
      <c r="BK28" s="399"/>
      <c r="BL28" s="399"/>
      <c r="BM28" s="399"/>
      <c r="BN28" s="400"/>
      <c r="BO28" s="401"/>
      <c r="BP28" s="401"/>
      <c r="BQ28" s="401"/>
      <c r="BR28" s="401"/>
      <c r="BS28" s="407"/>
      <c r="BT28" s="399"/>
      <c r="BU28" s="399"/>
      <c r="BV28" s="399"/>
      <c r="BW28" s="399"/>
      <c r="BX28" s="399"/>
      <c r="BY28" s="399"/>
      <c r="BZ28" s="399"/>
      <c r="CA28" s="399"/>
      <c r="CB28" s="408"/>
      <c r="CD28" s="395" t="s">
        <v>290</v>
      </c>
      <c r="CE28" s="396"/>
      <c r="CF28" s="396"/>
      <c r="CG28" s="396"/>
      <c r="CH28" s="396"/>
      <c r="CI28" s="396"/>
      <c r="CJ28" s="396"/>
      <c r="CK28" s="396"/>
      <c r="CL28" s="396"/>
      <c r="CM28" s="396"/>
      <c r="CN28" s="396"/>
      <c r="CO28" s="396"/>
      <c r="CP28" s="396"/>
      <c r="CQ28" s="397"/>
      <c r="CR28" s="398">
        <v>966589</v>
      </c>
      <c r="CS28" s="399"/>
      <c r="CT28" s="399"/>
      <c r="CU28" s="399"/>
      <c r="CV28" s="399"/>
      <c r="CW28" s="399"/>
      <c r="CX28" s="399"/>
      <c r="CY28" s="400"/>
      <c r="CZ28" s="403">
        <v>5.8</v>
      </c>
      <c r="DA28" s="431"/>
      <c r="DB28" s="431"/>
      <c r="DC28" s="433"/>
      <c r="DD28" s="407">
        <v>951971</v>
      </c>
      <c r="DE28" s="399"/>
      <c r="DF28" s="399"/>
      <c r="DG28" s="399"/>
      <c r="DH28" s="399"/>
      <c r="DI28" s="399"/>
      <c r="DJ28" s="399"/>
      <c r="DK28" s="400"/>
      <c r="DL28" s="407">
        <v>951971</v>
      </c>
      <c r="DM28" s="399"/>
      <c r="DN28" s="399"/>
      <c r="DO28" s="399"/>
      <c r="DP28" s="399"/>
      <c r="DQ28" s="399"/>
      <c r="DR28" s="399"/>
      <c r="DS28" s="399"/>
      <c r="DT28" s="399"/>
      <c r="DU28" s="399"/>
      <c r="DV28" s="400"/>
      <c r="DW28" s="403">
        <v>9.6</v>
      </c>
      <c r="DX28" s="431"/>
      <c r="DY28" s="431"/>
      <c r="DZ28" s="431"/>
      <c r="EA28" s="431"/>
      <c r="EB28" s="431"/>
      <c r="EC28" s="432"/>
    </row>
    <row r="29" spans="2:133" ht="11.25" customHeight="1" x14ac:dyDescent="0.2">
      <c r="B29" s="395" t="s">
        <v>291</v>
      </c>
      <c r="C29" s="396"/>
      <c r="D29" s="396"/>
      <c r="E29" s="396"/>
      <c r="F29" s="396"/>
      <c r="G29" s="396"/>
      <c r="H29" s="396"/>
      <c r="I29" s="396"/>
      <c r="J29" s="396"/>
      <c r="K29" s="396"/>
      <c r="L29" s="396"/>
      <c r="M29" s="396"/>
      <c r="N29" s="396"/>
      <c r="O29" s="396"/>
      <c r="P29" s="396"/>
      <c r="Q29" s="397"/>
      <c r="R29" s="398">
        <v>92219</v>
      </c>
      <c r="S29" s="399"/>
      <c r="T29" s="399"/>
      <c r="U29" s="399"/>
      <c r="V29" s="399"/>
      <c r="W29" s="399"/>
      <c r="X29" s="399"/>
      <c r="Y29" s="400"/>
      <c r="Z29" s="401">
        <v>0.6</v>
      </c>
      <c r="AA29" s="401"/>
      <c r="AB29" s="401"/>
      <c r="AC29" s="401"/>
      <c r="AD29" s="402" t="s">
        <v>122</v>
      </c>
      <c r="AE29" s="402"/>
      <c r="AF29" s="402"/>
      <c r="AG29" s="402"/>
      <c r="AH29" s="402"/>
      <c r="AI29" s="402"/>
      <c r="AJ29" s="402"/>
      <c r="AK29" s="402"/>
      <c r="AL29" s="403" t="s">
        <v>122</v>
      </c>
      <c r="AM29" s="404"/>
      <c r="AN29" s="404"/>
      <c r="AO29" s="405"/>
      <c r="AP29" s="421"/>
      <c r="AQ29" s="422"/>
      <c r="AR29" s="422"/>
      <c r="AS29" s="422"/>
      <c r="AT29" s="422"/>
      <c r="AU29" s="422"/>
      <c r="AV29" s="422"/>
      <c r="AW29" s="422"/>
      <c r="AX29" s="422"/>
      <c r="AY29" s="422"/>
      <c r="AZ29" s="422"/>
      <c r="BA29" s="422"/>
      <c r="BB29" s="422"/>
      <c r="BC29" s="422"/>
      <c r="BD29" s="422"/>
      <c r="BE29" s="422"/>
      <c r="BF29" s="423"/>
      <c r="BG29" s="398"/>
      <c r="BH29" s="399"/>
      <c r="BI29" s="399"/>
      <c r="BJ29" s="399"/>
      <c r="BK29" s="399"/>
      <c r="BL29" s="399"/>
      <c r="BM29" s="399"/>
      <c r="BN29" s="400"/>
      <c r="BO29" s="401"/>
      <c r="BP29" s="401"/>
      <c r="BQ29" s="401"/>
      <c r="BR29" s="401"/>
      <c r="BS29" s="402"/>
      <c r="BT29" s="402"/>
      <c r="BU29" s="402"/>
      <c r="BV29" s="402"/>
      <c r="BW29" s="402"/>
      <c r="BX29" s="402"/>
      <c r="BY29" s="402"/>
      <c r="BZ29" s="402"/>
      <c r="CA29" s="402"/>
      <c r="CB29" s="406"/>
      <c r="CD29" s="436" t="s">
        <v>292</v>
      </c>
      <c r="CE29" s="437"/>
      <c r="CF29" s="395" t="s">
        <v>66</v>
      </c>
      <c r="CG29" s="396"/>
      <c r="CH29" s="396"/>
      <c r="CI29" s="396"/>
      <c r="CJ29" s="396"/>
      <c r="CK29" s="396"/>
      <c r="CL29" s="396"/>
      <c r="CM29" s="396"/>
      <c r="CN29" s="396"/>
      <c r="CO29" s="396"/>
      <c r="CP29" s="396"/>
      <c r="CQ29" s="397"/>
      <c r="CR29" s="398">
        <v>966589</v>
      </c>
      <c r="CS29" s="419"/>
      <c r="CT29" s="419"/>
      <c r="CU29" s="419"/>
      <c r="CV29" s="419"/>
      <c r="CW29" s="419"/>
      <c r="CX29" s="419"/>
      <c r="CY29" s="420"/>
      <c r="CZ29" s="403">
        <v>5.8</v>
      </c>
      <c r="DA29" s="431"/>
      <c r="DB29" s="431"/>
      <c r="DC29" s="433"/>
      <c r="DD29" s="407">
        <v>951971</v>
      </c>
      <c r="DE29" s="419"/>
      <c r="DF29" s="419"/>
      <c r="DG29" s="419"/>
      <c r="DH29" s="419"/>
      <c r="DI29" s="419"/>
      <c r="DJ29" s="419"/>
      <c r="DK29" s="420"/>
      <c r="DL29" s="407">
        <v>951971</v>
      </c>
      <c r="DM29" s="419"/>
      <c r="DN29" s="419"/>
      <c r="DO29" s="419"/>
      <c r="DP29" s="419"/>
      <c r="DQ29" s="419"/>
      <c r="DR29" s="419"/>
      <c r="DS29" s="419"/>
      <c r="DT29" s="419"/>
      <c r="DU29" s="419"/>
      <c r="DV29" s="420"/>
      <c r="DW29" s="403">
        <v>9.6</v>
      </c>
      <c r="DX29" s="431"/>
      <c r="DY29" s="431"/>
      <c r="DZ29" s="431"/>
      <c r="EA29" s="431"/>
      <c r="EB29" s="431"/>
      <c r="EC29" s="432"/>
    </row>
    <row r="30" spans="2:133" ht="11.25" customHeight="1" x14ac:dyDescent="0.2">
      <c r="B30" s="395" t="s">
        <v>293</v>
      </c>
      <c r="C30" s="396"/>
      <c r="D30" s="396"/>
      <c r="E30" s="396"/>
      <c r="F30" s="396"/>
      <c r="G30" s="396"/>
      <c r="H30" s="396"/>
      <c r="I30" s="396"/>
      <c r="J30" s="396"/>
      <c r="K30" s="396"/>
      <c r="L30" s="396"/>
      <c r="M30" s="396"/>
      <c r="N30" s="396"/>
      <c r="O30" s="396"/>
      <c r="P30" s="396"/>
      <c r="Q30" s="397"/>
      <c r="R30" s="398">
        <v>3234889</v>
      </c>
      <c r="S30" s="399"/>
      <c r="T30" s="399"/>
      <c r="U30" s="399"/>
      <c r="V30" s="399"/>
      <c r="W30" s="399"/>
      <c r="X30" s="399"/>
      <c r="Y30" s="400"/>
      <c r="Z30" s="401">
        <v>19.3</v>
      </c>
      <c r="AA30" s="401"/>
      <c r="AB30" s="401"/>
      <c r="AC30" s="401"/>
      <c r="AD30" s="402" t="s">
        <v>122</v>
      </c>
      <c r="AE30" s="402"/>
      <c r="AF30" s="402"/>
      <c r="AG30" s="402"/>
      <c r="AH30" s="402"/>
      <c r="AI30" s="402"/>
      <c r="AJ30" s="402"/>
      <c r="AK30" s="402"/>
      <c r="AL30" s="403" t="s">
        <v>122</v>
      </c>
      <c r="AM30" s="404"/>
      <c r="AN30" s="404"/>
      <c r="AO30" s="405"/>
      <c r="AP30" s="380" t="s">
        <v>211</v>
      </c>
      <c r="AQ30" s="381"/>
      <c r="AR30" s="381"/>
      <c r="AS30" s="381"/>
      <c r="AT30" s="381"/>
      <c r="AU30" s="381"/>
      <c r="AV30" s="381"/>
      <c r="AW30" s="381"/>
      <c r="AX30" s="381"/>
      <c r="AY30" s="381"/>
      <c r="AZ30" s="381"/>
      <c r="BA30" s="381"/>
      <c r="BB30" s="381"/>
      <c r="BC30" s="381"/>
      <c r="BD30" s="381"/>
      <c r="BE30" s="381"/>
      <c r="BF30" s="382"/>
      <c r="BG30" s="380" t="s">
        <v>294</v>
      </c>
      <c r="BH30" s="434"/>
      <c r="BI30" s="434"/>
      <c r="BJ30" s="434"/>
      <c r="BK30" s="434"/>
      <c r="BL30" s="434"/>
      <c r="BM30" s="434"/>
      <c r="BN30" s="434"/>
      <c r="BO30" s="434"/>
      <c r="BP30" s="434"/>
      <c r="BQ30" s="435"/>
      <c r="BR30" s="380" t="s">
        <v>295</v>
      </c>
      <c r="BS30" s="434"/>
      <c r="BT30" s="434"/>
      <c r="BU30" s="434"/>
      <c r="BV30" s="434"/>
      <c r="BW30" s="434"/>
      <c r="BX30" s="434"/>
      <c r="BY30" s="434"/>
      <c r="BZ30" s="434"/>
      <c r="CA30" s="434"/>
      <c r="CB30" s="435"/>
      <c r="CD30" s="438"/>
      <c r="CE30" s="439"/>
      <c r="CF30" s="395" t="s">
        <v>296</v>
      </c>
      <c r="CG30" s="396"/>
      <c r="CH30" s="396"/>
      <c r="CI30" s="396"/>
      <c r="CJ30" s="396"/>
      <c r="CK30" s="396"/>
      <c r="CL30" s="396"/>
      <c r="CM30" s="396"/>
      <c r="CN30" s="396"/>
      <c r="CO30" s="396"/>
      <c r="CP30" s="396"/>
      <c r="CQ30" s="397"/>
      <c r="CR30" s="398">
        <v>929854</v>
      </c>
      <c r="CS30" s="399"/>
      <c r="CT30" s="399"/>
      <c r="CU30" s="399"/>
      <c r="CV30" s="399"/>
      <c r="CW30" s="399"/>
      <c r="CX30" s="399"/>
      <c r="CY30" s="400"/>
      <c r="CZ30" s="403">
        <v>5.6</v>
      </c>
      <c r="DA30" s="431"/>
      <c r="DB30" s="431"/>
      <c r="DC30" s="433"/>
      <c r="DD30" s="407">
        <v>915236</v>
      </c>
      <c r="DE30" s="399"/>
      <c r="DF30" s="399"/>
      <c r="DG30" s="399"/>
      <c r="DH30" s="399"/>
      <c r="DI30" s="399"/>
      <c r="DJ30" s="399"/>
      <c r="DK30" s="400"/>
      <c r="DL30" s="407">
        <v>915236</v>
      </c>
      <c r="DM30" s="399"/>
      <c r="DN30" s="399"/>
      <c r="DO30" s="399"/>
      <c r="DP30" s="399"/>
      <c r="DQ30" s="399"/>
      <c r="DR30" s="399"/>
      <c r="DS30" s="399"/>
      <c r="DT30" s="399"/>
      <c r="DU30" s="399"/>
      <c r="DV30" s="400"/>
      <c r="DW30" s="403">
        <v>9.1999999999999993</v>
      </c>
      <c r="DX30" s="431"/>
      <c r="DY30" s="431"/>
      <c r="DZ30" s="431"/>
      <c r="EA30" s="431"/>
      <c r="EB30" s="431"/>
      <c r="EC30" s="432"/>
    </row>
    <row r="31" spans="2:133" ht="11.25" customHeight="1" x14ac:dyDescent="0.2">
      <c r="B31" s="411" t="s">
        <v>297</v>
      </c>
      <c r="C31" s="412"/>
      <c r="D31" s="412"/>
      <c r="E31" s="412"/>
      <c r="F31" s="412"/>
      <c r="G31" s="412"/>
      <c r="H31" s="412"/>
      <c r="I31" s="412"/>
      <c r="J31" s="412"/>
      <c r="K31" s="412"/>
      <c r="L31" s="412"/>
      <c r="M31" s="412"/>
      <c r="N31" s="412"/>
      <c r="O31" s="412"/>
      <c r="P31" s="412"/>
      <c r="Q31" s="413"/>
      <c r="R31" s="398" t="s">
        <v>122</v>
      </c>
      <c r="S31" s="399"/>
      <c r="T31" s="399"/>
      <c r="U31" s="399"/>
      <c r="V31" s="399"/>
      <c r="W31" s="399"/>
      <c r="X31" s="399"/>
      <c r="Y31" s="400"/>
      <c r="Z31" s="401" t="s">
        <v>122</v>
      </c>
      <c r="AA31" s="401"/>
      <c r="AB31" s="401"/>
      <c r="AC31" s="401"/>
      <c r="AD31" s="402" t="s">
        <v>122</v>
      </c>
      <c r="AE31" s="402"/>
      <c r="AF31" s="402"/>
      <c r="AG31" s="402"/>
      <c r="AH31" s="402"/>
      <c r="AI31" s="402"/>
      <c r="AJ31" s="402"/>
      <c r="AK31" s="402"/>
      <c r="AL31" s="403" t="s">
        <v>122</v>
      </c>
      <c r="AM31" s="404"/>
      <c r="AN31" s="404"/>
      <c r="AO31" s="405"/>
      <c r="AP31" s="446" t="s">
        <v>298</v>
      </c>
      <c r="AQ31" s="447"/>
      <c r="AR31" s="447"/>
      <c r="AS31" s="447"/>
      <c r="AT31" s="452" t="s">
        <v>299</v>
      </c>
      <c r="AU31" s="200"/>
      <c r="AV31" s="200"/>
      <c r="AW31" s="200"/>
      <c r="AX31" s="384" t="s">
        <v>177</v>
      </c>
      <c r="AY31" s="385"/>
      <c r="AZ31" s="385"/>
      <c r="BA31" s="385"/>
      <c r="BB31" s="385"/>
      <c r="BC31" s="385"/>
      <c r="BD31" s="385"/>
      <c r="BE31" s="385"/>
      <c r="BF31" s="386"/>
      <c r="BG31" s="445">
        <v>99.4</v>
      </c>
      <c r="BH31" s="442"/>
      <c r="BI31" s="442"/>
      <c r="BJ31" s="442"/>
      <c r="BK31" s="442"/>
      <c r="BL31" s="442"/>
      <c r="BM31" s="393">
        <v>98.7</v>
      </c>
      <c r="BN31" s="442"/>
      <c r="BO31" s="442"/>
      <c r="BP31" s="442"/>
      <c r="BQ31" s="443"/>
      <c r="BR31" s="445">
        <v>99.3</v>
      </c>
      <c r="BS31" s="442"/>
      <c r="BT31" s="442"/>
      <c r="BU31" s="442"/>
      <c r="BV31" s="442"/>
      <c r="BW31" s="442"/>
      <c r="BX31" s="393">
        <v>98.7</v>
      </c>
      <c r="BY31" s="442"/>
      <c r="BZ31" s="442"/>
      <c r="CA31" s="442"/>
      <c r="CB31" s="443"/>
      <c r="CD31" s="438"/>
      <c r="CE31" s="439"/>
      <c r="CF31" s="395" t="s">
        <v>300</v>
      </c>
      <c r="CG31" s="396"/>
      <c r="CH31" s="396"/>
      <c r="CI31" s="396"/>
      <c r="CJ31" s="396"/>
      <c r="CK31" s="396"/>
      <c r="CL31" s="396"/>
      <c r="CM31" s="396"/>
      <c r="CN31" s="396"/>
      <c r="CO31" s="396"/>
      <c r="CP31" s="396"/>
      <c r="CQ31" s="397"/>
      <c r="CR31" s="398">
        <v>36735</v>
      </c>
      <c r="CS31" s="419"/>
      <c r="CT31" s="419"/>
      <c r="CU31" s="419"/>
      <c r="CV31" s="419"/>
      <c r="CW31" s="419"/>
      <c r="CX31" s="419"/>
      <c r="CY31" s="420"/>
      <c r="CZ31" s="403">
        <v>0.2</v>
      </c>
      <c r="DA31" s="431"/>
      <c r="DB31" s="431"/>
      <c r="DC31" s="433"/>
      <c r="DD31" s="407">
        <v>36735</v>
      </c>
      <c r="DE31" s="419"/>
      <c r="DF31" s="419"/>
      <c r="DG31" s="419"/>
      <c r="DH31" s="419"/>
      <c r="DI31" s="419"/>
      <c r="DJ31" s="419"/>
      <c r="DK31" s="420"/>
      <c r="DL31" s="407">
        <v>36735</v>
      </c>
      <c r="DM31" s="419"/>
      <c r="DN31" s="419"/>
      <c r="DO31" s="419"/>
      <c r="DP31" s="419"/>
      <c r="DQ31" s="419"/>
      <c r="DR31" s="419"/>
      <c r="DS31" s="419"/>
      <c r="DT31" s="419"/>
      <c r="DU31" s="419"/>
      <c r="DV31" s="420"/>
      <c r="DW31" s="403">
        <v>0.4</v>
      </c>
      <c r="DX31" s="431"/>
      <c r="DY31" s="431"/>
      <c r="DZ31" s="431"/>
      <c r="EA31" s="431"/>
      <c r="EB31" s="431"/>
      <c r="EC31" s="432"/>
    </row>
    <row r="32" spans="2:133" ht="11.25" customHeight="1" x14ac:dyDescent="0.2">
      <c r="B32" s="395" t="s">
        <v>301</v>
      </c>
      <c r="C32" s="396"/>
      <c r="D32" s="396"/>
      <c r="E32" s="396"/>
      <c r="F32" s="396"/>
      <c r="G32" s="396"/>
      <c r="H32" s="396"/>
      <c r="I32" s="396"/>
      <c r="J32" s="396"/>
      <c r="K32" s="396"/>
      <c r="L32" s="396"/>
      <c r="M32" s="396"/>
      <c r="N32" s="396"/>
      <c r="O32" s="396"/>
      <c r="P32" s="396"/>
      <c r="Q32" s="397"/>
      <c r="R32" s="398">
        <v>1509693</v>
      </c>
      <c r="S32" s="399"/>
      <c r="T32" s="399"/>
      <c r="U32" s="399"/>
      <c r="V32" s="399"/>
      <c r="W32" s="399"/>
      <c r="X32" s="399"/>
      <c r="Y32" s="400"/>
      <c r="Z32" s="401">
        <v>9</v>
      </c>
      <c r="AA32" s="401"/>
      <c r="AB32" s="401"/>
      <c r="AC32" s="401"/>
      <c r="AD32" s="402" t="s">
        <v>122</v>
      </c>
      <c r="AE32" s="402"/>
      <c r="AF32" s="402"/>
      <c r="AG32" s="402"/>
      <c r="AH32" s="402"/>
      <c r="AI32" s="402"/>
      <c r="AJ32" s="402"/>
      <c r="AK32" s="402"/>
      <c r="AL32" s="403" t="s">
        <v>122</v>
      </c>
      <c r="AM32" s="404"/>
      <c r="AN32" s="404"/>
      <c r="AO32" s="405"/>
      <c r="AP32" s="448"/>
      <c r="AQ32" s="449"/>
      <c r="AR32" s="449"/>
      <c r="AS32" s="449"/>
      <c r="AT32" s="453"/>
      <c r="AU32" s="196" t="s">
        <v>302</v>
      </c>
      <c r="AX32" s="395" t="s">
        <v>303</v>
      </c>
      <c r="AY32" s="396"/>
      <c r="AZ32" s="396"/>
      <c r="BA32" s="396"/>
      <c r="BB32" s="396"/>
      <c r="BC32" s="396"/>
      <c r="BD32" s="396"/>
      <c r="BE32" s="396"/>
      <c r="BF32" s="397"/>
      <c r="BG32" s="455">
        <v>99.4</v>
      </c>
      <c r="BH32" s="419"/>
      <c r="BI32" s="419"/>
      <c r="BJ32" s="419"/>
      <c r="BK32" s="419"/>
      <c r="BL32" s="419"/>
      <c r="BM32" s="404">
        <v>98.3</v>
      </c>
      <c r="BN32" s="419"/>
      <c r="BO32" s="419"/>
      <c r="BP32" s="419"/>
      <c r="BQ32" s="444"/>
      <c r="BR32" s="455">
        <v>99.3</v>
      </c>
      <c r="BS32" s="419"/>
      <c r="BT32" s="419"/>
      <c r="BU32" s="419"/>
      <c r="BV32" s="419"/>
      <c r="BW32" s="419"/>
      <c r="BX32" s="404">
        <v>98.3</v>
      </c>
      <c r="BY32" s="419"/>
      <c r="BZ32" s="419"/>
      <c r="CA32" s="419"/>
      <c r="CB32" s="444"/>
      <c r="CD32" s="440"/>
      <c r="CE32" s="441"/>
      <c r="CF32" s="395" t="s">
        <v>304</v>
      </c>
      <c r="CG32" s="396"/>
      <c r="CH32" s="396"/>
      <c r="CI32" s="396"/>
      <c r="CJ32" s="396"/>
      <c r="CK32" s="396"/>
      <c r="CL32" s="396"/>
      <c r="CM32" s="396"/>
      <c r="CN32" s="396"/>
      <c r="CO32" s="396"/>
      <c r="CP32" s="396"/>
      <c r="CQ32" s="397"/>
      <c r="CR32" s="398" t="s">
        <v>122</v>
      </c>
      <c r="CS32" s="399"/>
      <c r="CT32" s="399"/>
      <c r="CU32" s="399"/>
      <c r="CV32" s="399"/>
      <c r="CW32" s="399"/>
      <c r="CX32" s="399"/>
      <c r="CY32" s="400"/>
      <c r="CZ32" s="403" t="s">
        <v>122</v>
      </c>
      <c r="DA32" s="431"/>
      <c r="DB32" s="431"/>
      <c r="DC32" s="433"/>
      <c r="DD32" s="407" t="s">
        <v>122</v>
      </c>
      <c r="DE32" s="399"/>
      <c r="DF32" s="399"/>
      <c r="DG32" s="399"/>
      <c r="DH32" s="399"/>
      <c r="DI32" s="399"/>
      <c r="DJ32" s="399"/>
      <c r="DK32" s="400"/>
      <c r="DL32" s="407" t="s">
        <v>122</v>
      </c>
      <c r="DM32" s="399"/>
      <c r="DN32" s="399"/>
      <c r="DO32" s="399"/>
      <c r="DP32" s="399"/>
      <c r="DQ32" s="399"/>
      <c r="DR32" s="399"/>
      <c r="DS32" s="399"/>
      <c r="DT32" s="399"/>
      <c r="DU32" s="399"/>
      <c r="DV32" s="400"/>
      <c r="DW32" s="403" t="s">
        <v>122</v>
      </c>
      <c r="DX32" s="431"/>
      <c r="DY32" s="431"/>
      <c r="DZ32" s="431"/>
      <c r="EA32" s="431"/>
      <c r="EB32" s="431"/>
      <c r="EC32" s="432"/>
    </row>
    <row r="33" spans="2:133" ht="11.25" customHeight="1" x14ac:dyDescent="0.2">
      <c r="B33" s="395" t="s">
        <v>305</v>
      </c>
      <c r="C33" s="396"/>
      <c r="D33" s="396"/>
      <c r="E33" s="396"/>
      <c r="F33" s="396"/>
      <c r="G33" s="396"/>
      <c r="H33" s="396"/>
      <c r="I33" s="396"/>
      <c r="J33" s="396"/>
      <c r="K33" s="396"/>
      <c r="L33" s="396"/>
      <c r="M33" s="396"/>
      <c r="N33" s="396"/>
      <c r="O33" s="396"/>
      <c r="P33" s="396"/>
      <c r="Q33" s="397"/>
      <c r="R33" s="398">
        <v>16807</v>
      </c>
      <c r="S33" s="399"/>
      <c r="T33" s="399"/>
      <c r="U33" s="399"/>
      <c r="V33" s="399"/>
      <c r="W33" s="399"/>
      <c r="X33" s="399"/>
      <c r="Y33" s="400"/>
      <c r="Z33" s="401">
        <v>0.1</v>
      </c>
      <c r="AA33" s="401"/>
      <c r="AB33" s="401"/>
      <c r="AC33" s="401"/>
      <c r="AD33" s="402">
        <v>9727</v>
      </c>
      <c r="AE33" s="402"/>
      <c r="AF33" s="402"/>
      <c r="AG33" s="402"/>
      <c r="AH33" s="402"/>
      <c r="AI33" s="402"/>
      <c r="AJ33" s="402"/>
      <c r="AK33" s="402"/>
      <c r="AL33" s="403">
        <v>0.1</v>
      </c>
      <c r="AM33" s="404"/>
      <c r="AN33" s="404"/>
      <c r="AO33" s="405"/>
      <c r="AP33" s="450"/>
      <c r="AQ33" s="451"/>
      <c r="AR33" s="451"/>
      <c r="AS33" s="451"/>
      <c r="AT33" s="454"/>
      <c r="AU33" s="201"/>
      <c r="AV33" s="201"/>
      <c r="AW33" s="201"/>
      <c r="AX33" s="421" t="s">
        <v>306</v>
      </c>
      <c r="AY33" s="422"/>
      <c r="AZ33" s="422"/>
      <c r="BA33" s="422"/>
      <c r="BB33" s="422"/>
      <c r="BC33" s="422"/>
      <c r="BD33" s="422"/>
      <c r="BE33" s="422"/>
      <c r="BF33" s="423"/>
      <c r="BG33" s="456">
        <v>99.3</v>
      </c>
      <c r="BH33" s="457"/>
      <c r="BI33" s="457"/>
      <c r="BJ33" s="457"/>
      <c r="BK33" s="457"/>
      <c r="BL33" s="457"/>
      <c r="BM33" s="458">
        <v>99</v>
      </c>
      <c r="BN33" s="457"/>
      <c r="BO33" s="457"/>
      <c r="BP33" s="457"/>
      <c r="BQ33" s="459"/>
      <c r="BR33" s="456">
        <v>99.4</v>
      </c>
      <c r="BS33" s="457"/>
      <c r="BT33" s="457"/>
      <c r="BU33" s="457"/>
      <c r="BV33" s="457"/>
      <c r="BW33" s="457"/>
      <c r="BX33" s="458">
        <v>99.1</v>
      </c>
      <c r="BY33" s="457"/>
      <c r="BZ33" s="457"/>
      <c r="CA33" s="457"/>
      <c r="CB33" s="459"/>
      <c r="CD33" s="395" t="s">
        <v>307</v>
      </c>
      <c r="CE33" s="396"/>
      <c r="CF33" s="396"/>
      <c r="CG33" s="396"/>
      <c r="CH33" s="396"/>
      <c r="CI33" s="396"/>
      <c r="CJ33" s="396"/>
      <c r="CK33" s="396"/>
      <c r="CL33" s="396"/>
      <c r="CM33" s="396"/>
      <c r="CN33" s="396"/>
      <c r="CO33" s="396"/>
      <c r="CP33" s="396"/>
      <c r="CQ33" s="397"/>
      <c r="CR33" s="398">
        <v>6574347</v>
      </c>
      <c r="CS33" s="419"/>
      <c r="CT33" s="419"/>
      <c r="CU33" s="419"/>
      <c r="CV33" s="419"/>
      <c r="CW33" s="419"/>
      <c r="CX33" s="419"/>
      <c r="CY33" s="420"/>
      <c r="CZ33" s="403">
        <v>39.6</v>
      </c>
      <c r="DA33" s="431"/>
      <c r="DB33" s="431"/>
      <c r="DC33" s="433"/>
      <c r="DD33" s="407">
        <v>5112912</v>
      </c>
      <c r="DE33" s="419"/>
      <c r="DF33" s="419"/>
      <c r="DG33" s="419"/>
      <c r="DH33" s="419"/>
      <c r="DI33" s="419"/>
      <c r="DJ33" s="419"/>
      <c r="DK33" s="420"/>
      <c r="DL33" s="407">
        <v>4467536</v>
      </c>
      <c r="DM33" s="419"/>
      <c r="DN33" s="419"/>
      <c r="DO33" s="419"/>
      <c r="DP33" s="419"/>
      <c r="DQ33" s="419"/>
      <c r="DR33" s="419"/>
      <c r="DS33" s="419"/>
      <c r="DT33" s="419"/>
      <c r="DU33" s="419"/>
      <c r="DV33" s="420"/>
      <c r="DW33" s="403">
        <v>45</v>
      </c>
      <c r="DX33" s="431"/>
      <c r="DY33" s="431"/>
      <c r="DZ33" s="431"/>
      <c r="EA33" s="431"/>
      <c r="EB33" s="431"/>
      <c r="EC33" s="432"/>
    </row>
    <row r="34" spans="2:133" ht="11.25" customHeight="1" x14ac:dyDescent="0.2">
      <c r="B34" s="395" t="s">
        <v>308</v>
      </c>
      <c r="C34" s="396"/>
      <c r="D34" s="396"/>
      <c r="E34" s="396"/>
      <c r="F34" s="396"/>
      <c r="G34" s="396"/>
      <c r="H34" s="396"/>
      <c r="I34" s="396"/>
      <c r="J34" s="396"/>
      <c r="K34" s="396"/>
      <c r="L34" s="396"/>
      <c r="M34" s="396"/>
      <c r="N34" s="396"/>
      <c r="O34" s="396"/>
      <c r="P34" s="396"/>
      <c r="Q34" s="397"/>
      <c r="R34" s="398">
        <v>47596</v>
      </c>
      <c r="S34" s="399"/>
      <c r="T34" s="399"/>
      <c r="U34" s="399"/>
      <c r="V34" s="399"/>
      <c r="W34" s="399"/>
      <c r="X34" s="399"/>
      <c r="Y34" s="400"/>
      <c r="Z34" s="401">
        <v>0.3</v>
      </c>
      <c r="AA34" s="401"/>
      <c r="AB34" s="401"/>
      <c r="AC34" s="401"/>
      <c r="AD34" s="402" t="s">
        <v>122</v>
      </c>
      <c r="AE34" s="402"/>
      <c r="AF34" s="402"/>
      <c r="AG34" s="402"/>
      <c r="AH34" s="402"/>
      <c r="AI34" s="402"/>
      <c r="AJ34" s="402"/>
      <c r="AK34" s="402"/>
      <c r="AL34" s="403" t="s">
        <v>122</v>
      </c>
      <c r="AM34" s="404"/>
      <c r="AN34" s="404"/>
      <c r="AO34" s="40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395" t="s">
        <v>309</v>
      </c>
      <c r="CE34" s="396"/>
      <c r="CF34" s="396"/>
      <c r="CG34" s="396"/>
      <c r="CH34" s="396"/>
      <c r="CI34" s="396"/>
      <c r="CJ34" s="396"/>
      <c r="CK34" s="396"/>
      <c r="CL34" s="396"/>
      <c r="CM34" s="396"/>
      <c r="CN34" s="396"/>
      <c r="CO34" s="396"/>
      <c r="CP34" s="396"/>
      <c r="CQ34" s="397"/>
      <c r="CR34" s="398">
        <v>2394674</v>
      </c>
      <c r="CS34" s="399"/>
      <c r="CT34" s="399"/>
      <c r="CU34" s="399"/>
      <c r="CV34" s="399"/>
      <c r="CW34" s="399"/>
      <c r="CX34" s="399"/>
      <c r="CY34" s="400"/>
      <c r="CZ34" s="403">
        <v>14.4</v>
      </c>
      <c r="DA34" s="431"/>
      <c r="DB34" s="431"/>
      <c r="DC34" s="433"/>
      <c r="DD34" s="407">
        <v>1683320</v>
      </c>
      <c r="DE34" s="399"/>
      <c r="DF34" s="399"/>
      <c r="DG34" s="399"/>
      <c r="DH34" s="399"/>
      <c r="DI34" s="399"/>
      <c r="DJ34" s="399"/>
      <c r="DK34" s="400"/>
      <c r="DL34" s="407">
        <v>1608440</v>
      </c>
      <c r="DM34" s="399"/>
      <c r="DN34" s="399"/>
      <c r="DO34" s="399"/>
      <c r="DP34" s="399"/>
      <c r="DQ34" s="399"/>
      <c r="DR34" s="399"/>
      <c r="DS34" s="399"/>
      <c r="DT34" s="399"/>
      <c r="DU34" s="399"/>
      <c r="DV34" s="400"/>
      <c r="DW34" s="403">
        <v>16.2</v>
      </c>
      <c r="DX34" s="431"/>
      <c r="DY34" s="431"/>
      <c r="DZ34" s="431"/>
      <c r="EA34" s="431"/>
      <c r="EB34" s="431"/>
      <c r="EC34" s="432"/>
    </row>
    <row r="35" spans="2:133" ht="11.25" customHeight="1" x14ac:dyDescent="0.2">
      <c r="B35" s="395" t="s">
        <v>310</v>
      </c>
      <c r="C35" s="396"/>
      <c r="D35" s="396"/>
      <c r="E35" s="396"/>
      <c r="F35" s="396"/>
      <c r="G35" s="396"/>
      <c r="H35" s="396"/>
      <c r="I35" s="396"/>
      <c r="J35" s="396"/>
      <c r="K35" s="396"/>
      <c r="L35" s="396"/>
      <c r="M35" s="396"/>
      <c r="N35" s="396"/>
      <c r="O35" s="396"/>
      <c r="P35" s="396"/>
      <c r="Q35" s="397"/>
      <c r="R35" s="398">
        <v>583483</v>
      </c>
      <c r="S35" s="399"/>
      <c r="T35" s="399"/>
      <c r="U35" s="399"/>
      <c r="V35" s="399"/>
      <c r="W35" s="399"/>
      <c r="X35" s="399"/>
      <c r="Y35" s="400"/>
      <c r="Z35" s="401">
        <v>3.5</v>
      </c>
      <c r="AA35" s="401"/>
      <c r="AB35" s="401"/>
      <c r="AC35" s="401"/>
      <c r="AD35" s="402" t="s">
        <v>122</v>
      </c>
      <c r="AE35" s="402"/>
      <c r="AF35" s="402"/>
      <c r="AG35" s="402"/>
      <c r="AH35" s="402"/>
      <c r="AI35" s="402"/>
      <c r="AJ35" s="402"/>
      <c r="AK35" s="402"/>
      <c r="AL35" s="403" t="s">
        <v>122</v>
      </c>
      <c r="AM35" s="404"/>
      <c r="AN35" s="404"/>
      <c r="AO35" s="405"/>
      <c r="AP35" s="204"/>
      <c r="AQ35" s="380" t="s">
        <v>311</v>
      </c>
      <c r="AR35" s="381"/>
      <c r="AS35" s="381"/>
      <c r="AT35" s="381"/>
      <c r="AU35" s="381"/>
      <c r="AV35" s="381"/>
      <c r="AW35" s="381"/>
      <c r="AX35" s="381"/>
      <c r="AY35" s="381"/>
      <c r="AZ35" s="381"/>
      <c r="BA35" s="381"/>
      <c r="BB35" s="381"/>
      <c r="BC35" s="381"/>
      <c r="BD35" s="381"/>
      <c r="BE35" s="381"/>
      <c r="BF35" s="382"/>
      <c r="BG35" s="380" t="s">
        <v>312</v>
      </c>
      <c r="BH35" s="381"/>
      <c r="BI35" s="381"/>
      <c r="BJ35" s="381"/>
      <c r="BK35" s="381"/>
      <c r="BL35" s="381"/>
      <c r="BM35" s="381"/>
      <c r="BN35" s="381"/>
      <c r="BO35" s="381"/>
      <c r="BP35" s="381"/>
      <c r="BQ35" s="381"/>
      <c r="BR35" s="381"/>
      <c r="BS35" s="381"/>
      <c r="BT35" s="381"/>
      <c r="BU35" s="381"/>
      <c r="BV35" s="381"/>
      <c r="BW35" s="381"/>
      <c r="BX35" s="381"/>
      <c r="BY35" s="381"/>
      <c r="BZ35" s="381"/>
      <c r="CA35" s="381"/>
      <c r="CB35" s="382"/>
      <c r="CD35" s="395" t="s">
        <v>313</v>
      </c>
      <c r="CE35" s="396"/>
      <c r="CF35" s="396"/>
      <c r="CG35" s="396"/>
      <c r="CH35" s="396"/>
      <c r="CI35" s="396"/>
      <c r="CJ35" s="396"/>
      <c r="CK35" s="396"/>
      <c r="CL35" s="396"/>
      <c r="CM35" s="396"/>
      <c r="CN35" s="396"/>
      <c r="CO35" s="396"/>
      <c r="CP35" s="396"/>
      <c r="CQ35" s="397"/>
      <c r="CR35" s="398">
        <v>265634</v>
      </c>
      <c r="CS35" s="419"/>
      <c r="CT35" s="419"/>
      <c r="CU35" s="419"/>
      <c r="CV35" s="419"/>
      <c r="CW35" s="419"/>
      <c r="CX35" s="419"/>
      <c r="CY35" s="420"/>
      <c r="CZ35" s="403">
        <v>1.6</v>
      </c>
      <c r="DA35" s="431"/>
      <c r="DB35" s="431"/>
      <c r="DC35" s="433"/>
      <c r="DD35" s="407">
        <v>190985</v>
      </c>
      <c r="DE35" s="419"/>
      <c r="DF35" s="419"/>
      <c r="DG35" s="419"/>
      <c r="DH35" s="419"/>
      <c r="DI35" s="419"/>
      <c r="DJ35" s="419"/>
      <c r="DK35" s="420"/>
      <c r="DL35" s="407">
        <v>190985</v>
      </c>
      <c r="DM35" s="419"/>
      <c r="DN35" s="419"/>
      <c r="DO35" s="419"/>
      <c r="DP35" s="419"/>
      <c r="DQ35" s="419"/>
      <c r="DR35" s="419"/>
      <c r="DS35" s="419"/>
      <c r="DT35" s="419"/>
      <c r="DU35" s="419"/>
      <c r="DV35" s="420"/>
      <c r="DW35" s="403">
        <v>1.9</v>
      </c>
      <c r="DX35" s="431"/>
      <c r="DY35" s="431"/>
      <c r="DZ35" s="431"/>
      <c r="EA35" s="431"/>
      <c r="EB35" s="431"/>
      <c r="EC35" s="432"/>
    </row>
    <row r="36" spans="2:133" ht="11.25" customHeight="1" x14ac:dyDescent="0.2">
      <c r="B36" s="395" t="s">
        <v>314</v>
      </c>
      <c r="C36" s="396"/>
      <c r="D36" s="396"/>
      <c r="E36" s="396"/>
      <c r="F36" s="396"/>
      <c r="G36" s="396"/>
      <c r="H36" s="396"/>
      <c r="I36" s="396"/>
      <c r="J36" s="396"/>
      <c r="K36" s="396"/>
      <c r="L36" s="396"/>
      <c r="M36" s="396"/>
      <c r="N36" s="396"/>
      <c r="O36" s="396"/>
      <c r="P36" s="396"/>
      <c r="Q36" s="397"/>
      <c r="R36" s="398">
        <v>301663</v>
      </c>
      <c r="S36" s="399"/>
      <c r="T36" s="399"/>
      <c r="U36" s="399"/>
      <c r="V36" s="399"/>
      <c r="W36" s="399"/>
      <c r="X36" s="399"/>
      <c r="Y36" s="400"/>
      <c r="Z36" s="401">
        <v>1.8</v>
      </c>
      <c r="AA36" s="401"/>
      <c r="AB36" s="401"/>
      <c r="AC36" s="401"/>
      <c r="AD36" s="402" t="s">
        <v>122</v>
      </c>
      <c r="AE36" s="402"/>
      <c r="AF36" s="402"/>
      <c r="AG36" s="402"/>
      <c r="AH36" s="402"/>
      <c r="AI36" s="402"/>
      <c r="AJ36" s="402"/>
      <c r="AK36" s="402"/>
      <c r="AL36" s="403" t="s">
        <v>122</v>
      </c>
      <c r="AM36" s="404"/>
      <c r="AN36" s="404"/>
      <c r="AO36" s="405"/>
      <c r="AP36" s="204"/>
      <c r="AQ36" s="464" t="s">
        <v>315</v>
      </c>
      <c r="AR36" s="465"/>
      <c r="AS36" s="465"/>
      <c r="AT36" s="465"/>
      <c r="AU36" s="465"/>
      <c r="AV36" s="465"/>
      <c r="AW36" s="465"/>
      <c r="AX36" s="465"/>
      <c r="AY36" s="466"/>
      <c r="AZ36" s="387">
        <v>2088200</v>
      </c>
      <c r="BA36" s="388"/>
      <c r="BB36" s="388"/>
      <c r="BC36" s="388"/>
      <c r="BD36" s="388"/>
      <c r="BE36" s="388"/>
      <c r="BF36" s="460"/>
      <c r="BG36" s="384" t="s">
        <v>316</v>
      </c>
      <c r="BH36" s="385"/>
      <c r="BI36" s="385"/>
      <c r="BJ36" s="385"/>
      <c r="BK36" s="385"/>
      <c r="BL36" s="385"/>
      <c r="BM36" s="385"/>
      <c r="BN36" s="385"/>
      <c r="BO36" s="385"/>
      <c r="BP36" s="385"/>
      <c r="BQ36" s="385"/>
      <c r="BR36" s="385"/>
      <c r="BS36" s="385"/>
      <c r="BT36" s="385"/>
      <c r="BU36" s="386"/>
      <c r="BV36" s="387">
        <v>1975</v>
      </c>
      <c r="BW36" s="388"/>
      <c r="BX36" s="388"/>
      <c r="BY36" s="388"/>
      <c r="BZ36" s="388"/>
      <c r="CA36" s="388"/>
      <c r="CB36" s="460"/>
      <c r="CD36" s="395" t="s">
        <v>317</v>
      </c>
      <c r="CE36" s="396"/>
      <c r="CF36" s="396"/>
      <c r="CG36" s="396"/>
      <c r="CH36" s="396"/>
      <c r="CI36" s="396"/>
      <c r="CJ36" s="396"/>
      <c r="CK36" s="396"/>
      <c r="CL36" s="396"/>
      <c r="CM36" s="396"/>
      <c r="CN36" s="396"/>
      <c r="CO36" s="396"/>
      <c r="CP36" s="396"/>
      <c r="CQ36" s="397"/>
      <c r="CR36" s="398">
        <v>1952314</v>
      </c>
      <c r="CS36" s="399"/>
      <c r="CT36" s="399"/>
      <c r="CU36" s="399"/>
      <c r="CV36" s="399"/>
      <c r="CW36" s="399"/>
      <c r="CX36" s="399"/>
      <c r="CY36" s="400"/>
      <c r="CZ36" s="403">
        <v>11.8</v>
      </c>
      <c r="DA36" s="431"/>
      <c r="DB36" s="431"/>
      <c r="DC36" s="433"/>
      <c r="DD36" s="407">
        <v>1701922</v>
      </c>
      <c r="DE36" s="399"/>
      <c r="DF36" s="399"/>
      <c r="DG36" s="399"/>
      <c r="DH36" s="399"/>
      <c r="DI36" s="399"/>
      <c r="DJ36" s="399"/>
      <c r="DK36" s="400"/>
      <c r="DL36" s="407">
        <v>1266368</v>
      </c>
      <c r="DM36" s="399"/>
      <c r="DN36" s="399"/>
      <c r="DO36" s="399"/>
      <c r="DP36" s="399"/>
      <c r="DQ36" s="399"/>
      <c r="DR36" s="399"/>
      <c r="DS36" s="399"/>
      <c r="DT36" s="399"/>
      <c r="DU36" s="399"/>
      <c r="DV36" s="400"/>
      <c r="DW36" s="403">
        <v>12.8</v>
      </c>
      <c r="DX36" s="431"/>
      <c r="DY36" s="431"/>
      <c r="DZ36" s="431"/>
      <c r="EA36" s="431"/>
      <c r="EB36" s="431"/>
      <c r="EC36" s="432"/>
    </row>
    <row r="37" spans="2:133" ht="11.25" customHeight="1" x14ac:dyDescent="0.2">
      <c r="B37" s="395" t="s">
        <v>318</v>
      </c>
      <c r="C37" s="396"/>
      <c r="D37" s="396"/>
      <c r="E37" s="396"/>
      <c r="F37" s="396"/>
      <c r="G37" s="396"/>
      <c r="H37" s="396"/>
      <c r="I37" s="396"/>
      <c r="J37" s="396"/>
      <c r="K37" s="396"/>
      <c r="L37" s="396"/>
      <c r="M37" s="396"/>
      <c r="N37" s="396"/>
      <c r="O37" s="396"/>
      <c r="P37" s="396"/>
      <c r="Q37" s="397"/>
      <c r="R37" s="398">
        <v>293014</v>
      </c>
      <c r="S37" s="399"/>
      <c r="T37" s="399"/>
      <c r="U37" s="399"/>
      <c r="V37" s="399"/>
      <c r="W37" s="399"/>
      <c r="X37" s="399"/>
      <c r="Y37" s="400"/>
      <c r="Z37" s="401">
        <v>1.7</v>
      </c>
      <c r="AA37" s="401"/>
      <c r="AB37" s="401"/>
      <c r="AC37" s="401"/>
      <c r="AD37" s="402">
        <v>84031</v>
      </c>
      <c r="AE37" s="402"/>
      <c r="AF37" s="402"/>
      <c r="AG37" s="402"/>
      <c r="AH37" s="402"/>
      <c r="AI37" s="402"/>
      <c r="AJ37" s="402"/>
      <c r="AK37" s="402"/>
      <c r="AL37" s="403">
        <v>0.8</v>
      </c>
      <c r="AM37" s="404"/>
      <c r="AN37" s="404"/>
      <c r="AO37" s="405"/>
      <c r="AQ37" s="461" t="s">
        <v>319</v>
      </c>
      <c r="AR37" s="462"/>
      <c r="AS37" s="462"/>
      <c r="AT37" s="462"/>
      <c r="AU37" s="462"/>
      <c r="AV37" s="462"/>
      <c r="AW37" s="462"/>
      <c r="AX37" s="462"/>
      <c r="AY37" s="463"/>
      <c r="AZ37" s="398">
        <v>256052</v>
      </c>
      <c r="BA37" s="399"/>
      <c r="BB37" s="399"/>
      <c r="BC37" s="399"/>
      <c r="BD37" s="419"/>
      <c r="BE37" s="419"/>
      <c r="BF37" s="444"/>
      <c r="BG37" s="395" t="s">
        <v>320</v>
      </c>
      <c r="BH37" s="396"/>
      <c r="BI37" s="396"/>
      <c r="BJ37" s="396"/>
      <c r="BK37" s="396"/>
      <c r="BL37" s="396"/>
      <c r="BM37" s="396"/>
      <c r="BN37" s="396"/>
      <c r="BO37" s="396"/>
      <c r="BP37" s="396"/>
      <c r="BQ37" s="396"/>
      <c r="BR37" s="396"/>
      <c r="BS37" s="396"/>
      <c r="BT37" s="396"/>
      <c r="BU37" s="397"/>
      <c r="BV37" s="398">
        <v>-33215</v>
      </c>
      <c r="BW37" s="399"/>
      <c r="BX37" s="399"/>
      <c r="BY37" s="399"/>
      <c r="BZ37" s="399"/>
      <c r="CA37" s="399"/>
      <c r="CB37" s="408"/>
      <c r="CD37" s="395" t="s">
        <v>321</v>
      </c>
      <c r="CE37" s="396"/>
      <c r="CF37" s="396"/>
      <c r="CG37" s="396"/>
      <c r="CH37" s="396"/>
      <c r="CI37" s="396"/>
      <c r="CJ37" s="396"/>
      <c r="CK37" s="396"/>
      <c r="CL37" s="396"/>
      <c r="CM37" s="396"/>
      <c r="CN37" s="396"/>
      <c r="CO37" s="396"/>
      <c r="CP37" s="396"/>
      <c r="CQ37" s="397"/>
      <c r="CR37" s="398">
        <v>590183</v>
      </c>
      <c r="CS37" s="419"/>
      <c r="CT37" s="419"/>
      <c r="CU37" s="419"/>
      <c r="CV37" s="419"/>
      <c r="CW37" s="419"/>
      <c r="CX37" s="419"/>
      <c r="CY37" s="420"/>
      <c r="CZ37" s="403">
        <v>3.6</v>
      </c>
      <c r="DA37" s="431"/>
      <c r="DB37" s="431"/>
      <c r="DC37" s="433"/>
      <c r="DD37" s="407">
        <v>588470</v>
      </c>
      <c r="DE37" s="419"/>
      <c r="DF37" s="419"/>
      <c r="DG37" s="419"/>
      <c r="DH37" s="419"/>
      <c r="DI37" s="419"/>
      <c r="DJ37" s="419"/>
      <c r="DK37" s="420"/>
      <c r="DL37" s="407">
        <v>551497</v>
      </c>
      <c r="DM37" s="419"/>
      <c r="DN37" s="419"/>
      <c r="DO37" s="419"/>
      <c r="DP37" s="419"/>
      <c r="DQ37" s="419"/>
      <c r="DR37" s="419"/>
      <c r="DS37" s="419"/>
      <c r="DT37" s="419"/>
      <c r="DU37" s="419"/>
      <c r="DV37" s="420"/>
      <c r="DW37" s="403">
        <v>5.6</v>
      </c>
      <c r="DX37" s="431"/>
      <c r="DY37" s="431"/>
      <c r="DZ37" s="431"/>
      <c r="EA37" s="431"/>
      <c r="EB37" s="431"/>
      <c r="EC37" s="432"/>
    </row>
    <row r="38" spans="2:133" ht="11.25" customHeight="1" x14ac:dyDescent="0.2">
      <c r="B38" s="395" t="s">
        <v>322</v>
      </c>
      <c r="C38" s="396"/>
      <c r="D38" s="396"/>
      <c r="E38" s="396"/>
      <c r="F38" s="396"/>
      <c r="G38" s="396"/>
      <c r="H38" s="396"/>
      <c r="I38" s="396"/>
      <c r="J38" s="396"/>
      <c r="K38" s="396"/>
      <c r="L38" s="396"/>
      <c r="M38" s="396"/>
      <c r="N38" s="396"/>
      <c r="O38" s="396"/>
      <c r="P38" s="396"/>
      <c r="Q38" s="397"/>
      <c r="R38" s="398">
        <v>575100</v>
      </c>
      <c r="S38" s="399"/>
      <c r="T38" s="399"/>
      <c r="U38" s="399"/>
      <c r="V38" s="399"/>
      <c r="W38" s="399"/>
      <c r="X38" s="399"/>
      <c r="Y38" s="400"/>
      <c r="Z38" s="401">
        <v>3.4</v>
      </c>
      <c r="AA38" s="401"/>
      <c r="AB38" s="401"/>
      <c r="AC38" s="401"/>
      <c r="AD38" s="402" t="s">
        <v>122</v>
      </c>
      <c r="AE38" s="402"/>
      <c r="AF38" s="402"/>
      <c r="AG38" s="402"/>
      <c r="AH38" s="402"/>
      <c r="AI38" s="402"/>
      <c r="AJ38" s="402"/>
      <c r="AK38" s="402"/>
      <c r="AL38" s="403" t="s">
        <v>122</v>
      </c>
      <c r="AM38" s="404"/>
      <c r="AN38" s="404"/>
      <c r="AO38" s="405"/>
      <c r="AQ38" s="461" t="s">
        <v>323</v>
      </c>
      <c r="AR38" s="462"/>
      <c r="AS38" s="462"/>
      <c r="AT38" s="462"/>
      <c r="AU38" s="462"/>
      <c r="AV38" s="462"/>
      <c r="AW38" s="462"/>
      <c r="AX38" s="462"/>
      <c r="AY38" s="463"/>
      <c r="AZ38" s="398">
        <v>28381</v>
      </c>
      <c r="BA38" s="399"/>
      <c r="BB38" s="399"/>
      <c r="BC38" s="399"/>
      <c r="BD38" s="419"/>
      <c r="BE38" s="419"/>
      <c r="BF38" s="444"/>
      <c r="BG38" s="395" t="s">
        <v>324</v>
      </c>
      <c r="BH38" s="396"/>
      <c r="BI38" s="396"/>
      <c r="BJ38" s="396"/>
      <c r="BK38" s="396"/>
      <c r="BL38" s="396"/>
      <c r="BM38" s="396"/>
      <c r="BN38" s="396"/>
      <c r="BO38" s="396"/>
      <c r="BP38" s="396"/>
      <c r="BQ38" s="396"/>
      <c r="BR38" s="396"/>
      <c r="BS38" s="396"/>
      <c r="BT38" s="396"/>
      <c r="BU38" s="397"/>
      <c r="BV38" s="398">
        <v>4915</v>
      </c>
      <c r="BW38" s="399"/>
      <c r="BX38" s="399"/>
      <c r="BY38" s="399"/>
      <c r="BZ38" s="399"/>
      <c r="CA38" s="399"/>
      <c r="CB38" s="408"/>
      <c r="CD38" s="395" t="s">
        <v>325</v>
      </c>
      <c r="CE38" s="396"/>
      <c r="CF38" s="396"/>
      <c r="CG38" s="396"/>
      <c r="CH38" s="396"/>
      <c r="CI38" s="396"/>
      <c r="CJ38" s="396"/>
      <c r="CK38" s="396"/>
      <c r="CL38" s="396"/>
      <c r="CM38" s="396"/>
      <c r="CN38" s="396"/>
      <c r="CO38" s="396"/>
      <c r="CP38" s="396"/>
      <c r="CQ38" s="397"/>
      <c r="CR38" s="398">
        <v>1803767</v>
      </c>
      <c r="CS38" s="399"/>
      <c r="CT38" s="399"/>
      <c r="CU38" s="399"/>
      <c r="CV38" s="399"/>
      <c r="CW38" s="399"/>
      <c r="CX38" s="399"/>
      <c r="CY38" s="400"/>
      <c r="CZ38" s="403">
        <v>10.9</v>
      </c>
      <c r="DA38" s="431"/>
      <c r="DB38" s="431"/>
      <c r="DC38" s="433"/>
      <c r="DD38" s="407">
        <v>1437879</v>
      </c>
      <c r="DE38" s="399"/>
      <c r="DF38" s="399"/>
      <c r="DG38" s="399"/>
      <c r="DH38" s="399"/>
      <c r="DI38" s="399"/>
      <c r="DJ38" s="399"/>
      <c r="DK38" s="400"/>
      <c r="DL38" s="407">
        <v>1401743</v>
      </c>
      <c r="DM38" s="399"/>
      <c r="DN38" s="399"/>
      <c r="DO38" s="399"/>
      <c r="DP38" s="399"/>
      <c r="DQ38" s="399"/>
      <c r="DR38" s="399"/>
      <c r="DS38" s="399"/>
      <c r="DT38" s="399"/>
      <c r="DU38" s="399"/>
      <c r="DV38" s="400"/>
      <c r="DW38" s="403">
        <v>14.1</v>
      </c>
      <c r="DX38" s="431"/>
      <c r="DY38" s="431"/>
      <c r="DZ38" s="431"/>
      <c r="EA38" s="431"/>
      <c r="EB38" s="431"/>
      <c r="EC38" s="432"/>
    </row>
    <row r="39" spans="2:133" ht="11.25" customHeight="1" x14ac:dyDescent="0.2">
      <c r="B39" s="395" t="s">
        <v>326</v>
      </c>
      <c r="C39" s="396"/>
      <c r="D39" s="396"/>
      <c r="E39" s="396"/>
      <c r="F39" s="396"/>
      <c r="G39" s="396"/>
      <c r="H39" s="396"/>
      <c r="I39" s="396"/>
      <c r="J39" s="396"/>
      <c r="K39" s="396"/>
      <c r="L39" s="396"/>
      <c r="M39" s="396"/>
      <c r="N39" s="396"/>
      <c r="O39" s="396"/>
      <c r="P39" s="396"/>
      <c r="Q39" s="397"/>
      <c r="R39" s="398" t="s">
        <v>122</v>
      </c>
      <c r="S39" s="399"/>
      <c r="T39" s="399"/>
      <c r="U39" s="399"/>
      <c r="V39" s="399"/>
      <c r="W39" s="399"/>
      <c r="X39" s="399"/>
      <c r="Y39" s="400"/>
      <c r="Z39" s="401" t="s">
        <v>122</v>
      </c>
      <c r="AA39" s="401"/>
      <c r="AB39" s="401"/>
      <c r="AC39" s="401"/>
      <c r="AD39" s="402" t="s">
        <v>122</v>
      </c>
      <c r="AE39" s="402"/>
      <c r="AF39" s="402"/>
      <c r="AG39" s="402"/>
      <c r="AH39" s="402"/>
      <c r="AI39" s="402"/>
      <c r="AJ39" s="402"/>
      <c r="AK39" s="402"/>
      <c r="AL39" s="403" t="s">
        <v>122</v>
      </c>
      <c r="AM39" s="404"/>
      <c r="AN39" s="404"/>
      <c r="AO39" s="405"/>
      <c r="AQ39" s="461" t="s">
        <v>327</v>
      </c>
      <c r="AR39" s="462"/>
      <c r="AS39" s="462"/>
      <c r="AT39" s="462"/>
      <c r="AU39" s="462"/>
      <c r="AV39" s="462"/>
      <c r="AW39" s="462"/>
      <c r="AX39" s="462"/>
      <c r="AY39" s="463"/>
      <c r="AZ39" s="398" t="s">
        <v>122</v>
      </c>
      <c r="BA39" s="399"/>
      <c r="BB39" s="399"/>
      <c r="BC39" s="399"/>
      <c r="BD39" s="419"/>
      <c r="BE39" s="419"/>
      <c r="BF39" s="444"/>
      <c r="BG39" s="395" t="s">
        <v>328</v>
      </c>
      <c r="BH39" s="396"/>
      <c r="BI39" s="396"/>
      <c r="BJ39" s="396"/>
      <c r="BK39" s="396"/>
      <c r="BL39" s="396"/>
      <c r="BM39" s="396"/>
      <c r="BN39" s="396"/>
      <c r="BO39" s="396"/>
      <c r="BP39" s="396"/>
      <c r="BQ39" s="396"/>
      <c r="BR39" s="396"/>
      <c r="BS39" s="396"/>
      <c r="BT39" s="396"/>
      <c r="BU39" s="397"/>
      <c r="BV39" s="398">
        <v>7430</v>
      </c>
      <c r="BW39" s="399"/>
      <c r="BX39" s="399"/>
      <c r="BY39" s="399"/>
      <c r="BZ39" s="399"/>
      <c r="CA39" s="399"/>
      <c r="CB39" s="408"/>
      <c r="CD39" s="395" t="s">
        <v>329</v>
      </c>
      <c r="CE39" s="396"/>
      <c r="CF39" s="396"/>
      <c r="CG39" s="396"/>
      <c r="CH39" s="396"/>
      <c r="CI39" s="396"/>
      <c r="CJ39" s="396"/>
      <c r="CK39" s="396"/>
      <c r="CL39" s="396"/>
      <c r="CM39" s="396"/>
      <c r="CN39" s="396"/>
      <c r="CO39" s="396"/>
      <c r="CP39" s="396"/>
      <c r="CQ39" s="397"/>
      <c r="CR39" s="398">
        <v>141758</v>
      </c>
      <c r="CS39" s="419"/>
      <c r="CT39" s="419"/>
      <c r="CU39" s="419"/>
      <c r="CV39" s="419"/>
      <c r="CW39" s="419"/>
      <c r="CX39" s="419"/>
      <c r="CY39" s="420"/>
      <c r="CZ39" s="403">
        <v>0.9</v>
      </c>
      <c r="DA39" s="431"/>
      <c r="DB39" s="431"/>
      <c r="DC39" s="433"/>
      <c r="DD39" s="407">
        <v>98806</v>
      </c>
      <c r="DE39" s="419"/>
      <c r="DF39" s="419"/>
      <c r="DG39" s="419"/>
      <c r="DH39" s="419"/>
      <c r="DI39" s="419"/>
      <c r="DJ39" s="419"/>
      <c r="DK39" s="420"/>
      <c r="DL39" s="407" t="s">
        <v>122</v>
      </c>
      <c r="DM39" s="419"/>
      <c r="DN39" s="419"/>
      <c r="DO39" s="419"/>
      <c r="DP39" s="419"/>
      <c r="DQ39" s="419"/>
      <c r="DR39" s="419"/>
      <c r="DS39" s="419"/>
      <c r="DT39" s="419"/>
      <c r="DU39" s="419"/>
      <c r="DV39" s="420"/>
      <c r="DW39" s="403" t="s">
        <v>122</v>
      </c>
      <c r="DX39" s="431"/>
      <c r="DY39" s="431"/>
      <c r="DZ39" s="431"/>
      <c r="EA39" s="431"/>
      <c r="EB39" s="431"/>
      <c r="EC39" s="432"/>
    </row>
    <row r="40" spans="2:133" ht="11.25" customHeight="1" x14ac:dyDescent="0.2">
      <c r="B40" s="395" t="s">
        <v>330</v>
      </c>
      <c r="C40" s="396"/>
      <c r="D40" s="396"/>
      <c r="E40" s="396"/>
      <c r="F40" s="396"/>
      <c r="G40" s="396"/>
      <c r="H40" s="396"/>
      <c r="I40" s="396"/>
      <c r="J40" s="396"/>
      <c r="K40" s="396"/>
      <c r="L40" s="396"/>
      <c r="M40" s="396"/>
      <c r="N40" s="396"/>
      <c r="O40" s="396"/>
      <c r="P40" s="396"/>
      <c r="Q40" s="397"/>
      <c r="R40" s="398">
        <v>37000</v>
      </c>
      <c r="S40" s="399"/>
      <c r="T40" s="399"/>
      <c r="U40" s="399"/>
      <c r="V40" s="399"/>
      <c r="W40" s="399"/>
      <c r="X40" s="399"/>
      <c r="Y40" s="400"/>
      <c r="Z40" s="401">
        <v>0.2</v>
      </c>
      <c r="AA40" s="401"/>
      <c r="AB40" s="401"/>
      <c r="AC40" s="401"/>
      <c r="AD40" s="402" t="s">
        <v>122</v>
      </c>
      <c r="AE40" s="402"/>
      <c r="AF40" s="402"/>
      <c r="AG40" s="402"/>
      <c r="AH40" s="402"/>
      <c r="AI40" s="402"/>
      <c r="AJ40" s="402"/>
      <c r="AK40" s="402"/>
      <c r="AL40" s="403" t="s">
        <v>122</v>
      </c>
      <c r="AM40" s="404"/>
      <c r="AN40" s="404"/>
      <c r="AO40" s="405"/>
      <c r="AQ40" s="461" t="s">
        <v>331</v>
      </c>
      <c r="AR40" s="462"/>
      <c r="AS40" s="462"/>
      <c r="AT40" s="462"/>
      <c r="AU40" s="462"/>
      <c r="AV40" s="462"/>
      <c r="AW40" s="462"/>
      <c r="AX40" s="462"/>
      <c r="AY40" s="463"/>
      <c r="AZ40" s="398" t="s">
        <v>122</v>
      </c>
      <c r="BA40" s="399"/>
      <c r="BB40" s="399"/>
      <c r="BC40" s="399"/>
      <c r="BD40" s="419"/>
      <c r="BE40" s="419"/>
      <c r="BF40" s="444"/>
      <c r="BG40" s="448" t="s">
        <v>332</v>
      </c>
      <c r="BH40" s="449"/>
      <c r="BI40" s="449"/>
      <c r="BJ40" s="449"/>
      <c r="BK40" s="449"/>
      <c r="BL40" s="205"/>
      <c r="BM40" s="396" t="s">
        <v>333</v>
      </c>
      <c r="BN40" s="396"/>
      <c r="BO40" s="396"/>
      <c r="BP40" s="396"/>
      <c r="BQ40" s="396"/>
      <c r="BR40" s="396"/>
      <c r="BS40" s="396"/>
      <c r="BT40" s="396"/>
      <c r="BU40" s="397"/>
      <c r="BV40" s="398">
        <v>124</v>
      </c>
      <c r="BW40" s="399"/>
      <c r="BX40" s="399"/>
      <c r="BY40" s="399"/>
      <c r="BZ40" s="399"/>
      <c r="CA40" s="399"/>
      <c r="CB40" s="408"/>
      <c r="CD40" s="395" t="s">
        <v>334</v>
      </c>
      <c r="CE40" s="396"/>
      <c r="CF40" s="396"/>
      <c r="CG40" s="396"/>
      <c r="CH40" s="396"/>
      <c r="CI40" s="396"/>
      <c r="CJ40" s="396"/>
      <c r="CK40" s="396"/>
      <c r="CL40" s="396"/>
      <c r="CM40" s="396"/>
      <c r="CN40" s="396"/>
      <c r="CO40" s="396"/>
      <c r="CP40" s="396"/>
      <c r="CQ40" s="397"/>
      <c r="CR40" s="398">
        <v>16200</v>
      </c>
      <c r="CS40" s="399"/>
      <c r="CT40" s="399"/>
      <c r="CU40" s="399"/>
      <c r="CV40" s="399"/>
      <c r="CW40" s="399"/>
      <c r="CX40" s="399"/>
      <c r="CY40" s="400"/>
      <c r="CZ40" s="403">
        <v>0.1</v>
      </c>
      <c r="DA40" s="431"/>
      <c r="DB40" s="431"/>
      <c r="DC40" s="433"/>
      <c r="DD40" s="407" t="s">
        <v>122</v>
      </c>
      <c r="DE40" s="399"/>
      <c r="DF40" s="399"/>
      <c r="DG40" s="399"/>
      <c r="DH40" s="399"/>
      <c r="DI40" s="399"/>
      <c r="DJ40" s="399"/>
      <c r="DK40" s="400"/>
      <c r="DL40" s="407" t="s">
        <v>122</v>
      </c>
      <c r="DM40" s="399"/>
      <c r="DN40" s="399"/>
      <c r="DO40" s="399"/>
      <c r="DP40" s="399"/>
      <c r="DQ40" s="399"/>
      <c r="DR40" s="399"/>
      <c r="DS40" s="399"/>
      <c r="DT40" s="399"/>
      <c r="DU40" s="399"/>
      <c r="DV40" s="400"/>
      <c r="DW40" s="403" t="s">
        <v>122</v>
      </c>
      <c r="DX40" s="431"/>
      <c r="DY40" s="431"/>
      <c r="DZ40" s="431"/>
      <c r="EA40" s="431"/>
      <c r="EB40" s="431"/>
      <c r="EC40" s="432"/>
    </row>
    <row r="41" spans="2:133" ht="11.25" customHeight="1" x14ac:dyDescent="0.2">
      <c r="B41" s="421" t="s">
        <v>335</v>
      </c>
      <c r="C41" s="422"/>
      <c r="D41" s="422"/>
      <c r="E41" s="422"/>
      <c r="F41" s="422"/>
      <c r="G41" s="422"/>
      <c r="H41" s="422"/>
      <c r="I41" s="422"/>
      <c r="J41" s="422"/>
      <c r="K41" s="422"/>
      <c r="L41" s="422"/>
      <c r="M41" s="422"/>
      <c r="N41" s="422"/>
      <c r="O41" s="422"/>
      <c r="P41" s="422"/>
      <c r="Q41" s="423"/>
      <c r="R41" s="470">
        <v>16747952</v>
      </c>
      <c r="S41" s="471"/>
      <c r="T41" s="471"/>
      <c r="U41" s="471"/>
      <c r="V41" s="471"/>
      <c r="W41" s="471"/>
      <c r="X41" s="471"/>
      <c r="Y41" s="475"/>
      <c r="Z41" s="476">
        <v>100</v>
      </c>
      <c r="AA41" s="476"/>
      <c r="AB41" s="476"/>
      <c r="AC41" s="476"/>
      <c r="AD41" s="477">
        <v>9888507</v>
      </c>
      <c r="AE41" s="477"/>
      <c r="AF41" s="477"/>
      <c r="AG41" s="477"/>
      <c r="AH41" s="477"/>
      <c r="AI41" s="477"/>
      <c r="AJ41" s="477"/>
      <c r="AK41" s="477"/>
      <c r="AL41" s="478">
        <v>100</v>
      </c>
      <c r="AM41" s="458"/>
      <c r="AN41" s="458"/>
      <c r="AO41" s="479"/>
      <c r="AQ41" s="461" t="s">
        <v>336</v>
      </c>
      <c r="AR41" s="462"/>
      <c r="AS41" s="462"/>
      <c r="AT41" s="462"/>
      <c r="AU41" s="462"/>
      <c r="AV41" s="462"/>
      <c r="AW41" s="462"/>
      <c r="AX41" s="462"/>
      <c r="AY41" s="463"/>
      <c r="AZ41" s="398">
        <v>410707</v>
      </c>
      <c r="BA41" s="399"/>
      <c r="BB41" s="399"/>
      <c r="BC41" s="399"/>
      <c r="BD41" s="419"/>
      <c r="BE41" s="419"/>
      <c r="BF41" s="444"/>
      <c r="BG41" s="448"/>
      <c r="BH41" s="449"/>
      <c r="BI41" s="449"/>
      <c r="BJ41" s="449"/>
      <c r="BK41" s="449"/>
      <c r="BL41" s="205"/>
      <c r="BM41" s="396" t="s">
        <v>337</v>
      </c>
      <c r="BN41" s="396"/>
      <c r="BO41" s="396"/>
      <c r="BP41" s="396"/>
      <c r="BQ41" s="396"/>
      <c r="BR41" s="396"/>
      <c r="BS41" s="396"/>
      <c r="BT41" s="396"/>
      <c r="BU41" s="397"/>
      <c r="BV41" s="398">
        <v>1</v>
      </c>
      <c r="BW41" s="399"/>
      <c r="BX41" s="399"/>
      <c r="BY41" s="399"/>
      <c r="BZ41" s="399"/>
      <c r="CA41" s="399"/>
      <c r="CB41" s="408"/>
      <c r="CD41" s="395" t="s">
        <v>338</v>
      </c>
      <c r="CE41" s="396"/>
      <c r="CF41" s="396"/>
      <c r="CG41" s="396"/>
      <c r="CH41" s="396"/>
      <c r="CI41" s="396"/>
      <c r="CJ41" s="396"/>
      <c r="CK41" s="396"/>
      <c r="CL41" s="396"/>
      <c r="CM41" s="396"/>
      <c r="CN41" s="396"/>
      <c r="CO41" s="396"/>
      <c r="CP41" s="396"/>
      <c r="CQ41" s="397"/>
      <c r="CR41" s="398" t="s">
        <v>122</v>
      </c>
      <c r="CS41" s="419"/>
      <c r="CT41" s="419"/>
      <c r="CU41" s="419"/>
      <c r="CV41" s="419"/>
      <c r="CW41" s="419"/>
      <c r="CX41" s="419"/>
      <c r="CY41" s="420"/>
      <c r="CZ41" s="403" t="s">
        <v>122</v>
      </c>
      <c r="DA41" s="431"/>
      <c r="DB41" s="431"/>
      <c r="DC41" s="433"/>
      <c r="DD41" s="407" t="s">
        <v>122</v>
      </c>
      <c r="DE41" s="419"/>
      <c r="DF41" s="419"/>
      <c r="DG41" s="419"/>
      <c r="DH41" s="419"/>
      <c r="DI41" s="419"/>
      <c r="DJ41" s="419"/>
      <c r="DK41" s="420"/>
      <c r="DL41" s="481"/>
      <c r="DM41" s="482"/>
      <c r="DN41" s="482"/>
      <c r="DO41" s="482"/>
      <c r="DP41" s="482"/>
      <c r="DQ41" s="482"/>
      <c r="DR41" s="482"/>
      <c r="DS41" s="482"/>
      <c r="DT41" s="482"/>
      <c r="DU41" s="482"/>
      <c r="DV41" s="483"/>
      <c r="DW41" s="472"/>
      <c r="DX41" s="473"/>
      <c r="DY41" s="473"/>
      <c r="DZ41" s="473"/>
      <c r="EA41" s="473"/>
      <c r="EB41" s="473"/>
      <c r="EC41" s="474"/>
    </row>
    <row r="42" spans="2:133" ht="11.25" customHeight="1" x14ac:dyDescent="0.2">
      <c r="AQ42" s="467" t="s">
        <v>339</v>
      </c>
      <c r="AR42" s="468"/>
      <c r="AS42" s="468"/>
      <c r="AT42" s="468"/>
      <c r="AU42" s="468"/>
      <c r="AV42" s="468"/>
      <c r="AW42" s="468"/>
      <c r="AX42" s="468"/>
      <c r="AY42" s="469"/>
      <c r="AZ42" s="470">
        <v>1393060</v>
      </c>
      <c r="BA42" s="471"/>
      <c r="BB42" s="471"/>
      <c r="BC42" s="471"/>
      <c r="BD42" s="457"/>
      <c r="BE42" s="457"/>
      <c r="BF42" s="459"/>
      <c r="BG42" s="450"/>
      <c r="BH42" s="451"/>
      <c r="BI42" s="451"/>
      <c r="BJ42" s="451"/>
      <c r="BK42" s="451"/>
      <c r="BL42" s="206"/>
      <c r="BM42" s="422" t="s">
        <v>340</v>
      </c>
      <c r="BN42" s="422"/>
      <c r="BO42" s="422"/>
      <c r="BP42" s="422"/>
      <c r="BQ42" s="422"/>
      <c r="BR42" s="422"/>
      <c r="BS42" s="422"/>
      <c r="BT42" s="422"/>
      <c r="BU42" s="423"/>
      <c r="BV42" s="470">
        <v>409</v>
      </c>
      <c r="BW42" s="471"/>
      <c r="BX42" s="471"/>
      <c r="BY42" s="471"/>
      <c r="BZ42" s="471"/>
      <c r="CA42" s="471"/>
      <c r="CB42" s="480"/>
      <c r="CD42" s="395" t="s">
        <v>341</v>
      </c>
      <c r="CE42" s="396"/>
      <c r="CF42" s="396"/>
      <c r="CG42" s="396"/>
      <c r="CH42" s="396"/>
      <c r="CI42" s="396"/>
      <c r="CJ42" s="396"/>
      <c r="CK42" s="396"/>
      <c r="CL42" s="396"/>
      <c r="CM42" s="396"/>
      <c r="CN42" s="396"/>
      <c r="CO42" s="396"/>
      <c r="CP42" s="396"/>
      <c r="CQ42" s="397"/>
      <c r="CR42" s="398">
        <v>940594</v>
      </c>
      <c r="CS42" s="419"/>
      <c r="CT42" s="419"/>
      <c r="CU42" s="419"/>
      <c r="CV42" s="419"/>
      <c r="CW42" s="419"/>
      <c r="CX42" s="419"/>
      <c r="CY42" s="420"/>
      <c r="CZ42" s="403">
        <v>5.7</v>
      </c>
      <c r="DA42" s="431"/>
      <c r="DB42" s="431"/>
      <c r="DC42" s="433"/>
      <c r="DD42" s="407">
        <v>67188</v>
      </c>
      <c r="DE42" s="419"/>
      <c r="DF42" s="419"/>
      <c r="DG42" s="419"/>
      <c r="DH42" s="419"/>
      <c r="DI42" s="419"/>
      <c r="DJ42" s="419"/>
      <c r="DK42" s="420"/>
      <c r="DL42" s="481"/>
      <c r="DM42" s="482"/>
      <c r="DN42" s="482"/>
      <c r="DO42" s="482"/>
      <c r="DP42" s="482"/>
      <c r="DQ42" s="482"/>
      <c r="DR42" s="482"/>
      <c r="DS42" s="482"/>
      <c r="DT42" s="482"/>
      <c r="DU42" s="482"/>
      <c r="DV42" s="483"/>
      <c r="DW42" s="472"/>
      <c r="DX42" s="473"/>
      <c r="DY42" s="473"/>
      <c r="DZ42" s="473"/>
      <c r="EA42" s="473"/>
      <c r="EB42" s="473"/>
      <c r="EC42" s="474"/>
    </row>
    <row r="43" spans="2:133" ht="11.25" customHeight="1" x14ac:dyDescent="0.2">
      <c r="B43" s="196" t="s">
        <v>342</v>
      </c>
      <c r="CD43" s="395" t="s">
        <v>343</v>
      </c>
      <c r="CE43" s="396"/>
      <c r="CF43" s="396"/>
      <c r="CG43" s="396"/>
      <c r="CH43" s="396"/>
      <c r="CI43" s="396"/>
      <c r="CJ43" s="396"/>
      <c r="CK43" s="396"/>
      <c r="CL43" s="396"/>
      <c r="CM43" s="396"/>
      <c r="CN43" s="396"/>
      <c r="CO43" s="396"/>
      <c r="CP43" s="396"/>
      <c r="CQ43" s="397"/>
      <c r="CR43" s="398">
        <v>52481</v>
      </c>
      <c r="CS43" s="419"/>
      <c r="CT43" s="419"/>
      <c r="CU43" s="419"/>
      <c r="CV43" s="419"/>
      <c r="CW43" s="419"/>
      <c r="CX43" s="419"/>
      <c r="CY43" s="420"/>
      <c r="CZ43" s="403">
        <v>0.3</v>
      </c>
      <c r="DA43" s="431"/>
      <c r="DB43" s="431"/>
      <c r="DC43" s="433"/>
      <c r="DD43" s="407">
        <v>52481</v>
      </c>
      <c r="DE43" s="419"/>
      <c r="DF43" s="419"/>
      <c r="DG43" s="419"/>
      <c r="DH43" s="419"/>
      <c r="DI43" s="419"/>
      <c r="DJ43" s="419"/>
      <c r="DK43" s="420"/>
      <c r="DL43" s="481"/>
      <c r="DM43" s="482"/>
      <c r="DN43" s="482"/>
      <c r="DO43" s="482"/>
      <c r="DP43" s="482"/>
      <c r="DQ43" s="482"/>
      <c r="DR43" s="482"/>
      <c r="DS43" s="482"/>
      <c r="DT43" s="482"/>
      <c r="DU43" s="482"/>
      <c r="DV43" s="483"/>
      <c r="DW43" s="472"/>
      <c r="DX43" s="473"/>
      <c r="DY43" s="473"/>
      <c r="DZ43" s="473"/>
      <c r="EA43" s="473"/>
      <c r="EB43" s="473"/>
      <c r="EC43" s="474"/>
    </row>
    <row r="44" spans="2:133" ht="11.25" customHeight="1" x14ac:dyDescent="0.2">
      <c r="B44" s="484" t="s">
        <v>344</v>
      </c>
      <c r="C44" s="484"/>
      <c r="D44" s="484"/>
      <c r="E44" s="484"/>
      <c r="F44" s="484"/>
      <c r="G44" s="484"/>
      <c r="H44" s="484"/>
      <c r="I44" s="484"/>
      <c r="J44" s="484"/>
      <c r="K44" s="484"/>
      <c r="L44" s="484"/>
      <c r="M44" s="484"/>
      <c r="N44" s="484"/>
      <c r="O44" s="484"/>
      <c r="P44" s="484"/>
      <c r="Q44" s="484"/>
      <c r="R44" s="484"/>
      <c r="S44" s="484"/>
      <c r="T44" s="484"/>
      <c r="U44" s="484"/>
      <c r="V44" s="484"/>
      <c r="W44" s="484"/>
      <c r="X44" s="484"/>
      <c r="Y44" s="484"/>
      <c r="Z44" s="484"/>
      <c r="AA44" s="484"/>
      <c r="AB44" s="484"/>
      <c r="AC44" s="484"/>
      <c r="AD44" s="484"/>
      <c r="AE44" s="484"/>
      <c r="AF44" s="484"/>
      <c r="AG44" s="484"/>
      <c r="AH44" s="484"/>
      <c r="AI44" s="484"/>
      <c r="AJ44" s="484"/>
      <c r="AK44" s="484"/>
      <c r="AL44" s="484"/>
      <c r="AM44" s="484"/>
      <c r="AN44" s="484"/>
      <c r="AO44" s="484"/>
      <c r="AP44" s="484"/>
      <c r="AQ44" s="484"/>
      <c r="AR44" s="484"/>
      <c r="AS44" s="484"/>
      <c r="AT44" s="484"/>
      <c r="AU44" s="484"/>
      <c r="AV44" s="484"/>
      <c r="AW44" s="484"/>
      <c r="AX44" s="484"/>
      <c r="AY44" s="484"/>
      <c r="AZ44" s="484"/>
      <c r="BA44" s="484"/>
      <c r="BB44" s="484"/>
      <c r="BC44" s="484"/>
      <c r="BD44" s="484"/>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5"/>
      <c r="CD44" s="436" t="s">
        <v>292</v>
      </c>
      <c r="CE44" s="437"/>
      <c r="CF44" s="395" t="s">
        <v>345</v>
      </c>
      <c r="CG44" s="396"/>
      <c r="CH44" s="396"/>
      <c r="CI44" s="396"/>
      <c r="CJ44" s="396"/>
      <c r="CK44" s="396"/>
      <c r="CL44" s="396"/>
      <c r="CM44" s="396"/>
      <c r="CN44" s="396"/>
      <c r="CO44" s="396"/>
      <c r="CP44" s="396"/>
      <c r="CQ44" s="397"/>
      <c r="CR44" s="398">
        <v>910941</v>
      </c>
      <c r="CS44" s="399"/>
      <c r="CT44" s="399"/>
      <c r="CU44" s="399"/>
      <c r="CV44" s="399"/>
      <c r="CW44" s="399"/>
      <c r="CX44" s="399"/>
      <c r="CY44" s="400"/>
      <c r="CZ44" s="403">
        <v>5.5</v>
      </c>
      <c r="DA44" s="404"/>
      <c r="DB44" s="404"/>
      <c r="DC44" s="410"/>
      <c r="DD44" s="407">
        <v>61555</v>
      </c>
      <c r="DE44" s="399"/>
      <c r="DF44" s="399"/>
      <c r="DG44" s="399"/>
      <c r="DH44" s="399"/>
      <c r="DI44" s="399"/>
      <c r="DJ44" s="399"/>
      <c r="DK44" s="400"/>
      <c r="DL44" s="481"/>
      <c r="DM44" s="482"/>
      <c r="DN44" s="482"/>
      <c r="DO44" s="482"/>
      <c r="DP44" s="482"/>
      <c r="DQ44" s="482"/>
      <c r="DR44" s="482"/>
      <c r="DS44" s="482"/>
      <c r="DT44" s="482"/>
      <c r="DU44" s="482"/>
      <c r="DV44" s="483"/>
      <c r="DW44" s="472"/>
      <c r="DX44" s="473"/>
      <c r="DY44" s="473"/>
      <c r="DZ44" s="473"/>
      <c r="EA44" s="473"/>
      <c r="EB44" s="473"/>
      <c r="EC44" s="474"/>
    </row>
    <row r="45" spans="2:133" ht="11.25" customHeight="1" x14ac:dyDescent="0.2">
      <c r="B45" s="484" t="s">
        <v>346</v>
      </c>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4"/>
      <c r="AD45" s="484"/>
      <c r="AE45" s="484"/>
      <c r="AF45" s="484"/>
      <c r="AG45" s="484"/>
      <c r="AH45" s="484"/>
      <c r="AI45" s="484"/>
      <c r="AJ45" s="484"/>
      <c r="AK45" s="484"/>
      <c r="AL45" s="484"/>
      <c r="AM45" s="484"/>
      <c r="AN45" s="484"/>
      <c r="AO45" s="484"/>
      <c r="AP45" s="484"/>
      <c r="AQ45" s="484"/>
      <c r="AR45" s="484"/>
      <c r="AS45" s="484"/>
      <c r="AT45" s="484"/>
      <c r="AU45" s="484"/>
      <c r="AV45" s="484"/>
      <c r="AW45" s="484"/>
      <c r="AX45" s="484"/>
      <c r="AY45" s="484"/>
      <c r="AZ45" s="484"/>
      <c r="BA45" s="484"/>
      <c r="BB45" s="484"/>
      <c r="BC45" s="484"/>
      <c r="BD45" s="484"/>
      <c r="BE45" s="484"/>
      <c r="BF45" s="484"/>
      <c r="BG45" s="484"/>
      <c r="BH45" s="484"/>
      <c r="BI45" s="484"/>
      <c r="BJ45" s="484"/>
      <c r="BK45" s="484"/>
      <c r="BL45" s="484"/>
      <c r="BM45" s="484"/>
      <c r="BN45" s="484"/>
      <c r="BO45" s="484"/>
      <c r="BP45" s="484"/>
      <c r="BQ45" s="484"/>
      <c r="BR45" s="484"/>
      <c r="BS45" s="484"/>
      <c r="BT45" s="484"/>
      <c r="BU45" s="484"/>
      <c r="BV45" s="484"/>
      <c r="BW45" s="484"/>
      <c r="BX45" s="484"/>
      <c r="BY45" s="484"/>
      <c r="BZ45" s="484"/>
      <c r="CA45" s="484"/>
      <c r="CB45" s="484"/>
      <c r="CC45" s="485"/>
      <c r="CD45" s="438"/>
      <c r="CE45" s="439"/>
      <c r="CF45" s="395" t="s">
        <v>347</v>
      </c>
      <c r="CG45" s="396"/>
      <c r="CH45" s="396"/>
      <c r="CI45" s="396"/>
      <c r="CJ45" s="396"/>
      <c r="CK45" s="396"/>
      <c r="CL45" s="396"/>
      <c r="CM45" s="396"/>
      <c r="CN45" s="396"/>
      <c r="CO45" s="396"/>
      <c r="CP45" s="396"/>
      <c r="CQ45" s="397"/>
      <c r="CR45" s="398">
        <v>315727</v>
      </c>
      <c r="CS45" s="419"/>
      <c r="CT45" s="419"/>
      <c r="CU45" s="419"/>
      <c r="CV45" s="419"/>
      <c r="CW45" s="419"/>
      <c r="CX45" s="419"/>
      <c r="CY45" s="420"/>
      <c r="CZ45" s="403">
        <v>1.9</v>
      </c>
      <c r="DA45" s="431"/>
      <c r="DB45" s="431"/>
      <c r="DC45" s="433"/>
      <c r="DD45" s="407">
        <v>380</v>
      </c>
      <c r="DE45" s="419"/>
      <c r="DF45" s="419"/>
      <c r="DG45" s="419"/>
      <c r="DH45" s="419"/>
      <c r="DI45" s="419"/>
      <c r="DJ45" s="419"/>
      <c r="DK45" s="420"/>
      <c r="DL45" s="481"/>
      <c r="DM45" s="482"/>
      <c r="DN45" s="482"/>
      <c r="DO45" s="482"/>
      <c r="DP45" s="482"/>
      <c r="DQ45" s="482"/>
      <c r="DR45" s="482"/>
      <c r="DS45" s="482"/>
      <c r="DT45" s="482"/>
      <c r="DU45" s="482"/>
      <c r="DV45" s="483"/>
      <c r="DW45" s="472"/>
      <c r="DX45" s="473"/>
      <c r="DY45" s="473"/>
      <c r="DZ45" s="473"/>
      <c r="EA45" s="473"/>
      <c r="EB45" s="473"/>
      <c r="EC45" s="474"/>
    </row>
    <row r="46" spans="2:133" ht="11.25" customHeight="1" x14ac:dyDescent="0.2">
      <c r="B46" s="207"/>
      <c r="CD46" s="438"/>
      <c r="CE46" s="439"/>
      <c r="CF46" s="395" t="s">
        <v>348</v>
      </c>
      <c r="CG46" s="396"/>
      <c r="CH46" s="396"/>
      <c r="CI46" s="396"/>
      <c r="CJ46" s="396"/>
      <c r="CK46" s="396"/>
      <c r="CL46" s="396"/>
      <c r="CM46" s="396"/>
      <c r="CN46" s="396"/>
      <c r="CO46" s="396"/>
      <c r="CP46" s="396"/>
      <c r="CQ46" s="397"/>
      <c r="CR46" s="398">
        <v>595161</v>
      </c>
      <c r="CS46" s="399"/>
      <c r="CT46" s="399"/>
      <c r="CU46" s="399"/>
      <c r="CV46" s="399"/>
      <c r="CW46" s="399"/>
      <c r="CX46" s="399"/>
      <c r="CY46" s="400"/>
      <c r="CZ46" s="403">
        <v>3.6</v>
      </c>
      <c r="DA46" s="404"/>
      <c r="DB46" s="404"/>
      <c r="DC46" s="410"/>
      <c r="DD46" s="407">
        <v>61122</v>
      </c>
      <c r="DE46" s="399"/>
      <c r="DF46" s="399"/>
      <c r="DG46" s="399"/>
      <c r="DH46" s="399"/>
      <c r="DI46" s="399"/>
      <c r="DJ46" s="399"/>
      <c r="DK46" s="400"/>
      <c r="DL46" s="481"/>
      <c r="DM46" s="482"/>
      <c r="DN46" s="482"/>
      <c r="DO46" s="482"/>
      <c r="DP46" s="482"/>
      <c r="DQ46" s="482"/>
      <c r="DR46" s="482"/>
      <c r="DS46" s="482"/>
      <c r="DT46" s="482"/>
      <c r="DU46" s="482"/>
      <c r="DV46" s="483"/>
      <c r="DW46" s="472"/>
      <c r="DX46" s="473"/>
      <c r="DY46" s="473"/>
      <c r="DZ46" s="473"/>
      <c r="EA46" s="473"/>
      <c r="EB46" s="473"/>
      <c r="EC46" s="474"/>
    </row>
    <row r="47" spans="2:133" ht="11.25" customHeight="1" x14ac:dyDescent="0.2">
      <c r="B47" s="207"/>
      <c r="CD47" s="438"/>
      <c r="CE47" s="439"/>
      <c r="CF47" s="395" t="s">
        <v>349</v>
      </c>
      <c r="CG47" s="396"/>
      <c r="CH47" s="396"/>
      <c r="CI47" s="396"/>
      <c r="CJ47" s="396"/>
      <c r="CK47" s="396"/>
      <c r="CL47" s="396"/>
      <c r="CM47" s="396"/>
      <c r="CN47" s="396"/>
      <c r="CO47" s="396"/>
      <c r="CP47" s="396"/>
      <c r="CQ47" s="397"/>
      <c r="CR47" s="398">
        <v>29653</v>
      </c>
      <c r="CS47" s="419"/>
      <c r="CT47" s="419"/>
      <c r="CU47" s="419"/>
      <c r="CV47" s="419"/>
      <c r="CW47" s="419"/>
      <c r="CX47" s="419"/>
      <c r="CY47" s="420"/>
      <c r="CZ47" s="403">
        <v>0.2</v>
      </c>
      <c r="DA47" s="431"/>
      <c r="DB47" s="431"/>
      <c r="DC47" s="433"/>
      <c r="DD47" s="407">
        <v>5633</v>
      </c>
      <c r="DE47" s="419"/>
      <c r="DF47" s="419"/>
      <c r="DG47" s="419"/>
      <c r="DH47" s="419"/>
      <c r="DI47" s="419"/>
      <c r="DJ47" s="419"/>
      <c r="DK47" s="420"/>
      <c r="DL47" s="481"/>
      <c r="DM47" s="482"/>
      <c r="DN47" s="482"/>
      <c r="DO47" s="482"/>
      <c r="DP47" s="482"/>
      <c r="DQ47" s="482"/>
      <c r="DR47" s="482"/>
      <c r="DS47" s="482"/>
      <c r="DT47" s="482"/>
      <c r="DU47" s="482"/>
      <c r="DV47" s="483"/>
      <c r="DW47" s="472"/>
      <c r="DX47" s="473"/>
      <c r="DY47" s="473"/>
      <c r="DZ47" s="473"/>
      <c r="EA47" s="473"/>
      <c r="EB47" s="473"/>
      <c r="EC47" s="474"/>
    </row>
    <row r="48" spans="2:133" ht="10.8" x14ac:dyDescent="0.2">
      <c r="B48" s="207"/>
      <c r="CD48" s="440"/>
      <c r="CE48" s="441"/>
      <c r="CF48" s="395" t="s">
        <v>350</v>
      </c>
      <c r="CG48" s="396"/>
      <c r="CH48" s="396"/>
      <c r="CI48" s="396"/>
      <c r="CJ48" s="396"/>
      <c r="CK48" s="396"/>
      <c r="CL48" s="396"/>
      <c r="CM48" s="396"/>
      <c r="CN48" s="396"/>
      <c r="CO48" s="396"/>
      <c r="CP48" s="396"/>
      <c r="CQ48" s="397"/>
      <c r="CR48" s="398" t="s">
        <v>122</v>
      </c>
      <c r="CS48" s="399"/>
      <c r="CT48" s="399"/>
      <c r="CU48" s="399"/>
      <c r="CV48" s="399"/>
      <c r="CW48" s="399"/>
      <c r="CX48" s="399"/>
      <c r="CY48" s="400"/>
      <c r="CZ48" s="403" t="s">
        <v>122</v>
      </c>
      <c r="DA48" s="404"/>
      <c r="DB48" s="404"/>
      <c r="DC48" s="410"/>
      <c r="DD48" s="407" t="s">
        <v>122</v>
      </c>
      <c r="DE48" s="399"/>
      <c r="DF48" s="399"/>
      <c r="DG48" s="399"/>
      <c r="DH48" s="399"/>
      <c r="DI48" s="399"/>
      <c r="DJ48" s="399"/>
      <c r="DK48" s="400"/>
      <c r="DL48" s="481"/>
      <c r="DM48" s="482"/>
      <c r="DN48" s="482"/>
      <c r="DO48" s="482"/>
      <c r="DP48" s="482"/>
      <c r="DQ48" s="482"/>
      <c r="DR48" s="482"/>
      <c r="DS48" s="482"/>
      <c r="DT48" s="482"/>
      <c r="DU48" s="482"/>
      <c r="DV48" s="483"/>
      <c r="DW48" s="472"/>
      <c r="DX48" s="473"/>
      <c r="DY48" s="473"/>
      <c r="DZ48" s="473"/>
      <c r="EA48" s="473"/>
      <c r="EB48" s="473"/>
      <c r="EC48" s="474"/>
    </row>
    <row r="49" spans="2:133" ht="11.25" customHeight="1" x14ac:dyDescent="0.2">
      <c r="B49" s="207"/>
      <c r="CD49" s="421" t="s">
        <v>351</v>
      </c>
      <c r="CE49" s="422"/>
      <c r="CF49" s="422"/>
      <c r="CG49" s="422"/>
      <c r="CH49" s="422"/>
      <c r="CI49" s="422"/>
      <c r="CJ49" s="422"/>
      <c r="CK49" s="422"/>
      <c r="CL49" s="422"/>
      <c r="CM49" s="422"/>
      <c r="CN49" s="422"/>
      <c r="CO49" s="422"/>
      <c r="CP49" s="422"/>
      <c r="CQ49" s="423"/>
      <c r="CR49" s="470">
        <v>16612606</v>
      </c>
      <c r="CS49" s="457"/>
      <c r="CT49" s="457"/>
      <c r="CU49" s="457"/>
      <c r="CV49" s="457"/>
      <c r="CW49" s="457"/>
      <c r="CX49" s="457"/>
      <c r="CY49" s="486"/>
      <c r="CZ49" s="478">
        <v>100</v>
      </c>
      <c r="DA49" s="487"/>
      <c r="DB49" s="487"/>
      <c r="DC49" s="488"/>
      <c r="DD49" s="489">
        <v>11167726</v>
      </c>
      <c r="DE49" s="457"/>
      <c r="DF49" s="457"/>
      <c r="DG49" s="457"/>
      <c r="DH49" s="457"/>
      <c r="DI49" s="457"/>
      <c r="DJ49" s="457"/>
      <c r="DK49" s="486"/>
      <c r="DL49" s="490"/>
      <c r="DM49" s="491"/>
      <c r="DN49" s="491"/>
      <c r="DO49" s="491"/>
      <c r="DP49" s="491"/>
      <c r="DQ49" s="491"/>
      <c r="DR49" s="491"/>
      <c r="DS49" s="491"/>
      <c r="DT49" s="491"/>
      <c r="DU49" s="491"/>
      <c r="DV49" s="492"/>
      <c r="DW49" s="493"/>
      <c r="DX49" s="494"/>
      <c r="DY49" s="494"/>
      <c r="DZ49" s="494"/>
      <c r="EA49" s="494"/>
      <c r="EB49" s="494"/>
      <c r="EC49" s="495"/>
    </row>
  </sheetData>
  <sheetProtection algorithmName="SHA-512" hashValue="vmLncoVwCdbCuF341TYpV8wnycfAPY51hRCpVOeFYoSfen9tBBUcWFMV8P64KSEPQ82I0vYpqSGiHy+uqseZqg==" saltValue="b1gloZlInsPQ+iub9M37K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16731</v>
      </c>
      <c r="R7" s="766"/>
      <c r="S7" s="766"/>
      <c r="T7" s="766"/>
      <c r="U7" s="766"/>
      <c r="V7" s="766">
        <v>16596</v>
      </c>
      <c r="W7" s="766"/>
      <c r="X7" s="766"/>
      <c r="Y7" s="766"/>
      <c r="Z7" s="766"/>
      <c r="AA7" s="766">
        <v>135</v>
      </c>
      <c r="AB7" s="766"/>
      <c r="AC7" s="766"/>
      <c r="AD7" s="766"/>
      <c r="AE7" s="767"/>
      <c r="AF7" s="768">
        <v>50</v>
      </c>
      <c r="AG7" s="769"/>
      <c r="AH7" s="769"/>
      <c r="AI7" s="769"/>
      <c r="AJ7" s="770"/>
      <c r="AK7" s="771">
        <v>570</v>
      </c>
      <c r="AL7" s="772"/>
      <c r="AM7" s="772"/>
      <c r="AN7" s="772"/>
      <c r="AO7" s="772"/>
      <c r="AP7" s="772">
        <v>9707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546</v>
      </c>
      <c r="BS7" s="759" t="s">
        <v>545</v>
      </c>
      <c r="BT7" s="760"/>
      <c r="BU7" s="760"/>
      <c r="BV7" s="760"/>
      <c r="BW7" s="760"/>
      <c r="BX7" s="760"/>
      <c r="BY7" s="760"/>
      <c r="BZ7" s="760"/>
      <c r="CA7" s="760"/>
      <c r="CB7" s="760"/>
      <c r="CC7" s="760"/>
      <c r="CD7" s="760"/>
      <c r="CE7" s="760"/>
      <c r="CF7" s="760"/>
      <c r="CG7" s="775"/>
      <c r="CH7" s="756">
        <v>0</v>
      </c>
      <c r="CI7" s="757"/>
      <c r="CJ7" s="757"/>
      <c r="CK7" s="757"/>
      <c r="CL7" s="758"/>
      <c r="CM7" s="756">
        <v>21</v>
      </c>
      <c r="CN7" s="757"/>
      <c r="CO7" s="757"/>
      <c r="CP7" s="757"/>
      <c r="CQ7" s="758"/>
      <c r="CR7" s="756">
        <v>5</v>
      </c>
      <c r="CS7" s="757"/>
      <c r="CT7" s="757"/>
      <c r="CU7" s="757"/>
      <c r="CV7" s="758"/>
      <c r="CW7" s="756" t="s">
        <v>485</v>
      </c>
      <c r="CX7" s="757"/>
      <c r="CY7" s="757"/>
      <c r="CZ7" s="757"/>
      <c r="DA7" s="758"/>
      <c r="DB7" s="756">
        <v>638</v>
      </c>
      <c r="DC7" s="757"/>
      <c r="DD7" s="757"/>
      <c r="DE7" s="757"/>
      <c r="DF7" s="758"/>
      <c r="DG7" s="756" t="s">
        <v>485</v>
      </c>
      <c r="DH7" s="757"/>
      <c r="DI7" s="757"/>
      <c r="DJ7" s="757"/>
      <c r="DK7" s="758"/>
      <c r="DL7" s="756" t="s">
        <v>485</v>
      </c>
      <c r="DM7" s="757"/>
      <c r="DN7" s="757"/>
      <c r="DO7" s="757"/>
      <c r="DP7" s="758"/>
      <c r="DQ7" s="756" t="s">
        <v>485</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27</v>
      </c>
      <c r="R8" s="797"/>
      <c r="S8" s="797"/>
      <c r="T8" s="797"/>
      <c r="U8" s="797"/>
      <c r="V8" s="797">
        <v>27</v>
      </c>
      <c r="W8" s="797"/>
      <c r="X8" s="797"/>
      <c r="Y8" s="797"/>
      <c r="Z8" s="797"/>
      <c r="AA8" s="797" t="s">
        <v>485</v>
      </c>
      <c r="AB8" s="797"/>
      <c r="AC8" s="797"/>
      <c r="AD8" s="797"/>
      <c r="AE8" s="798"/>
      <c r="AF8" s="799" t="s">
        <v>485</v>
      </c>
      <c r="AG8" s="800"/>
      <c r="AH8" s="800"/>
      <c r="AI8" s="800"/>
      <c r="AJ8" s="801"/>
      <c r="AK8" s="782">
        <v>13</v>
      </c>
      <c r="AL8" s="783"/>
      <c r="AM8" s="783"/>
      <c r="AN8" s="783"/>
      <c r="AO8" s="783"/>
      <c r="AP8" s="783" t="s">
        <v>485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16748</v>
      </c>
      <c r="R23" s="806"/>
      <c r="S23" s="806"/>
      <c r="T23" s="806"/>
      <c r="U23" s="806"/>
      <c r="V23" s="806">
        <v>16613</v>
      </c>
      <c r="W23" s="806"/>
      <c r="X23" s="806"/>
      <c r="Y23" s="806"/>
      <c r="Z23" s="806"/>
      <c r="AA23" s="806">
        <v>135</v>
      </c>
      <c r="AB23" s="806"/>
      <c r="AC23" s="806"/>
      <c r="AD23" s="806"/>
      <c r="AE23" s="807"/>
      <c r="AF23" s="808">
        <v>50</v>
      </c>
      <c r="AG23" s="806"/>
      <c r="AH23" s="806"/>
      <c r="AI23" s="806"/>
      <c r="AJ23" s="809"/>
      <c r="AK23" s="810"/>
      <c r="AL23" s="811"/>
      <c r="AM23" s="811"/>
      <c r="AN23" s="811"/>
      <c r="AO23" s="811"/>
      <c r="AP23" s="806">
        <v>9707</v>
      </c>
      <c r="AQ23" s="806"/>
      <c r="AR23" s="806"/>
      <c r="AS23" s="806"/>
      <c r="AT23" s="806"/>
      <c r="AU23" s="822"/>
      <c r="AV23" s="822"/>
      <c r="AW23" s="822"/>
      <c r="AX23" s="822"/>
      <c r="AY23" s="823"/>
      <c r="AZ23" s="824" t="s">
        <v>485</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4527</v>
      </c>
      <c r="R28" s="836"/>
      <c r="S28" s="836"/>
      <c r="T28" s="836"/>
      <c r="U28" s="836"/>
      <c r="V28" s="836">
        <v>4525</v>
      </c>
      <c r="W28" s="836"/>
      <c r="X28" s="836"/>
      <c r="Y28" s="836"/>
      <c r="Z28" s="836"/>
      <c r="AA28" s="836">
        <v>2</v>
      </c>
      <c r="AB28" s="836"/>
      <c r="AC28" s="836"/>
      <c r="AD28" s="836"/>
      <c r="AE28" s="837"/>
      <c r="AF28" s="838">
        <v>2</v>
      </c>
      <c r="AG28" s="836"/>
      <c r="AH28" s="836"/>
      <c r="AI28" s="836"/>
      <c r="AJ28" s="839"/>
      <c r="AK28" s="840">
        <v>457</v>
      </c>
      <c r="AL28" s="841"/>
      <c r="AM28" s="841"/>
      <c r="AN28" s="841"/>
      <c r="AO28" s="841"/>
      <c r="AP28" s="841" t="s">
        <v>485</v>
      </c>
      <c r="AQ28" s="841"/>
      <c r="AR28" s="841"/>
      <c r="AS28" s="841"/>
      <c r="AT28" s="841"/>
      <c r="AU28" s="841" t="s">
        <v>485</v>
      </c>
      <c r="AV28" s="841"/>
      <c r="AW28" s="841"/>
      <c r="AX28" s="841"/>
      <c r="AY28" s="841"/>
      <c r="AZ28" s="842" t="s">
        <v>485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3919</v>
      </c>
      <c r="R29" s="797"/>
      <c r="S29" s="797"/>
      <c r="T29" s="797"/>
      <c r="U29" s="797"/>
      <c r="V29" s="797">
        <v>3909</v>
      </c>
      <c r="W29" s="797"/>
      <c r="X29" s="797"/>
      <c r="Y29" s="797"/>
      <c r="Z29" s="797"/>
      <c r="AA29" s="797">
        <v>10</v>
      </c>
      <c r="AB29" s="797"/>
      <c r="AC29" s="797"/>
      <c r="AD29" s="797"/>
      <c r="AE29" s="798"/>
      <c r="AF29" s="799">
        <v>10</v>
      </c>
      <c r="AG29" s="800"/>
      <c r="AH29" s="800"/>
      <c r="AI29" s="800"/>
      <c r="AJ29" s="801"/>
      <c r="AK29" s="847">
        <v>676</v>
      </c>
      <c r="AL29" s="843"/>
      <c r="AM29" s="843"/>
      <c r="AN29" s="843"/>
      <c r="AO29" s="843"/>
      <c r="AP29" s="843" t="s">
        <v>485</v>
      </c>
      <c r="AQ29" s="843"/>
      <c r="AR29" s="843"/>
      <c r="AS29" s="843"/>
      <c r="AT29" s="843"/>
      <c r="AU29" s="843" t="s">
        <v>485</v>
      </c>
      <c r="AV29" s="843"/>
      <c r="AW29" s="843"/>
      <c r="AX29" s="843"/>
      <c r="AY29" s="843"/>
      <c r="AZ29" s="844" t="s">
        <v>485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969</v>
      </c>
      <c r="R30" s="797"/>
      <c r="S30" s="797"/>
      <c r="T30" s="797"/>
      <c r="U30" s="797"/>
      <c r="V30" s="797">
        <v>964</v>
      </c>
      <c r="W30" s="797"/>
      <c r="X30" s="797"/>
      <c r="Y30" s="797"/>
      <c r="Z30" s="797"/>
      <c r="AA30" s="797">
        <v>5</v>
      </c>
      <c r="AB30" s="797"/>
      <c r="AC30" s="797"/>
      <c r="AD30" s="797"/>
      <c r="AE30" s="798"/>
      <c r="AF30" s="799">
        <v>5</v>
      </c>
      <c r="AG30" s="800"/>
      <c r="AH30" s="800"/>
      <c r="AI30" s="800"/>
      <c r="AJ30" s="801"/>
      <c r="AK30" s="847">
        <v>199</v>
      </c>
      <c r="AL30" s="843"/>
      <c r="AM30" s="843"/>
      <c r="AN30" s="843"/>
      <c r="AO30" s="843"/>
      <c r="AP30" s="843" t="s">
        <v>485</v>
      </c>
      <c r="AQ30" s="843"/>
      <c r="AR30" s="843"/>
      <c r="AS30" s="843"/>
      <c r="AT30" s="843"/>
      <c r="AU30" s="843" t="s">
        <v>485</v>
      </c>
      <c r="AV30" s="843"/>
      <c r="AW30" s="843"/>
      <c r="AX30" s="843"/>
      <c r="AY30" s="843"/>
      <c r="AZ30" s="844" t="s">
        <v>485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1181</v>
      </c>
      <c r="R31" s="797"/>
      <c r="S31" s="797"/>
      <c r="T31" s="797"/>
      <c r="U31" s="797"/>
      <c r="V31" s="797">
        <v>1072</v>
      </c>
      <c r="W31" s="797"/>
      <c r="X31" s="797"/>
      <c r="Y31" s="797"/>
      <c r="Z31" s="797"/>
      <c r="AA31" s="797">
        <v>109</v>
      </c>
      <c r="AB31" s="797"/>
      <c r="AC31" s="797"/>
      <c r="AD31" s="797"/>
      <c r="AE31" s="798"/>
      <c r="AF31" s="799">
        <v>370</v>
      </c>
      <c r="AG31" s="800"/>
      <c r="AH31" s="800"/>
      <c r="AI31" s="800"/>
      <c r="AJ31" s="801"/>
      <c r="AK31" s="847">
        <v>256</v>
      </c>
      <c r="AL31" s="843"/>
      <c r="AM31" s="843"/>
      <c r="AN31" s="843"/>
      <c r="AO31" s="843"/>
      <c r="AP31" s="843">
        <v>5454</v>
      </c>
      <c r="AQ31" s="843"/>
      <c r="AR31" s="843"/>
      <c r="AS31" s="843"/>
      <c r="AT31" s="843"/>
      <c r="AU31" s="843">
        <v>2765</v>
      </c>
      <c r="AV31" s="843"/>
      <c r="AW31" s="843"/>
      <c r="AX31" s="843"/>
      <c r="AY31" s="843"/>
      <c r="AZ31" s="844" t="s">
        <v>485</v>
      </c>
      <c r="BA31" s="844"/>
      <c r="BB31" s="844"/>
      <c r="BC31" s="844"/>
      <c r="BD31" s="844"/>
      <c r="BE31" s="845" t="s">
        <v>547</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387</v>
      </c>
      <c r="AG63" s="857"/>
      <c r="AH63" s="857"/>
      <c r="AI63" s="857"/>
      <c r="AJ63" s="858"/>
      <c r="AK63" s="859"/>
      <c r="AL63" s="854"/>
      <c r="AM63" s="854"/>
      <c r="AN63" s="854"/>
      <c r="AO63" s="854"/>
      <c r="AP63" s="857">
        <v>5454</v>
      </c>
      <c r="AQ63" s="857"/>
      <c r="AR63" s="857"/>
      <c r="AS63" s="857"/>
      <c r="AT63" s="857"/>
      <c r="AU63" s="857">
        <v>2765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397</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548</v>
      </c>
      <c r="C68" s="883"/>
      <c r="D68" s="883"/>
      <c r="E68" s="883"/>
      <c r="F68" s="883"/>
      <c r="G68" s="883"/>
      <c r="H68" s="883"/>
      <c r="I68" s="883"/>
      <c r="J68" s="883"/>
      <c r="K68" s="883"/>
      <c r="L68" s="883"/>
      <c r="M68" s="883"/>
      <c r="N68" s="883"/>
      <c r="O68" s="883"/>
      <c r="P68" s="884"/>
      <c r="Q68" s="885">
        <v>290</v>
      </c>
      <c r="R68" s="879"/>
      <c r="S68" s="879"/>
      <c r="T68" s="879"/>
      <c r="U68" s="879"/>
      <c r="V68" s="879">
        <v>250</v>
      </c>
      <c r="W68" s="879"/>
      <c r="X68" s="879"/>
      <c r="Y68" s="879"/>
      <c r="Z68" s="879"/>
      <c r="AA68" s="879">
        <v>40</v>
      </c>
      <c r="AB68" s="879"/>
      <c r="AC68" s="879"/>
      <c r="AD68" s="879"/>
      <c r="AE68" s="879"/>
      <c r="AF68" s="879">
        <v>40</v>
      </c>
      <c r="AG68" s="879"/>
      <c r="AH68" s="879"/>
      <c r="AI68" s="879"/>
      <c r="AJ68" s="879"/>
      <c r="AK68" s="879" t="s">
        <v>485</v>
      </c>
      <c r="AL68" s="879"/>
      <c r="AM68" s="879"/>
      <c r="AN68" s="879"/>
      <c r="AO68" s="879"/>
      <c r="AP68" s="879" t="s">
        <v>485</v>
      </c>
      <c r="AQ68" s="879"/>
      <c r="AR68" s="879"/>
      <c r="AS68" s="879"/>
      <c r="AT68" s="879"/>
      <c r="AU68" s="879" t="s">
        <v>485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549</v>
      </c>
      <c r="C69" s="887"/>
      <c r="D69" s="887"/>
      <c r="E69" s="887"/>
      <c r="F69" s="887"/>
      <c r="G69" s="887"/>
      <c r="H69" s="887"/>
      <c r="I69" s="887"/>
      <c r="J69" s="887"/>
      <c r="K69" s="887"/>
      <c r="L69" s="887"/>
      <c r="M69" s="887"/>
      <c r="N69" s="887"/>
      <c r="O69" s="887"/>
      <c r="P69" s="888"/>
      <c r="Q69" s="889">
        <v>1428744</v>
      </c>
      <c r="R69" s="843"/>
      <c r="S69" s="843"/>
      <c r="T69" s="843"/>
      <c r="U69" s="843"/>
      <c r="V69" s="843">
        <v>1401874</v>
      </c>
      <c r="W69" s="843"/>
      <c r="X69" s="843"/>
      <c r="Y69" s="843"/>
      <c r="Z69" s="843"/>
      <c r="AA69" s="843">
        <v>26871</v>
      </c>
      <c r="AB69" s="843"/>
      <c r="AC69" s="843"/>
      <c r="AD69" s="843"/>
      <c r="AE69" s="843"/>
      <c r="AF69" s="843">
        <v>26871</v>
      </c>
      <c r="AG69" s="843"/>
      <c r="AH69" s="843"/>
      <c r="AI69" s="843"/>
      <c r="AJ69" s="843"/>
      <c r="AK69" s="843">
        <v>12578</v>
      </c>
      <c r="AL69" s="843"/>
      <c r="AM69" s="843"/>
      <c r="AN69" s="843"/>
      <c r="AO69" s="843"/>
      <c r="AP69" s="843" t="s">
        <v>485</v>
      </c>
      <c r="AQ69" s="843"/>
      <c r="AR69" s="843"/>
      <c r="AS69" s="843"/>
      <c r="AT69" s="843"/>
      <c r="AU69" s="843" t="s">
        <v>485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38877</v>
      </c>
      <c r="R70" s="843"/>
      <c r="S70" s="843"/>
      <c r="T70" s="843"/>
      <c r="U70" s="843"/>
      <c r="V70" s="843">
        <v>35991</v>
      </c>
      <c r="W70" s="843"/>
      <c r="X70" s="843"/>
      <c r="Y70" s="843"/>
      <c r="Z70" s="843"/>
      <c r="AA70" s="843">
        <v>2886</v>
      </c>
      <c r="AB70" s="843"/>
      <c r="AC70" s="843"/>
      <c r="AD70" s="843"/>
      <c r="AE70" s="843"/>
      <c r="AF70" s="843">
        <v>27482</v>
      </c>
      <c r="AG70" s="843"/>
      <c r="AH70" s="843"/>
      <c r="AI70" s="843"/>
      <c r="AJ70" s="843"/>
      <c r="AK70" s="843" t="s">
        <v>485</v>
      </c>
      <c r="AL70" s="843"/>
      <c r="AM70" s="843"/>
      <c r="AN70" s="843"/>
      <c r="AO70" s="843"/>
      <c r="AP70" s="843">
        <v>96454</v>
      </c>
      <c r="AQ70" s="843"/>
      <c r="AR70" s="843"/>
      <c r="AS70" s="843"/>
      <c r="AT70" s="843"/>
      <c r="AU70" s="843" t="s">
        <v>485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551</v>
      </c>
      <c r="C71" s="887"/>
      <c r="D71" s="887"/>
      <c r="E71" s="887"/>
      <c r="F71" s="887"/>
      <c r="G71" s="887"/>
      <c r="H71" s="887"/>
      <c r="I71" s="887"/>
      <c r="J71" s="887"/>
      <c r="K71" s="887"/>
      <c r="L71" s="887"/>
      <c r="M71" s="887"/>
      <c r="N71" s="887"/>
      <c r="O71" s="887"/>
      <c r="P71" s="888"/>
      <c r="Q71" s="889">
        <v>945</v>
      </c>
      <c r="R71" s="843"/>
      <c r="S71" s="843"/>
      <c r="T71" s="843"/>
      <c r="U71" s="843"/>
      <c r="V71" s="843">
        <v>921</v>
      </c>
      <c r="W71" s="843"/>
      <c r="X71" s="843"/>
      <c r="Y71" s="843"/>
      <c r="Z71" s="843"/>
      <c r="AA71" s="843">
        <v>24</v>
      </c>
      <c r="AB71" s="843"/>
      <c r="AC71" s="843"/>
      <c r="AD71" s="843"/>
      <c r="AE71" s="843"/>
      <c r="AF71" s="843">
        <v>369</v>
      </c>
      <c r="AG71" s="843"/>
      <c r="AH71" s="843"/>
      <c r="AI71" s="843"/>
      <c r="AJ71" s="843"/>
      <c r="AK71" s="843">
        <v>28</v>
      </c>
      <c r="AL71" s="843"/>
      <c r="AM71" s="843"/>
      <c r="AN71" s="843"/>
      <c r="AO71" s="843"/>
      <c r="AP71" s="843">
        <v>2162</v>
      </c>
      <c r="AQ71" s="843"/>
      <c r="AR71" s="843"/>
      <c r="AS71" s="843"/>
      <c r="AT71" s="843"/>
      <c r="AU71" s="843" t="s">
        <v>485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552</v>
      </c>
      <c r="C72" s="887"/>
      <c r="D72" s="887"/>
      <c r="E72" s="887"/>
      <c r="F72" s="887"/>
      <c r="G72" s="887"/>
      <c r="H72" s="887"/>
      <c r="I72" s="887"/>
      <c r="J72" s="887"/>
      <c r="K72" s="887"/>
      <c r="L72" s="887"/>
      <c r="M72" s="887"/>
      <c r="N72" s="887"/>
      <c r="O72" s="887"/>
      <c r="P72" s="888"/>
      <c r="Q72" s="889">
        <v>6104</v>
      </c>
      <c r="R72" s="843"/>
      <c r="S72" s="843"/>
      <c r="T72" s="843"/>
      <c r="U72" s="843"/>
      <c r="V72" s="843">
        <v>5983</v>
      </c>
      <c r="W72" s="843"/>
      <c r="X72" s="843"/>
      <c r="Y72" s="843"/>
      <c r="Z72" s="843"/>
      <c r="AA72" s="843">
        <v>121</v>
      </c>
      <c r="AB72" s="843"/>
      <c r="AC72" s="843"/>
      <c r="AD72" s="843"/>
      <c r="AE72" s="843"/>
      <c r="AF72" s="843">
        <v>17694</v>
      </c>
      <c r="AG72" s="843"/>
      <c r="AH72" s="843"/>
      <c r="AI72" s="843"/>
      <c r="AJ72" s="843"/>
      <c r="AK72" s="843" t="s">
        <v>485</v>
      </c>
      <c r="AL72" s="843"/>
      <c r="AM72" s="843"/>
      <c r="AN72" s="843"/>
      <c r="AO72" s="843"/>
      <c r="AP72" s="843">
        <v>24010</v>
      </c>
      <c r="AQ72" s="843"/>
      <c r="AR72" s="843"/>
      <c r="AS72" s="843"/>
      <c r="AT72" s="843"/>
      <c r="AU72" s="843" t="s">
        <v>485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553</v>
      </c>
      <c r="C73" s="887"/>
      <c r="D73" s="887"/>
      <c r="E73" s="887"/>
      <c r="F73" s="887"/>
      <c r="G73" s="887"/>
      <c r="H73" s="887"/>
      <c r="I73" s="887"/>
      <c r="J73" s="887"/>
      <c r="K73" s="887"/>
      <c r="L73" s="887"/>
      <c r="M73" s="887"/>
      <c r="N73" s="887"/>
      <c r="O73" s="887"/>
      <c r="P73" s="888"/>
      <c r="Q73" s="889">
        <v>4318</v>
      </c>
      <c r="R73" s="843"/>
      <c r="S73" s="843"/>
      <c r="T73" s="843"/>
      <c r="U73" s="843"/>
      <c r="V73" s="843">
        <v>4301</v>
      </c>
      <c r="W73" s="843"/>
      <c r="X73" s="843"/>
      <c r="Y73" s="843"/>
      <c r="Z73" s="843"/>
      <c r="AA73" s="843">
        <v>17</v>
      </c>
      <c r="AB73" s="843"/>
      <c r="AC73" s="843"/>
      <c r="AD73" s="843"/>
      <c r="AE73" s="843"/>
      <c r="AF73" s="843" t="s">
        <v>485</v>
      </c>
      <c r="AG73" s="843"/>
      <c r="AH73" s="843"/>
      <c r="AI73" s="843"/>
      <c r="AJ73" s="843"/>
      <c r="AK73" s="843" t="s">
        <v>485</v>
      </c>
      <c r="AL73" s="843"/>
      <c r="AM73" s="843"/>
      <c r="AN73" s="843"/>
      <c r="AO73" s="843"/>
      <c r="AP73" s="843">
        <v>1177</v>
      </c>
      <c r="AQ73" s="843"/>
      <c r="AR73" s="843"/>
      <c r="AS73" s="843"/>
      <c r="AT73" s="843"/>
      <c r="AU73" s="843">
        <v>172</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72456</v>
      </c>
      <c r="AG88" s="857"/>
      <c r="AH88" s="857"/>
      <c r="AI88" s="857"/>
      <c r="AJ88" s="857"/>
      <c r="AK88" s="854"/>
      <c r="AL88" s="854"/>
      <c r="AM88" s="854"/>
      <c r="AN88" s="854"/>
      <c r="AO88" s="854"/>
      <c r="AP88" s="857">
        <v>123803</v>
      </c>
      <c r="AQ88" s="857"/>
      <c r="AR88" s="857"/>
      <c r="AS88" s="857"/>
      <c r="AT88" s="857"/>
      <c r="AU88" s="857">
        <v>174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v>
      </c>
      <c r="CS102" s="865"/>
      <c r="CT102" s="865"/>
      <c r="CU102" s="865"/>
      <c r="CV102" s="904"/>
      <c r="CW102" s="903" t="s">
        <v>485</v>
      </c>
      <c r="CX102" s="865"/>
      <c r="CY102" s="865"/>
      <c r="CZ102" s="865"/>
      <c r="DA102" s="904"/>
      <c r="DB102" s="903">
        <v>638</v>
      </c>
      <c r="DC102" s="865"/>
      <c r="DD102" s="865"/>
      <c r="DE102" s="865"/>
      <c r="DF102" s="904"/>
      <c r="DG102" s="903" t="s">
        <v>485</v>
      </c>
      <c r="DH102" s="865"/>
      <c r="DI102" s="865"/>
      <c r="DJ102" s="865"/>
      <c r="DK102" s="904"/>
      <c r="DL102" s="903" t="s">
        <v>485</v>
      </c>
      <c r="DM102" s="865"/>
      <c r="DN102" s="865"/>
      <c r="DO102" s="865"/>
      <c r="DP102" s="904"/>
      <c r="DQ102" s="903" t="s">
        <v>485</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851710</v>
      </c>
      <c r="AB110" s="913"/>
      <c r="AC110" s="913"/>
      <c r="AD110" s="913"/>
      <c r="AE110" s="914"/>
      <c r="AF110" s="915">
        <v>889648</v>
      </c>
      <c r="AG110" s="913"/>
      <c r="AH110" s="913"/>
      <c r="AI110" s="913"/>
      <c r="AJ110" s="914"/>
      <c r="AK110" s="915">
        <v>966589</v>
      </c>
      <c r="AL110" s="913"/>
      <c r="AM110" s="913"/>
      <c r="AN110" s="913"/>
      <c r="AO110" s="914"/>
      <c r="AP110" s="916">
        <v>11.1</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9579120</v>
      </c>
      <c r="BR110" s="944"/>
      <c r="BS110" s="944"/>
      <c r="BT110" s="944"/>
      <c r="BU110" s="944"/>
      <c r="BV110" s="944">
        <v>10061682</v>
      </c>
      <c r="BW110" s="944"/>
      <c r="BX110" s="944"/>
      <c r="BY110" s="944"/>
      <c r="BZ110" s="944"/>
      <c r="CA110" s="944">
        <v>9706928</v>
      </c>
      <c r="CB110" s="944"/>
      <c r="CC110" s="944"/>
      <c r="CD110" s="944"/>
      <c r="CE110" s="944"/>
      <c r="CF110" s="957">
        <v>111.9</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637634</v>
      </c>
      <c r="BR111" s="939"/>
      <c r="BS111" s="939"/>
      <c r="BT111" s="939"/>
      <c r="BU111" s="939"/>
      <c r="BV111" s="939">
        <v>637641</v>
      </c>
      <c r="BW111" s="939"/>
      <c r="BX111" s="939"/>
      <c r="BY111" s="939"/>
      <c r="BZ111" s="939"/>
      <c r="CA111" s="939">
        <v>637647</v>
      </c>
      <c r="CB111" s="939"/>
      <c r="CC111" s="939"/>
      <c r="CD111" s="939"/>
      <c r="CE111" s="939"/>
      <c r="CF111" s="933">
        <v>7.4</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2919670</v>
      </c>
      <c r="BR112" s="939"/>
      <c r="BS112" s="939"/>
      <c r="BT112" s="939"/>
      <c r="BU112" s="939"/>
      <c r="BV112" s="939">
        <v>2843395</v>
      </c>
      <c r="BW112" s="939"/>
      <c r="BX112" s="939"/>
      <c r="BY112" s="939"/>
      <c r="BZ112" s="939"/>
      <c r="CA112" s="939">
        <v>2765119</v>
      </c>
      <c r="CB112" s="939"/>
      <c r="CC112" s="939"/>
      <c r="CD112" s="939"/>
      <c r="CE112" s="939"/>
      <c r="CF112" s="933">
        <v>31.9</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218551</v>
      </c>
      <c r="AB113" s="951"/>
      <c r="AC113" s="951"/>
      <c r="AD113" s="951"/>
      <c r="AE113" s="952"/>
      <c r="AF113" s="953">
        <v>225871</v>
      </c>
      <c r="AG113" s="951"/>
      <c r="AH113" s="951"/>
      <c r="AI113" s="951"/>
      <c r="AJ113" s="952"/>
      <c r="AK113" s="953">
        <v>224301</v>
      </c>
      <c r="AL113" s="951"/>
      <c r="AM113" s="951"/>
      <c r="AN113" s="951"/>
      <c r="AO113" s="952"/>
      <c r="AP113" s="954">
        <v>2.6</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201594</v>
      </c>
      <c r="BR113" s="939"/>
      <c r="BS113" s="939"/>
      <c r="BT113" s="939"/>
      <c r="BU113" s="939"/>
      <c r="BV113" s="939">
        <v>173796</v>
      </c>
      <c r="BW113" s="939"/>
      <c r="BX113" s="939"/>
      <c r="BY113" s="939"/>
      <c r="BZ113" s="939"/>
      <c r="CA113" s="939">
        <v>172396</v>
      </c>
      <c r="CB113" s="939"/>
      <c r="CC113" s="939"/>
      <c r="CD113" s="939"/>
      <c r="CE113" s="939"/>
      <c r="CF113" s="933">
        <v>2</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36788</v>
      </c>
      <c r="AB114" s="972"/>
      <c r="AC114" s="972"/>
      <c r="AD114" s="972"/>
      <c r="AE114" s="973"/>
      <c r="AF114" s="974">
        <v>37957</v>
      </c>
      <c r="AG114" s="972"/>
      <c r="AH114" s="972"/>
      <c r="AI114" s="972"/>
      <c r="AJ114" s="973"/>
      <c r="AK114" s="974">
        <v>37274</v>
      </c>
      <c r="AL114" s="972"/>
      <c r="AM114" s="972"/>
      <c r="AN114" s="972"/>
      <c r="AO114" s="973"/>
      <c r="AP114" s="975">
        <v>0.4</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2301078</v>
      </c>
      <c r="BR114" s="939"/>
      <c r="BS114" s="939"/>
      <c r="BT114" s="939"/>
      <c r="BU114" s="939"/>
      <c r="BV114" s="939">
        <v>2330027</v>
      </c>
      <c r="BW114" s="939"/>
      <c r="BX114" s="939"/>
      <c r="BY114" s="939"/>
      <c r="BZ114" s="939"/>
      <c r="CA114" s="939">
        <v>2171120</v>
      </c>
      <c r="CB114" s="939"/>
      <c r="CC114" s="939"/>
      <c r="CD114" s="939"/>
      <c r="CE114" s="939"/>
      <c r="CF114" s="933">
        <v>25</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637634</v>
      </c>
      <c r="DH115" s="972"/>
      <c r="DI115" s="972"/>
      <c r="DJ115" s="972"/>
      <c r="DK115" s="973"/>
      <c r="DL115" s="974">
        <v>637641</v>
      </c>
      <c r="DM115" s="972"/>
      <c r="DN115" s="972"/>
      <c r="DO115" s="972"/>
      <c r="DP115" s="973"/>
      <c r="DQ115" s="974">
        <v>637647</v>
      </c>
      <c r="DR115" s="972"/>
      <c r="DS115" s="972"/>
      <c r="DT115" s="972"/>
      <c r="DU115" s="973"/>
      <c r="DV115" s="975">
        <v>7.4</v>
      </c>
      <c r="DW115" s="976"/>
      <c r="DX115" s="976"/>
      <c r="DY115" s="976"/>
      <c r="DZ115" s="977"/>
    </row>
    <row r="116" spans="1:130" s="212"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1107049</v>
      </c>
      <c r="AB117" s="992"/>
      <c r="AC117" s="992"/>
      <c r="AD117" s="992"/>
      <c r="AE117" s="993"/>
      <c r="AF117" s="994">
        <v>1153476</v>
      </c>
      <c r="AG117" s="992"/>
      <c r="AH117" s="992"/>
      <c r="AI117" s="992"/>
      <c r="AJ117" s="993"/>
      <c r="AK117" s="994">
        <v>1228164</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439</v>
      </c>
      <c r="BP119" s="1018"/>
      <c r="BQ119" s="1012">
        <v>15639096</v>
      </c>
      <c r="BR119" s="1013"/>
      <c r="BS119" s="1013"/>
      <c r="BT119" s="1013"/>
      <c r="BU119" s="1013"/>
      <c r="BV119" s="1013">
        <v>16046541</v>
      </c>
      <c r="BW119" s="1013"/>
      <c r="BX119" s="1013"/>
      <c r="BY119" s="1013"/>
      <c r="BZ119" s="1013"/>
      <c r="CA119" s="1013">
        <v>15453210</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8079973</v>
      </c>
      <c r="BR120" s="944"/>
      <c r="BS120" s="944"/>
      <c r="BT120" s="944"/>
      <c r="BU120" s="944"/>
      <c r="BV120" s="944">
        <v>7258554</v>
      </c>
      <c r="BW120" s="944"/>
      <c r="BX120" s="944"/>
      <c r="BY120" s="944"/>
      <c r="BZ120" s="944"/>
      <c r="CA120" s="944">
        <v>6831995</v>
      </c>
      <c r="CB120" s="944"/>
      <c r="CC120" s="944"/>
      <c r="CD120" s="944"/>
      <c r="CE120" s="944"/>
      <c r="CF120" s="957">
        <v>78.8</v>
      </c>
      <c r="CG120" s="958"/>
      <c r="CH120" s="958"/>
      <c r="CI120" s="958"/>
      <c r="CJ120" s="958"/>
      <c r="CK120" s="1019" t="s">
        <v>443</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2919670</v>
      </c>
      <c r="DH120" s="944"/>
      <c r="DI120" s="944"/>
      <c r="DJ120" s="944"/>
      <c r="DK120" s="944"/>
      <c r="DL120" s="944">
        <v>2843395</v>
      </c>
      <c r="DM120" s="944"/>
      <c r="DN120" s="944"/>
      <c r="DO120" s="944"/>
      <c r="DP120" s="944"/>
      <c r="DQ120" s="944">
        <v>2765119</v>
      </c>
      <c r="DR120" s="944"/>
      <c r="DS120" s="944"/>
      <c r="DT120" s="944"/>
      <c r="DU120" s="944"/>
      <c r="DV120" s="945">
        <v>31.9</v>
      </c>
      <c r="DW120" s="945"/>
      <c r="DX120" s="945"/>
      <c r="DY120" s="945"/>
      <c r="DZ120" s="946"/>
    </row>
    <row r="121" spans="1:130" s="212"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182003</v>
      </c>
      <c r="BR121" s="939"/>
      <c r="BS121" s="939"/>
      <c r="BT121" s="939"/>
      <c r="BU121" s="939"/>
      <c r="BV121" s="939">
        <v>171049</v>
      </c>
      <c r="BW121" s="939"/>
      <c r="BX121" s="939"/>
      <c r="BY121" s="939"/>
      <c r="BZ121" s="939"/>
      <c r="CA121" s="939">
        <v>145604</v>
      </c>
      <c r="CB121" s="939"/>
      <c r="CC121" s="939"/>
      <c r="CD121" s="939"/>
      <c r="CE121" s="939"/>
      <c r="CF121" s="933">
        <v>1.7</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11972407</v>
      </c>
      <c r="BR122" s="1013"/>
      <c r="BS122" s="1013"/>
      <c r="BT122" s="1013"/>
      <c r="BU122" s="1013"/>
      <c r="BV122" s="1013">
        <v>11506676</v>
      </c>
      <c r="BW122" s="1013"/>
      <c r="BX122" s="1013"/>
      <c r="BY122" s="1013"/>
      <c r="BZ122" s="1013"/>
      <c r="CA122" s="1013">
        <v>10932995</v>
      </c>
      <c r="CB122" s="1013"/>
      <c r="CC122" s="1013"/>
      <c r="CD122" s="1013"/>
      <c r="CE122" s="1013"/>
      <c r="CF122" s="1030">
        <v>126.1</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447</v>
      </c>
      <c r="BP123" s="1018"/>
      <c r="BQ123" s="1076">
        <v>20234383</v>
      </c>
      <c r="BR123" s="1077"/>
      <c r="BS123" s="1077"/>
      <c r="BT123" s="1077"/>
      <c r="BU123" s="1077"/>
      <c r="BV123" s="1077">
        <v>18936279</v>
      </c>
      <c r="BW123" s="1077"/>
      <c r="BX123" s="1077"/>
      <c r="BY123" s="1077"/>
      <c r="BZ123" s="1077"/>
      <c r="CA123" s="1077">
        <v>17910594</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14356</v>
      </c>
      <c r="AB128" s="1059"/>
      <c r="AC128" s="1059"/>
      <c r="AD128" s="1059"/>
      <c r="AE128" s="1060"/>
      <c r="AF128" s="1061">
        <v>12304</v>
      </c>
      <c r="AG128" s="1059"/>
      <c r="AH128" s="1059"/>
      <c r="AI128" s="1059"/>
      <c r="AJ128" s="1060"/>
      <c r="AK128" s="1061">
        <v>38387</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122</v>
      </c>
      <c r="BG128" s="1066"/>
      <c r="BH128" s="1066"/>
      <c r="BI128" s="1066"/>
      <c r="BJ128" s="1066"/>
      <c r="BK128" s="1066"/>
      <c r="BL128" s="1067"/>
      <c r="BM128" s="1065">
        <v>13.39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9034622</v>
      </c>
      <c r="AB129" s="972"/>
      <c r="AC129" s="972"/>
      <c r="AD129" s="972"/>
      <c r="AE129" s="973"/>
      <c r="AF129" s="974">
        <v>9202618</v>
      </c>
      <c r="AG129" s="972"/>
      <c r="AH129" s="972"/>
      <c r="AI129" s="972"/>
      <c r="AJ129" s="973"/>
      <c r="AK129" s="974">
        <v>9657091</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18.39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998457</v>
      </c>
      <c r="AB130" s="972"/>
      <c r="AC130" s="972"/>
      <c r="AD130" s="972"/>
      <c r="AE130" s="973"/>
      <c r="AF130" s="974">
        <v>993752</v>
      </c>
      <c r="AG130" s="972"/>
      <c r="AH130" s="972"/>
      <c r="AI130" s="972"/>
      <c r="AJ130" s="973"/>
      <c r="AK130" s="974">
        <v>984410</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1.7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8036165</v>
      </c>
      <c r="AB131" s="999"/>
      <c r="AC131" s="999"/>
      <c r="AD131" s="999"/>
      <c r="AE131" s="1000"/>
      <c r="AF131" s="998">
        <v>8208866</v>
      </c>
      <c r="AG131" s="999"/>
      <c r="AH131" s="999"/>
      <c r="AI131" s="999"/>
      <c r="AJ131" s="1000"/>
      <c r="AK131" s="998">
        <v>8672681</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1.1726488939999999</v>
      </c>
      <c r="AB132" s="1110"/>
      <c r="AC132" s="1110"/>
      <c r="AD132" s="1110"/>
      <c r="AE132" s="1111"/>
      <c r="AF132" s="1112">
        <v>1.795863156</v>
      </c>
      <c r="AG132" s="1110"/>
      <c r="AH132" s="1110"/>
      <c r="AI132" s="1110"/>
      <c r="AJ132" s="1111"/>
      <c r="AK132" s="1112">
        <v>2.3679759470000001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1.5</v>
      </c>
      <c r="AB133" s="1093"/>
      <c r="AC133" s="1093"/>
      <c r="AD133" s="1093"/>
      <c r="AE133" s="1094"/>
      <c r="AF133" s="1092">
        <v>1.3</v>
      </c>
      <c r="AG133" s="1093"/>
      <c r="AH133" s="1093"/>
      <c r="AI133" s="1093"/>
      <c r="AJ133" s="1094"/>
      <c r="AK133" s="1092">
        <v>1.7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ZKWLNDPZUlRR51LdhJ29dUbAq81Wj/YoQqsf8uEr3IZGR9m6QrQZ1mDtXm87McD1G2Eq9YMndMsH6D1M8rRyg==" saltValue="CxleKCyaoMOzIt9Fi5/93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Gkn3OvZ3XC7Qn8jluhFTlP/Ri3+YfLFZSYiswdlR/y00A7njvf9vKdfyH4677ig2w1lrbP4A09NRqMSJXWWvw==" saltValue="8PLEg2dmAfgzpcGJ7HzJ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vAbysXNgPXXcmX5DmgnaD6MKhoBj5mjIOCCQGQ++uwPn/TwhvxcsaIggdkDm2yldDQaHo+XF4Yu+FCxQbAl+Q==" saltValue="BjbyJmHi9agYBupQzO0My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27" t="s">
        <v>476</v>
      </c>
      <c r="AP7" s="253"/>
      <c r="AQ7" s="254" t="s">
        <v>477</v>
      </c>
      <c r="AR7" s="255"/>
    </row>
    <row r="8" spans="1:46" ht="13.2" x14ac:dyDescent="0.2">
      <c r="A8" s="247"/>
      <c r="AK8" s="256"/>
      <c r="AL8" s="257"/>
      <c r="AM8" s="257"/>
      <c r="AN8" s="258"/>
      <c r="AO8" s="1128"/>
      <c r="AP8" s="259" t="s">
        <v>478</v>
      </c>
      <c r="AQ8" s="260" t="s">
        <v>479</v>
      </c>
      <c r="AR8" s="261" t="s">
        <v>480</v>
      </c>
    </row>
    <row r="9" spans="1:46" ht="13.2" x14ac:dyDescent="0.2">
      <c r="A9" s="247"/>
      <c r="AK9" s="1129" t="s">
        <v>481</v>
      </c>
      <c r="AL9" s="1130"/>
      <c r="AM9" s="1130"/>
      <c r="AN9" s="1131"/>
      <c r="AO9" s="262">
        <v>3607470</v>
      </c>
      <c r="AP9" s="262">
        <v>84794</v>
      </c>
      <c r="AQ9" s="263">
        <v>72090</v>
      </c>
      <c r="AR9" s="264">
        <v>17.600000000000001</v>
      </c>
    </row>
    <row r="10" spans="1:46" ht="13.5" customHeight="1" x14ac:dyDescent="0.2">
      <c r="A10" s="247"/>
      <c r="AK10" s="1129" t="s">
        <v>482</v>
      </c>
      <c r="AL10" s="1130"/>
      <c r="AM10" s="1130"/>
      <c r="AN10" s="1131"/>
      <c r="AO10" s="265">
        <v>485745</v>
      </c>
      <c r="AP10" s="265">
        <v>11417</v>
      </c>
      <c r="AQ10" s="266">
        <v>9072</v>
      </c>
      <c r="AR10" s="267">
        <v>25.8</v>
      </c>
    </row>
    <row r="11" spans="1:46" ht="13.5" customHeight="1" x14ac:dyDescent="0.2">
      <c r="A11" s="247"/>
      <c r="AK11" s="1129" t="s">
        <v>483</v>
      </c>
      <c r="AL11" s="1130"/>
      <c r="AM11" s="1130"/>
      <c r="AN11" s="1131"/>
      <c r="AO11" s="265">
        <v>22434</v>
      </c>
      <c r="AP11" s="265">
        <v>527</v>
      </c>
      <c r="AQ11" s="266">
        <v>383</v>
      </c>
      <c r="AR11" s="267">
        <v>37.6</v>
      </c>
    </row>
    <row r="12" spans="1:46" ht="13.5" customHeight="1" x14ac:dyDescent="0.2">
      <c r="A12" s="247"/>
      <c r="AK12" s="1129" t="s">
        <v>484</v>
      </c>
      <c r="AL12" s="1130"/>
      <c r="AM12" s="1130"/>
      <c r="AN12" s="1131"/>
      <c r="AO12" s="265" t="s">
        <v>485</v>
      </c>
      <c r="AP12" s="265" t="s">
        <v>485</v>
      </c>
      <c r="AQ12" s="266">
        <v>26</v>
      </c>
      <c r="AR12" s="267" t="s">
        <v>485</v>
      </c>
    </row>
    <row r="13" spans="1:46" ht="13.5" customHeight="1" x14ac:dyDescent="0.2">
      <c r="A13" s="247"/>
      <c r="AK13" s="1129" t="s">
        <v>486</v>
      </c>
      <c r="AL13" s="1130"/>
      <c r="AM13" s="1130"/>
      <c r="AN13" s="1131"/>
      <c r="AO13" s="265">
        <v>172350</v>
      </c>
      <c r="AP13" s="265">
        <v>4051</v>
      </c>
      <c r="AQ13" s="266">
        <v>2732</v>
      </c>
      <c r="AR13" s="267">
        <v>48.3</v>
      </c>
    </row>
    <row r="14" spans="1:46" ht="13.5" customHeight="1" x14ac:dyDescent="0.2">
      <c r="A14" s="247"/>
      <c r="AK14" s="1129" t="s">
        <v>487</v>
      </c>
      <c r="AL14" s="1130"/>
      <c r="AM14" s="1130"/>
      <c r="AN14" s="1131"/>
      <c r="AO14" s="265">
        <v>52481</v>
      </c>
      <c r="AP14" s="265">
        <v>1234</v>
      </c>
      <c r="AQ14" s="266">
        <v>1315</v>
      </c>
      <c r="AR14" s="267">
        <v>-6.2</v>
      </c>
    </row>
    <row r="15" spans="1:46" ht="13.5" customHeight="1" x14ac:dyDescent="0.2">
      <c r="A15" s="247"/>
      <c r="AK15" s="1132" t="s">
        <v>488</v>
      </c>
      <c r="AL15" s="1133"/>
      <c r="AM15" s="1133"/>
      <c r="AN15" s="1134"/>
      <c r="AO15" s="265">
        <v>-365429</v>
      </c>
      <c r="AP15" s="265">
        <v>-8589</v>
      </c>
      <c r="AQ15" s="266">
        <v>-4107</v>
      </c>
      <c r="AR15" s="267">
        <v>109.1</v>
      </c>
    </row>
    <row r="16" spans="1:46" ht="13.2" x14ac:dyDescent="0.2">
      <c r="A16" s="247"/>
      <c r="AK16" s="1132" t="s">
        <v>177</v>
      </c>
      <c r="AL16" s="1133"/>
      <c r="AM16" s="1133"/>
      <c r="AN16" s="1134"/>
      <c r="AO16" s="265">
        <v>3975051</v>
      </c>
      <c r="AP16" s="265">
        <v>93434</v>
      </c>
      <c r="AQ16" s="266">
        <v>81511</v>
      </c>
      <c r="AR16" s="267">
        <v>14.6</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35" t="s">
        <v>493</v>
      </c>
      <c r="AL21" s="1136"/>
      <c r="AM21" s="1136"/>
      <c r="AN21" s="1137"/>
      <c r="AO21" s="277">
        <v>6.53</v>
      </c>
      <c r="AP21" s="278">
        <v>6.74</v>
      </c>
      <c r="AQ21" s="279">
        <v>-0.21</v>
      </c>
      <c r="AS21" s="280"/>
      <c r="AT21" s="276"/>
    </row>
    <row r="22" spans="1:46" s="248" customFormat="1" ht="13.2" x14ac:dyDescent="0.2">
      <c r="A22" s="276"/>
      <c r="AK22" s="1135" t="s">
        <v>494</v>
      </c>
      <c r="AL22" s="1136"/>
      <c r="AM22" s="1136"/>
      <c r="AN22" s="1137"/>
      <c r="AO22" s="281">
        <v>96.7</v>
      </c>
      <c r="AP22" s="282">
        <v>97</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27" t="s">
        <v>476</v>
      </c>
      <c r="AP30" s="253"/>
      <c r="AQ30" s="254" t="s">
        <v>477</v>
      </c>
      <c r="AR30" s="255"/>
    </row>
    <row r="31" spans="1:46" ht="13.2" x14ac:dyDescent="0.2">
      <c r="A31" s="247"/>
      <c r="AK31" s="256"/>
      <c r="AL31" s="257"/>
      <c r="AM31" s="257"/>
      <c r="AN31" s="258"/>
      <c r="AO31" s="1128"/>
      <c r="AP31" s="259" t="s">
        <v>478</v>
      </c>
      <c r="AQ31" s="260" t="s">
        <v>479</v>
      </c>
      <c r="AR31" s="261" t="s">
        <v>480</v>
      </c>
    </row>
    <row r="32" spans="1:46" ht="27" customHeight="1" x14ac:dyDescent="0.2">
      <c r="A32" s="247"/>
      <c r="AK32" s="1143" t="s">
        <v>498</v>
      </c>
      <c r="AL32" s="1144"/>
      <c r="AM32" s="1144"/>
      <c r="AN32" s="1145"/>
      <c r="AO32" s="291">
        <v>966589</v>
      </c>
      <c r="AP32" s="291">
        <v>22720</v>
      </c>
      <c r="AQ32" s="292">
        <v>33695</v>
      </c>
      <c r="AR32" s="293">
        <v>-32.6</v>
      </c>
    </row>
    <row r="33" spans="1:46" ht="13.5" customHeight="1" x14ac:dyDescent="0.2">
      <c r="A33" s="247"/>
      <c r="AK33" s="1143" t="s">
        <v>499</v>
      </c>
      <c r="AL33" s="1144"/>
      <c r="AM33" s="1144"/>
      <c r="AN33" s="1145"/>
      <c r="AO33" s="291" t="s">
        <v>485</v>
      </c>
      <c r="AP33" s="291" t="s">
        <v>485</v>
      </c>
      <c r="AQ33" s="292" t="s">
        <v>485</v>
      </c>
      <c r="AR33" s="293" t="s">
        <v>485</v>
      </c>
    </row>
    <row r="34" spans="1:46" ht="27" customHeight="1" x14ac:dyDescent="0.2">
      <c r="A34" s="247"/>
      <c r="AK34" s="1143" t="s">
        <v>500</v>
      </c>
      <c r="AL34" s="1144"/>
      <c r="AM34" s="1144"/>
      <c r="AN34" s="1145"/>
      <c r="AO34" s="291" t="s">
        <v>485</v>
      </c>
      <c r="AP34" s="291" t="s">
        <v>485</v>
      </c>
      <c r="AQ34" s="292" t="s">
        <v>485</v>
      </c>
      <c r="AR34" s="293" t="s">
        <v>485</v>
      </c>
    </row>
    <row r="35" spans="1:46" ht="27" customHeight="1" x14ac:dyDescent="0.2">
      <c r="A35" s="247"/>
      <c r="AK35" s="1143" t="s">
        <v>501</v>
      </c>
      <c r="AL35" s="1144"/>
      <c r="AM35" s="1144"/>
      <c r="AN35" s="1145"/>
      <c r="AO35" s="291">
        <v>224301</v>
      </c>
      <c r="AP35" s="291">
        <v>5272</v>
      </c>
      <c r="AQ35" s="292">
        <v>8394</v>
      </c>
      <c r="AR35" s="293">
        <v>-37.200000000000003</v>
      </c>
    </row>
    <row r="36" spans="1:46" ht="27" customHeight="1" x14ac:dyDescent="0.2">
      <c r="A36" s="247"/>
      <c r="AK36" s="1143" t="s">
        <v>502</v>
      </c>
      <c r="AL36" s="1144"/>
      <c r="AM36" s="1144"/>
      <c r="AN36" s="1145"/>
      <c r="AO36" s="291">
        <v>37274</v>
      </c>
      <c r="AP36" s="291">
        <v>876</v>
      </c>
      <c r="AQ36" s="292">
        <v>1998</v>
      </c>
      <c r="AR36" s="293">
        <v>-56.2</v>
      </c>
    </row>
    <row r="37" spans="1:46" ht="13.5" customHeight="1" x14ac:dyDescent="0.2">
      <c r="A37" s="247"/>
      <c r="AK37" s="1143" t="s">
        <v>503</v>
      </c>
      <c r="AL37" s="1144"/>
      <c r="AM37" s="1144"/>
      <c r="AN37" s="1145"/>
      <c r="AO37" s="291" t="s">
        <v>485</v>
      </c>
      <c r="AP37" s="291" t="s">
        <v>485</v>
      </c>
      <c r="AQ37" s="292">
        <v>1021</v>
      </c>
      <c r="AR37" s="293" t="s">
        <v>485</v>
      </c>
    </row>
    <row r="38" spans="1:46" ht="27" customHeight="1" x14ac:dyDescent="0.2">
      <c r="A38" s="247"/>
      <c r="AK38" s="1146" t="s">
        <v>504</v>
      </c>
      <c r="AL38" s="1147"/>
      <c r="AM38" s="1147"/>
      <c r="AN38" s="1148"/>
      <c r="AO38" s="294" t="s">
        <v>485</v>
      </c>
      <c r="AP38" s="294" t="s">
        <v>485</v>
      </c>
      <c r="AQ38" s="295">
        <v>3</v>
      </c>
      <c r="AR38" s="283" t="s">
        <v>485</v>
      </c>
      <c r="AS38" s="290"/>
    </row>
    <row r="39" spans="1:46" ht="13.2" x14ac:dyDescent="0.2">
      <c r="A39" s="247"/>
      <c r="AK39" s="1146" t="s">
        <v>505</v>
      </c>
      <c r="AL39" s="1147"/>
      <c r="AM39" s="1147"/>
      <c r="AN39" s="1148"/>
      <c r="AO39" s="291">
        <v>-38387</v>
      </c>
      <c r="AP39" s="291">
        <v>-902</v>
      </c>
      <c r="AQ39" s="292">
        <v>-3210</v>
      </c>
      <c r="AR39" s="293">
        <v>-71.900000000000006</v>
      </c>
      <c r="AS39" s="290"/>
    </row>
    <row r="40" spans="1:46" ht="27" customHeight="1" x14ac:dyDescent="0.2">
      <c r="A40" s="247"/>
      <c r="AK40" s="1143" t="s">
        <v>506</v>
      </c>
      <c r="AL40" s="1144"/>
      <c r="AM40" s="1144"/>
      <c r="AN40" s="1145"/>
      <c r="AO40" s="291">
        <v>-984410</v>
      </c>
      <c r="AP40" s="291">
        <v>-23139</v>
      </c>
      <c r="AQ40" s="292">
        <v>-26336</v>
      </c>
      <c r="AR40" s="293">
        <v>-12.1</v>
      </c>
      <c r="AS40" s="290"/>
    </row>
    <row r="41" spans="1:46" ht="13.2" x14ac:dyDescent="0.2">
      <c r="A41" s="247"/>
      <c r="AK41" s="1149" t="s">
        <v>287</v>
      </c>
      <c r="AL41" s="1150"/>
      <c r="AM41" s="1150"/>
      <c r="AN41" s="1151"/>
      <c r="AO41" s="291">
        <v>205367</v>
      </c>
      <c r="AP41" s="291">
        <v>4827</v>
      </c>
      <c r="AQ41" s="292">
        <v>15565</v>
      </c>
      <c r="AR41" s="293">
        <v>-69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38" t="s">
        <v>476</v>
      </c>
      <c r="AN49" s="1140" t="s">
        <v>509</v>
      </c>
      <c r="AO49" s="1141"/>
      <c r="AP49" s="1141"/>
      <c r="AQ49" s="1141"/>
      <c r="AR49" s="1142"/>
    </row>
    <row r="50" spans="1:44" ht="13.2" x14ac:dyDescent="0.2">
      <c r="A50" s="247"/>
      <c r="AK50" s="305"/>
      <c r="AL50" s="306"/>
      <c r="AM50" s="1139"/>
      <c r="AN50" s="307" t="s">
        <v>510</v>
      </c>
      <c r="AO50" s="308" t="s">
        <v>511</v>
      </c>
      <c r="AP50" s="309" t="s">
        <v>512</v>
      </c>
      <c r="AQ50" s="310" t="s">
        <v>513</v>
      </c>
      <c r="AR50" s="311" t="s">
        <v>514</v>
      </c>
    </row>
    <row r="51" spans="1:44" ht="13.2" x14ac:dyDescent="0.2">
      <c r="A51" s="247"/>
      <c r="AK51" s="303" t="s">
        <v>515</v>
      </c>
      <c r="AL51" s="304"/>
      <c r="AM51" s="312">
        <v>1819989</v>
      </c>
      <c r="AN51" s="313">
        <v>41928</v>
      </c>
      <c r="AO51" s="314">
        <v>57.8</v>
      </c>
      <c r="AP51" s="315">
        <v>52068</v>
      </c>
      <c r="AQ51" s="316">
        <v>1.6</v>
      </c>
      <c r="AR51" s="317">
        <v>56.2</v>
      </c>
    </row>
    <row r="52" spans="1:44" ht="13.2" x14ac:dyDescent="0.2">
      <c r="A52" s="247"/>
      <c r="AK52" s="318"/>
      <c r="AL52" s="319" t="s">
        <v>516</v>
      </c>
      <c r="AM52" s="320">
        <v>827458</v>
      </c>
      <c r="AN52" s="321">
        <v>19063</v>
      </c>
      <c r="AO52" s="322">
        <v>36</v>
      </c>
      <c r="AP52" s="323">
        <v>26936</v>
      </c>
      <c r="AQ52" s="324">
        <v>3.4</v>
      </c>
      <c r="AR52" s="325">
        <v>32.6</v>
      </c>
    </row>
    <row r="53" spans="1:44" ht="13.2" x14ac:dyDescent="0.2">
      <c r="A53" s="247"/>
      <c r="AK53" s="303" t="s">
        <v>517</v>
      </c>
      <c r="AL53" s="304"/>
      <c r="AM53" s="312">
        <v>2046433</v>
      </c>
      <c r="AN53" s="313">
        <v>47422</v>
      </c>
      <c r="AO53" s="314">
        <v>13.1</v>
      </c>
      <c r="AP53" s="315">
        <v>47161</v>
      </c>
      <c r="AQ53" s="316">
        <v>-9.4</v>
      </c>
      <c r="AR53" s="317">
        <v>22.5</v>
      </c>
    </row>
    <row r="54" spans="1:44" ht="13.2" x14ac:dyDescent="0.2">
      <c r="A54" s="247"/>
      <c r="AK54" s="318"/>
      <c r="AL54" s="319" t="s">
        <v>516</v>
      </c>
      <c r="AM54" s="320">
        <v>769579</v>
      </c>
      <c r="AN54" s="321">
        <v>17833</v>
      </c>
      <c r="AO54" s="322">
        <v>-6.5</v>
      </c>
      <c r="AP54" s="323">
        <v>24595</v>
      </c>
      <c r="AQ54" s="324">
        <v>-8.6999999999999993</v>
      </c>
      <c r="AR54" s="325">
        <v>2.2000000000000002</v>
      </c>
    </row>
    <row r="55" spans="1:44" ht="13.2" x14ac:dyDescent="0.2">
      <c r="A55" s="247"/>
      <c r="AK55" s="303" t="s">
        <v>518</v>
      </c>
      <c r="AL55" s="304"/>
      <c r="AM55" s="312">
        <v>1697310</v>
      </c>
      <c r="AN55" s="313">
        <v>39460</v>
      </c>
      <c r="AO55" s="314">
        <v>-16.8</v>
      </c>
      <c r="AP55" s="315">
        <v>43423</v>
      </c>
      <c r="AQ55" s="316">
        <v>-7.9</v>
      </c>
      <c r="AR55" s="317">
        <v>-8.9</v>
      </c>
    </row>
    <row r="56" spans="1:44" ht="13.2" x14ac:dyDescent="0.2">
      <c r="A56" s="247"/>
      <c r="AK56" s="318"/>
      <c r="AL56" s="319" t="s">
        <v>516</v>
      </c>
      <c r="AM56" s="320">
        <v>880645</v>
      </c>
      <c r="AN56" s="321">
        <v>20474</v>
      </c>
      <c r="AO56" s="322">
        <v>14.8</v>
      </c>
      <c r="AP56" s="323">
        <v>22207</v>
      </c>
      <c r="AQ56" s="324">
        <v>-9.6999999999999993</v>
      </c>
      <c r="AR56" s="325">
        <v>24.5</v>
      </c>
    </row>
    <row r="57" spans="1:44" ht="13.2" x14ac:dyDescent="0.2">
      <c r="A57" s="247"/>
      <c r="AK57" s="303" t="s">
        <v>519</v>
      </c>
      <c r="AL57" s="304"/>
      <c r="AM57" s="312">
        <v>2500344</v>
      </c>
      <c r="AN57" s="313">
        <v>58346</v>
      </c>
      <c r="AO57" s="314">
        <v>47.9</v>
      </c>
      <c r="AP57" s="315">
        <v>45265</v>
      </c>
      <c r="AQ57" s="316">
        <v>4.2</v>
      </c>
      <c r="AR57" s="317">
        <v>43.7</v>
      </c>
    </row>
    <row r="58" spans="1:44" ht="13.2" x14ac:dyDescent="0.2">
      <c r="A58" s="247"/>
      <c r="AK58" s="318"/>
      <c r="AL58" s="319" t="s">
        <v>516</v>
      </c>
      <c r="AM58" s="320">
        <v>813631</v>
      </c>
      <c r="AN58" s="321">
        <v>18986</v>
      </c>
      <c r="AO58" s="322">
        <v>-7.3</v>
      </c>
      <c r="AP58" s="323">
        <v>22600</v>
      </c>
      <c r="AQ58" s="324">
        <v>1.8</v>
      </c>
      <c r="AR58" s="325">
        <v>-9.1</v>
      </c>
    </row>
    <row r="59" spans="1:44" ht="13.2" x14ac:dyDescent="0.2">
      <c r="A59" s="247"/>
      <c r="AK59" s="303" t="s">
        <v>520</v>
      </c>
      <c r="AL59" s="304"/>
      <c r="AM59" s="312">
        <v>910941</v>
      </c>
      <c r="AN59" s="313">
        <v>21412</v>
      </c>
      <c r="AO59" s="314">
        <v>-63.3</v>
      </c>
      <c r="AP59" s="315">
        <v>54621</v>
      </c>
      <c r="AQ59" s="316">
        <v>20.7</v>
      </c>
      <c r="AR59" s="317">
        <v>-84</v>
      </c>
    </row>
    <row r="60" spans="1:44" ht="13.2" x14ac:dyDescent="0.2">
      <c r="A60" s="247"/>
      <c r="AK60" s="318"/>
      <c r="AL60" s="319" t="s">
        <v>516</v>
      </c>
      <c r="AM60" s="320">
        <v>595161</v>
      </c>
      <c r="AN60" s="321">
        <v>13989</v>
      </c>
      <c r="AO60" s="322">
        <v>-26.3</v>
      </c>
      <c r="AP60" s="323">
        <v>30892</v>
      </c>
      <c r="AQ60" s="324">
        <v>36.700000000000003</v>
      </c>
      <c r="AR60" s="325">
        <v>-63</v>
      </c>
    </row>
    <row r="61" spans="1:44" ht="13.2" x14ac:dyDescent="0.2">
      <c r="A61" s="247"/>
      <c r="AK61" s="303" t="s">
        <v>521</v>
      </c>
      <c r="AL61" s="326"/>
      <c r="AM61" s="312">
        <v>1795003</v>
      </c>
      <c r="AN61" s="313">
        <v>41714</v>
      </c>
      <c r="AO61" s="314">
        <v>7.7</v>
      </c>
      <c r="AP61" s="315">
        <v>48508</v>
      </c>
      <c r="AQ61" s="327">
        <v>1.8</v>
      </c>
      <c r="AR61" s="317">
        <v>5.9</v>
      </c>
    </row>
    <row r="62" spans="1:44" ht="13.2" x14ac:dyDescent="0.2">
      <c r="A62" s="247"/>
      <c r="AK62" s="318"/>
      <c r="AL62" s="319" t="s">
        <v>516</v>
      </c>
      <c r="AM62" s="320">
        <v>777295</v>
      </c>
      <c r="AN62" s="321">
        <v>18069</v>
      </c>
      <c r="AO62" s="322">
        <v>2.1</v>
      </c>
      <c r="AP62" s="323">
        <v>25446</v>
      </c>
      <c r="AQ62" s="324">
        <v>4.7</v>
      </c>
      <c r="AR62" s="325">
        <v>-2.6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J8x2/CAn4S0BTOYyxGDSkASnEyxKp+iFbYwdvosyp81vbzWQOFWeXdRC2ZhGoJ2lNb53arBbO2ejexI69odyw==" saltValue="HyUdhk5t8OcQPKTc/XZW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iWmgES05mXTsMJW9tXd3Dt3LngfLO4xv8RCeTaM42a6tHUkO9j7RRAywrHXUiNxh7FtIlDYoZa1Fb9TcVsg33A==" saltValue="0efrfC8+fJ42zIWczHPWf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YDSqrSL3cxDQNBOSD/diFh0YUJAgbZoUrK/OzALHZjoEWwgFCZz3wpV5DvBVcFjT5If/C0aqxno/A3Ki/23eKQ==" saltValue="95coMp6Rnq/tfXs06GoDv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11.21</v>
      </c>
      <c r="G47" s="12">
        <v>10.9</v>
      </c>
      <c r="H47" s="12">
        <v>14.56</v>
      </c>
      <c r="I47" s="12">
        <v>10.91</v>
      </c>
      <c r="J47" s="13">
        <v>10.17</v>
      </c>
    </row>
    <row r="48" spans="2:10" ht="57.75" customHeight="1" x14ac:dyDescent="0.2">
      <c r="B48" s="14"/>
      <c r="C48" s="1154" t="s">
        <v>4</v>
      </c>
      <c r="D48" s="1154"/>
      <c r="E48" s="1155"/>
      <c r="F48" s="15">
        <v>0.57999999999999996</v>
      </c>
      <c r="G48" s="16">
        <v>6.65</v>
      </c>
      <c r="H48" s="16">
        <v>0.84</v>
      </c>
      <c r="I48" s="16">
        <v>0.66</v>
      </c>
      <c r="J48" s="17">
        <v>0.52</v>
      </c>
    </row>
    <row r="49" spans="2:10" ht="57.75" customHeight="1" thickBot="1" x14ac:dyDescent="0.25">
      <c r="B49" s="18"/>
      <c r="C49" s="1156" t="s">
        <v>5</v>
      </c>
      <c r="D49" s="1156"/>
      <c r="E49" s="1157"/>
      <c r="F49" s="19" t="s">
        <v>528</v>
      </c>
      <c r="G49" s="20">
        <v>6.38</v>
      </c>
      <c r="H49" s="20" t="s">
        <v>529</v>
      </c>
      <c r="I49" s="20" t="s">
        <v>530</v>
      </c>
      <c r="J49" s="21" t="s">
        <v>531</v>
      </c>
    </row>
    <row r="50" spans="2:10" ht="13.2" x14ac:dyDescent="0.2"/>
  </sheetData>
  <sheetProtection algorithmName="SHA-512" hashValue="iZBD3Cxu5Tjhz6RLU7G8vH0v46OAbdQ5t6PEyVpxeqFi+rzo0vKCTQWTzBS548ijtxII+o98NbDl5TUaLVyprg==" saltValue="5cPidhf9g4t6rtPWCTBJ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532</v>
      </c>
      <c r="D34" s="1162"/>
      <c r="E34" s="1163"/>
      <c r="F34" s="32">
        <v>2.2999999999999998</v>
      </c>
      <c r="G34" s="33">
        <v>2.68</v>
      </c>
      <c r="H34" s="33">
        <v>3.35</v>
      </c>
      <c r="I34" s="33">
        <v>3.04</v>
      </c>
      <c r="J34" s="34">
        <v>3.83</v>
      </c>
      <c r="K34" s="22"/>
      <c r="L34" s="22"/>
      <c r="M34" s="22"/>
      <c r="N34" s="22"/>
      <c r="O34" s="22"/>
      <c r="P34" s="22"/>
    </row>
    <row r="35" spans="1:16" ht="39" customHeight="1" x14ac:dyDescent="0.2">
      <c r="A35" s="22"/>
      <c r="B35" s="35"/>
      <c r="C35" s="1158" t="s">
        <v>533</v>
      </c>
      <c r="D35" s="1158"/>
      <c r="E35" s="1159"/>
      <c r="F35" s="36">
        <v>0.57999999999999996</v>
      </c>
      <c r="G35" s="37">
        <v>6.65</v>
      </c>
      <c r="H35" s="37">
        <v>0.83</v>
      </c>
      <c r="I35" s="37">
        <v>0.65</v>
      </c>
      <c r="J35" s="38">
        <v>0.51</v>
      </c>
      <c r="K35" s="22"/>
      <c r="L35" s="22"/>
      <c r="M35" s="22"/>
      <c r="N35" s="22"/>
      <c r="O35" s="22"/>
      <c r="P35" s="22"/>
    </row>
    <row r="36" spans="1:16" ht="39" customHeight="1" x14ac:dyDescent="0.2">
      <c r="A36" s="22"/>
      <c r="B36" s="35"/>
      <c r="C36" s="1158" t="s">
        <v>534</v>
      </c>
      <c r="D36" s="1158"/>
      <c r="E36" s="1159"/>
      <c r="F36" s="36">
        <v>0.67</v>
      </c>
      <c r="G36" s="37">
        <v>0.82</v>
      </c>
      <c r="H36" s="37">
        <v>0.55000000000000004</v>
      </c>
      <c r="I36" s="37">
        <v>0.45</v>
      </c>
      <c r="J36" s="38">
        <v>0.09</v>
      </c>
      <c r="K36" s="22"/>
      <c r="L36" s="22"/>
      <c r="M36" s="22"/>
      <c r="N36" s="22"/>
      <c r="O36" s="22"/>
      <c r="P36" s="22"/>
    </row>
    <row r="37" spans="1:16" ht="39" customHeight="1" x14ac:dyDescent="0.2">
      <c r="A37" s="22"/>
      <c r="B37" s="35"/>
      <c r="C37" s="1158" t="s">
        <v>535</v>
      </c>
      <c r="D37" s="1158"/>
      <c r="E37" s="1159"/>
      <c r="F37" s="36">
        <v>0.02</v>
      </c>
      <c r="G37" s="37">
        <v>0.03</v>
      </c>
      <c r="H37" s="37">
        <v>0.03</v>
      </c>
      <c r="I37" s="37">
        <v>0.05</v>
      </c>
      <c r="J37" s="38">
        <v>0.05</v>
      </c>
      <c r="K37" s="22"/>
      <c r="L37" s="22"/>
      <c r="M37" s="22"/>
      <c r="N37" s="22"/>
      <c r="O37" s="22"/>
      <c r="P37" s="22"/>
    </row>
    <row r="38" spans="1:16" ht="39" customHeight="1" x14ac:dyDescent="0.2">
      <c r="A38" s="22"/>
      <c r="B38" s="35"/>
      <c r="C38" s="1158" t="s">
        <v>536</v>
      </c>
      <c r="D38" s="1158"/>
      <c r="E38" s="1159"/>
      <c r="F38" s="36">
        <v>1.64</v>
      </c>
      <c r="G38" s="37">
        <v>0.74</v>
      </c>
      <c r="H38" s="37">
        <v>0.61</v>
      </c>
      <c r="I38" s="37">
        <v>0.24</v>
      </c>
      <c r="J38" s="38">
        <v>0.02</v>
      </c>
      <c r="K38" s="22"/>
      <c r="L38" s="22"/>
      <c r="M38" s="22"/>
      <c r="N38" s="22"/>
      <c r="O38" s="22"/>
      <c r="P38" s="22"/>
    </row>
    <row r="39" spans="1:16" ht="39" customHeight="1" x14ac:dyDescent="0.2">
      <c r="A39" s="22"/>
      <c r="B39" s="35"/>
      <c r="C39" s="1158" t="s">
        <v>537</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539</v>
      </c>
      <c r="D43" s="1160"/>
      <c r="E43" s="1161"/>
      <c r="F43" s="41">
        <v>5.42</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xGonjt9OQQGNFMSicGjxM+X28AYlJSt38k2wqeaXqc4miiSItJD0DbiITy46bWaAESFvhwXJmxUXb5WarGUg==" saltValue="YL22Nh3fN99JZ6G5SH14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875</v>
      </c>
      <c r="L45" s="58">
        <v>832</v>
      </c>
      <c r="M45" s="58">
        <v>852</v>
      </c>
      <c r="N45" s="58">
        <v>890</v>
      </c>
      <c r="O45" s="59">
        <v>967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234</v>
      </c>
      <c r="L48" s="62">
        <v>223</v>
      </c>
      <c r="M48" s="62">
        <v>219</v>
      </c>
      <c r="N48" s="62">
        <v>226</v>
      </c>
      <c r="O48" s="63">
        <v>224</v>
      </c>
      <c r="P48" s="46"/>
      <c r="Q48" s="46"/>
      <c r="R48" s="46"/>
      <c r="S48" s="46"/>
      <c r="T48" s="46"/>
      <c r="U48" s="46"/>
    </row>
    <row r="49" spans="1:21" ht="30.75" customHeight="1" x14ac:dyDescent="0.2">
      <c r="A49" s="46"/>
      <c r="B49" s="1166"/>
      <c r="C49" s="1167"/>
      <c r="D49" s="60"/>
      <c r="E49" s="1172" t="s">
        <v>14</v>
      </c>
      <c r="F49" s="1172"/>
      <c r="G49" s="1172"/>
      <c r="H49" s="1172"/>
      <c r="I49" s="1172"/>
      <c r="J49" s="1173"/>
      <c r="K49" s="61">
        <v>36</v>
      </c>
      <c r="L49" s="62">
        <v>40</v>
      </c>
      <c r="M49" s="62">
        <v>37</v>
      </c>
      <c r="N49" s="62">
        <v>38</v>
      </c>
      <c r="O49" s="63">
        <v>37</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961</v>
      </c>
      <c r="L52" s="62">
        <v>994</v>
      </c>
      <c r="M52" s="62">
        <v>1012</v>
      </c>
      <c r="N52" s="62">
        <v>1006</v>
      </c>
      <c r="O52" s="63">
        <v>1022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184</v>
      </c>
      <c r="L53" s="67">
        <v>101</v>
      </c>
      <c r="M53" s="67">
        <v>96</v>
      </c>
      <c r="N53" s="67">
        <v>148</v>
      </c>
      <c r="O53" s="68">
        <v>206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tqZrHfXoC6uW40rKfXLsVi1rGejrjNAiVUfin2GuvNeYodHz1fan9REoqULIgCffxmOAO4GtC9myqGu8hZlpA==" saltValue="LyTaGdSgZuhMmn3l3wetY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30">
        <v>9175</v>
      </c>
      <c r="J41" s="331">
        <v>9574</v>
      </c>
      <c r="K41" s="331">
        <v>9579</v>
      </c>
      <c r="L41" s="331">
        <v>10062</v>
      </c>
      <c r="M41" s="332">
        <v>9707</v>
      </c>
    </row>
    <row r="42" spans="2:13" ht="27.75" customHeight="1" x14ac:dyDescent="0.2">
      <c r="B42" s="1197"/>
      <c r="C42" s="1198"/>
      <c r="D42" s="104"/>
      <c r="E42" s="1203" t="s">
        <v>32</v>
      </c>
      <c r="F42" s="1203"/>
      <c r="G42" s="1203"/>
      <c r="H42" s="1204"/>
      <c r="I42" s="333">
        <v>638</v>
      </c>
      <c r="J42" s="334">
        <v>638</v>
      </c>
      <c r="K42" s="334">
        <v>638</v>
      </c>
      <c r="L42" s="334">
        <v>638</v>
      </c>
      <c r="M42" s="335">
        <v>638</v>
      </c>
    </row>
    <row r="43" spans="2:13" ht="27.75" customHeight="1" x14ac:dyDescent="0.2">
      <c r="B43" s="1197"/>
      <c r="C43" s="1198"/>
      <c r="D43" s="104"/>
      <c r="E43" s="1203" t="s">
        <v>33</v>
      </c>
      <c r="F43" s="1203"/>
      <c r="G43" s="1203"/>
      <c r="H43" s="1204"/>
      <c r="I43" s="333">
        <v>3048</v>
      </c>
      <c r="J43" s="334">
        <v>2982</v>
      </c>
      <c r="K43" s="334">
        <v>2920</v>
      </c>
      <c r="L43" s="334">
        <v>2843</v>
      </c>
      <c r="M43" s="335">
        <v>2765</v>
      </c>
    </row>
    <row r="44" spans="2:13" ht="27.75" customHeight="1" x14ac:dyDescent="0.2">
      <c r="B44" s="1197"/>
      <c r="C44" s="1198"/>
      <c r="D44" s="104"/>
      <c r="E44" s="1203" t="s">
        <v>34</v>
      </c>
      <c r="F44" s="1203"/>
      <c r="G44" s="1203"/>
      <c r="H44" s="1204"/>
      <c r="I44" s="333">
        <v>265</v>
      </c>
      <c r="J44" s="334">
        <v>233</v>
      </c>
      <c r="K44" s="334">
        <v>202</v>
      </c>
      <c r="L44" s="334">
        <v>174</v>
      </c>
      <c r="M44" s="335">
        <v>172</v>
      </c>
    </row>
    <row r="45" spans="2:13" ht="27.75" customHeight="1" x14ac:dyDescent="0.2">
      <c r="B45" s="1197"/>
      <c r="C45" s="1198"/>
      <c r="D45" s="104"/>
      <c r="E45" s="1203" t="s">
        <v>35</v>
      </c>
      <c r="F45" s="1203"/>
      <c r="G45" s="1203"/>
      <c r="H45" s="1204"/>
      <c r="I45" s="333">
        <v>2381</v>
      </c>
      <c r="J45" s="334">
        <v>2332</v>
      </c>
      <c r="K45" s="334">
        <v>2301</v>
      </c>
      <c r="L45" s="334">
        <v>2330</v>
      </c>
      <c r="M45" s="335">
        <v>2171</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6512</v>
      </c>
      <c r="J50" s="334">
        <v>7112</v>
      </c>
      <c r="K50" s="334">
        <v>8080</v>
      </c>
      <c r="L50" s="334">
        <v>7259</v>
      </c>
      <c r="M50" s="335">
        <v>6832</v>
      </c>
    </row>
    <row r="51" spans="2:13" ht="27.75" customHeight="1" x14ac:dyDescent="0.2">
      <c r="B51" s="1197"/>
      <c r="C51" s="1198"/>
      <c r="D51" s="104"/>
      <c r="E51" s="1203" t="s">
        <v>42</v>
      </c>
      <c r="F51" s="1203"/>
      <c r="G51" s="1203"/>
      <c r="H51" s="1204"/>
      <c r="I51" s="333">
        <v>220</v>
      </c>
      <c r="J51" s="334">
        <v>220</v>
      </c>
      <c r="K51" s="334">
        <v>182</v>
      </c>
      <c r="L51" s="334">
        <v>171</v>
      </c>
      <c r="M51" s="335">
        <v>146</v>
      </c>
    </row>
    <row r="52" spans="2:13" ht="27.75" customHeight="1" x14ac:dyDescent="0.2">
      <c r="B52" s="1199"/>
      <c r="C52" s="1200"/>
      <c r="D52" s="104"/>
      <c r="E52" s="1203" t="s">
        <v>43</v>
      </c>
      <c r="F52" s="1203"/>
      <c r="G52" s="1203"/>
      <c r="H52" s="1204"/>
      <c r="I52" s="333">
        <v>12201</v>
      </c>
      <c r="J52" s="334">
        <v>12159</v>
      </c>
      <c r="K52" s="334">
        <v>11972</v>
      </c>
      <c r="L52" s="334">
        <v>11507</v>
      </c>
      <c r="M52" s="335">
        <v>10933</v>
      </c>
    </row>
    <row r="53" spans="2:13" ht="27.75" customHeight="1" thickBot="1" x14ac:dyDescent="0.25">
      <c r="B53" s="1210" t="s">
        <v>19</v>
      </c>
      <c r="C53" s="1211"/>
      <c r="D53" s="108"/>
      <c r="E53" s="1212" t="s">
        <v>44</v>
      </c>
      <c r="F53" s="1212"/>
      <c r="G53" s="1212"/>
      <c r="H53" s="1213"/>
      <c r="I53" s="336">
        <v>-3427</v>
      </c>
      <c r="J53" s="337">
        <v>-3733</v>
      </c>
      <c r="K53" s="337">
        <v>-4595</v>
      </c>
      <c r="L53" s="337">
        <v>-2890</v>
      </c>
      <c r="M53" s="338">
        <v>-2457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rR1d+S68Lf8Dlg1XBHeKD+JR8pc82tjg2qJnZsBxQtyF5ngnUVvs7pvp0KXz5/JovNIpx/+1OT4+Ys5hwO1Ww==" saltValue="W+QZV0GvFV6A9HRe4JU9o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339">
        <v>1315</v>
      </c>
      <c r="G55" s="339">
        <v>1004</v>
      </c>
      <c r="H55" s="340">
        <v>982</v>
      </c>
    </row>
    <row r="56" spans="2:8" ht="52.5" customHeight="1" x14ac:dyDescent="0.2">
      <c r="B56" s="120"/>
      <c r="C56" s="1224" t="s">
        <v>47</v>
      </c>
      <c r="D56" s="1224"/>
      <c r="E56" s="1225"/>
      <c r="F56" s="341">
        <v>794</v>
      </c>
      <c r="G56" s="341">
        <v>841</v>
      </c>
      <c r="H56" s="342">
        <v>873</v>
      </c>
    </row>
    <row r="57" spans="2:8" ht="53.25" customHeight="1" x14ac:dyDescent="0.2">
      <c r="B57" s="120"/>
      <c r="C57" s="1226" t="s">
        <v>48</v>
      </c>
      <c r="D57" s="1226"/>
      <c r="E57" s="1227"/>
      <c r="F57" s="343">
        <v>6608</v>
      </c>
      <c r="G57" s="343">
        <v>6051</v>
      </c>
      <c r="H57" s="344">
        <v>5614</v>
      </c>
    </row>
    <row r="58" spans="2:8" ht="45.75" customHeight="1" x14ac:dyDescent="0.2">
      <c r="B58" s="121"/>
      <c r="C58" s="1214" t="s">
        <v>554</v>
      </c>
      <c r="D58" s="1215"/>
      <c r="E58" s="1216"/>
      <c r="F58" s="345">
        <v>3949</v>
      </c>
      <c r="G58" s="345">
        <v>3457</v>
      </c>
      <c r="H58" s="346">
        <v>3123</v>
      </c>
    </row>
    <row r="59" spans="2:8" ht="45.75" customHeight="1" x14ac:dyDescent="0.2">
      <c r="B59" s="121"/>
      <c r="C59" s="1214" t="s">
        <v>555</v>
      </c>
      <c r="D59" s="1215"/>
      <c r="E59" s="1216"/>
      <c r="F59" s="345">
        <v>1417</v>
      </c>
      <c r="G59" s="345">
        <v>1363</v>
      </c>
      <c r="H59" s="346">
        <v>1265</v>
      </c>
    </row>
    <row r="60" spans="2:8" ht="45.75" customHeight="1" x14ac:dyDescent="0.2">
      <c r="B60" s="121"/>
      <c r="C60" s="1214" t="s">
        <v>556</v>
      </c>
      <c r="D60" s="1215"/>
      <c r="E60" s="1216"/>
      <c r="F60" s="345">
        <v>1001</v>
      </c>
      <c r="G60" s="345">
        <v>1002</v>
      </c>
      <c r="H60" s="346">
        <v>1003</v>
      </c>
    </row>
    <row r="61" spans="2:8" ht="45.75" customHeight="1" x14ac:dyDescent="0.2">
      <c r="B61" s="121"/>
      <c r="C61" s="1214" t="s">
        <v>557</v>
      </c>
      <c r="D61" s="1215"/>
      <c r="E61" s="1216"/>
      <c r="F61" s="345">
        <v>120</v>
      </c>
      <c r="G61" s="345">
        <v>121</v>
      </c>
      <c r="H61" s="346">
        <v>122</v>
      </c>
    </row>
    <row r="62" spans="2:8" ht="45.75" customHeight="1" thickBot="1" x14ac:dyDescent="0.25">
      <c r="B62" s="122"/>
      <c r="C62" s="1217" t="s">
        <v>558</v>
      </c>
      <c r="D62" s="1218"/>
      <c r="E62" s="1219"/>
      <c r="F62" s="347">
        <v>109</v>
      </c>
      <c r="G62" s="347">
        <v>99</v>
      </c>
      <c r="H62" s="348">
        <v>90</v>
      </c>
    </row>
    <row r="63" spans="2:8" ht="52.5" customHeight="1" thickBot="1" x14ac:dyDescent="0.25">
      <c r="B63" s="123"/>
      <c r="C63" s="1220" t="s">
        <v>49</v>
      </c>
      <c r="D63" s="1220"/>
      <c r="E63" s="1221"/>
      <c r="F63" s="349">
        <v>8718</v>
      </c>
      <c r="G63" s="349">
        <v>7896</v>
      </c>
      <c r="H63" s="350">
        <v>7470</v>
      </c>
    </row>
    <row r="64" spans="2:8" ht="13.2" x14ac:dyDescent="0.2"/>
  </sheetData>
  <sheetProtection algorithmName="SHA-512" hashValue="XwW6uW3msGn/MAXZaaFjKkR2UQQ3cJRTMsC9idVGF9JDxW0wevjx30CcRn1ZMZ/cs7DNc0mXKS/OUMHtVW14rA==" saltValue="bJRf5/HevHESMkfZUEjc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1A1D5-1773-430F-B52A-AB7BFD1AC7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63.8</v>
      </c>
      <c r="BQ53" s="1228"/>
      <c r="BR53" s="1228"/>
      <c r="BS53" s="1228"/>
      <c r="BT53" s="1228"/>
      <c r="BU53" s="1228"/>
      <c r="BV53" s="1228"/>
      <c r="BW53" s="1228"/>
      <c r="BX53" s="1228">
        <v>65.2</v>
      </c>
      <c r="BY53" s="1228"/>
      <c r="BZ53" s="1228"/>
      <c r="CA53" s="1228"/>
      <c r="CB53" s="1228"/>
      <c r="CC53" s="1228"/>
      <c r="CD53" s="1228"/>
      <c r="CE53" s="1228"/>
      <c r="CF53" s="1228">
        <v>66</v>
      </c>
      <c r="CG53" s="1228"/>
      <c r="CH53" s="1228"/>
      <c r="CI53" s="1228"/>
      <c r="CJ53" s="1228"/>
      <c r="CK53" s="1228"/>
      <c r="CL53" s="1228"/>
      <c r="CM53" s="1228"/>
      <c r="CN53" s="1228">
        <v>66.400000000000006</v>
      </c>
      <c r="CO53" s="1228"/>
      <c r="CP53" s="1228"/>
      <c r="CQ53" s="1228"/>
      <c r="CR53" s="1228"/>
      <c r="CS53" s="1228"/>
      <c r="CT53" s="1228"/>
      <c r="CU53" s="1228"/>
      <c r="CV53" s="1228">
        <v>68.099999999999994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3.5</v>
      </c>
      <c r="BQ75" s="1228"/>
      <c r="BR75" s="1228"/>
      <c r="BS75" s="1228"/>
      <c r="BT75" s="1228"/>
      <c r="BU75" s="1228"/>
      <c r="BV75" s="1228"/>
      <c r="BW75" s="1228"/>
      <c r="BX75" s="1228">
        <v>2.2999999999999998</v>
      </c>
      <c r="BY75" s="1228"/>
      <c r="BZ75" s="1228"/>
      <c r="CA75" s="1228"/>
      <c r="CB75" s="1228"/>
      <c r="CC75" s="1228"/>
      <c r="CD75" s="1228"/>
      <c r="CE75" s="1228"/>
      <c r="CF75" s="1228">
        <v>1.5</v>
      </c>
      <c r="CG75" s="1228"/>
      <c r="CH75" s="1228"/>
      <c r="CI75" s="1228"/>
      <c r="CJ75" s="1228"/>
      <c r="CK75" s="1228"/>
      <c r="CL75" s="1228"/>
      <c r="CM75" s="1228"/>
      <c r="CN75" s="1228">
        <v>1.3</v>
      </c>
      <c r="CO75" s="1228"/>
      <c r="CP75" s="1228"/>
      <c r="CQ75" s="1228"/>
      <c r="CR75" s="1228"/>
      <c r="CS75" s="1228"/>
      <c r="CT75" s="1228"/>
      <c r="CU75" s="1228"/>
      <c r="CV75" s="1228">
        <v>1.7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569</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2ux5aOHeGsULCk5xMBat8+wpivwSEHeuq/jAEjlTG30F7MpKCYqCIjg211FQ717bl6JLMtJNC7P+pCB/SoMKg==" saltValue="xk6ceYyG5ho6GVKTOXdP8A==" spinCount="100000" sheet="1" objects="1" scenarios="1" formatCells="0"/>
  <dataConsolidate link="1"/>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6D5E-1F10-4401-AE24-C23F6853B28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e9QfGcbUQs0ctJW7ghwed7vu53jFuJuDFDdIBQZeueX86tugBx7AJ/qffEb6G/rsIwJz7wrE/5W/daxLp6kJHw==" saltValue="KFib1DNz6YEB2LpQUb1j3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65207-5223-4FCE-9973-C27CEEA52F0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hU3RIA8kfziK3eEl9xuv+USpWiek1nzmhocpMF7FmNeY2k/477nQge8sCPMYNxGzzR4Vamaa7tM40c3pSXrJvA==" saltValue="KkoVo8Z4+w3cu2AyOZ3ZY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41928</v>
      </c>
      <c r="E3" s="142"/>
      <c r="F3" s="143">
        <v>52068</v>
      </c>
      <c r="G3" s="144"/>
      <c r="H3" s="145"/>
    </row>
    <row r="4" spans="1:8" x14ac:dyDescent="0.2">
      <c r="A4" s="146"/>
      <c r="B4" s="147"/>
      <c r="C4" s="148"/>
      <c r="D4" s="149">
        <v>19063</v>
      </c>
      <c r="E4" s="150"/>
      <c r="F4" s="151">
        <v>26936</v>
      </c>
      <c r="G4" s="152"/>
      <c r="H4" s="153"/>
    </row>
    <row r="5" spans="1:8" x14ac:dyDescent="0.2">
      <c r="A5" s="134" t="s">
        <v>517</v>
      </c>
      <c r="B5" s="139"/>
      <c r="C5" s="140"/>
      <c r="D5" s="141">
        <v>47422</v>
      </c>
      <c r="E5" s="142"/>
      <c r="F5" s="143">
        <v>47161</v>
      </c>
      <c r="G5" s="144"/>
      <c r="H5" s="145"/>
    </row>
    <row r="6" spans="1:8" x14ac:dyDescent="0.2">
      <c r="A6" s="146"/>
      <c r="B6" s="147"/>
      <c r="C6" s="148"/>
      <c r="D6" s="149">
        <v>17833</v>
      </c>
      <c r="E6" s="150"/>
      <c r="F6" s="151">
        <v>24595</v>
      </c>
      <c r="G6" s="152"/>
      <c r="H6" s="153"/>
    </row>
    <row r="7" spans="1:8" x14ac:dyDescent="0.2">
      <c r="A7" s="134" t="s">
        <v>518</v>
      </c>
      <c r="B7" s="139"/>
      <c r="C7" s="140"/>
      <c r="D7" s="141">
        <v>39460</v>
      </c>
      <c r="E7" s="142"/>
      <c r="F7" s="143">
        <v>43423</v>
      </c>
      <c r="G7" s="144"/>
      <c r="H7" s="145"/>
    </row>
    <row r="8" spans="1:8" x14ac:dyDescent="0.2">
      <c r="A8" s="146"/>
      <c r="B8" s="147"/>
      <c r="C8" s="148"/>
      <c r="D8" s="149">
        <v>20474</v>
      </c>
      <c r="E8" s="150"/>
      <c r="F8" s="151">
        <v>22207</v>
      </c>
      <c r="G8" s="152"/>
      <c r="H8" s="153"/>
    </row>
    <row r="9" spans="1:8" x14ac:dyDescent="0.2">
      <c r="A9" s="134" t="s">
        <v>519</v>
      </c>
      <c r="B9" s="139"/>
      <c r="C9" s="140"/>
      <c r="D9" s="141">
        <v>58346</v>
      </c>
      <c r="E9" s="142"/>
      <c r="F9" s="143">
        <v>45265</v>
      </c>
      <c r="G9" s="144"/>
      <c r="H9" s="145"/>
    </row>
    <row r="10" spans="1:8" x14ac:dyDescent="0.2">
      <c r="A10" s="146"/>
      <c r="B10" s="147"/>
      <c r="C10" s="148"/>
      <c r="D10" s="149">
        <v>18986</v>
      </c>
      <c r="E10" s="150"/>
      <c r="F10" s="151">
        <v>22600</v>
      </c>
      <c r="G10" s="152"/>
      <c r="H10" s="153"/>
    </row>
    <row r="11" spans="1:8" x14ac:dyDescent="0.2">
      <c r="A11" s="134" t="s">
        <v>520</v>
      </c>
      <c r="B11" s="139"/>
      <c r="C11" s="140"/>
      <c r="D11" s="141">
        <v>21412</v>
      </c>
      <c r="E11" s="142"/>
      <c r="F11" s="143">
        <v>54621</v>
      </c>
      <c r="G11" s="144"/>
      <c r="H11" s="145"/>
    </row>
    <row r="12" spans="1:8" x14ac:dyDescent="0.2">
      <c r="A12" s="146"/>
      <c r="B12" s="147"/>
      <c r="C12" s="154"/>
      <c r="D12" s="149">
        <v>13989</v>
      </c>
      <c r="E12" s="150"/>
      <c r="F12" s="151">
        <v>30892</v>
      </c>
      <c r="G12" s="152"/>
      <c r="H12" s="153"/>
    </row>
    <row r="13" spans="1:8" x14ac:dyDescent="0.2">
      <c r="A13" s="134"/>
      <c r="B13" s="139"/>
      <c r="C13" s="140"/>
      <c r="D13" s="141">
        <v>41714</v>
      </c>
      <c r="E13" s="142"/>
      <c r="F13" s="143">
        <v>48508</v>
      </c>
      <c r="G13" s="155"/>
      <c r="H13" s="145"/>
    </row>
    <row r="14" spans="1:8" x14ac:dyDescent="0.2">
      <c r="A14" s="146"/>
      <c r="B14" s="147"/>
      <c r="C14" s="148"/>
      <c r="D14" s="149">
        <v>18069</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0.57999999999999996</v>
      </c>
      <c r="C19" s="156">
        <f>ROUND(VALUE(SUBSTITUTE(実質収支比率等に係る経年分析!G$48,"▲","-")),2)</f>
        <v>6.65</v>
      </c>
      <c r="D19" s="156">
        <f>ROUND(VALUE(SUBSTITUTE(実質収支比率等に係る経年分析!H$48,"▲","-")),2)</f>
        <v>0.84</v>
      </c>
      <c r="E19" s="156">
        <f>ROUND(VALUE(SUBSTITUTE(実質収支比率等に係る経年分析!I$48,"▲","-")),2)</f>
        <v>0.66</v>
      </c>
      <c r="F19" s="156">
        <f>ROUND(VALUE(SUBSTITUTE(実質収支比率等に係る経年分析!J$48,"▲","-")),2)</f>
        <v>0.52</v>
      </c>
    </row>
    <row r="20" spans="1:11" x14ac:dyDescent="0.2">
      <c r="A20" s="156" t="s">
        <v>53</v>
      </c>
      <c r="B20" s="156">
        <f>ROUND(VALUE(SUBSTITUTE(実質収支比率等に係る経年分析!F$47,"▲","-")),2)</f>
        <v>11.21</v>
      </c>
      <c r="C20" s="156">
        <f>ROUND(VALUE(SUBSTITUTE(実質収支比率等に係る経年分析!G$47,"▲","-")),2)</f>
        <v>10.9</v>
      </c>
      <c r="D20" s="156">
        <f>ROUND(VALUE(SUBSTITUTE(実質収支比率等に係る経年分析!H$47,"▲","-")),2)</f>
        <v>14.56</v>
      </c>
      <c r="E20" s="156">
        <f>ROUND(VALUE(SUBSTITUTE(実質収支比率等に係る経年分析!I$47,"▲","-")),2)</f>
        <v>10.91</v>
      </c>
      <c r="F20" s="156">
        <f>ROUND(VALUE(SUBSTITUTE(実質収支比率等に係る経年分析!J$47,"▲","-")),2)</f>
        <v>10.17</v>
      </c>
    </row>
    <row r="21" spans="1:11" x14ac:dyDescent="0.2">
      <c r="A21" s="156" t="s">
        <v>54</v>
      </c>
      <c r="B21" s="156">
        <f>IF(ISNUMBER(VALUE(SUBSTITUTE(実質収支比率等に係る経年分析!F$49,"▲","-"))),ROUND(VALUE(SUBSTITUTE(実質収支比率等に係る経年分析!F$49,"▲","-")),2),NA())</f>
        <v>-0.27</v>
      </c>
      <c r="C21" s="156">
        <f>IF(ISNUMBER(VALUE(SUBSTITUTE(実質収支比率等に係る経年分析!G$49,"▲","-"))),ROUND(VALUE(SUBSTITUTE(実質収支比率等に係る経年分析!G$49,"▲","-")),2),NA())</f>
        <v>6.38</v>
      </c>
      <c r="D21" s="156">
        <f>IF(ISNUMBER(VALUE(SUBSTITUTE(実質収支比率等に係る経年分析!H$49,"▲","-"))),ROUND(VALUE(SUBSTITUTE(実質収支比率等に係る経年分析!H$49,"▲","-")),2),NA())</f>
        <v>-2.5499999999999998</v>
      </c>
      <c r="E21" s="156">
        <f>IF(ISNUMBER(VALUE(SUBSTITUTE(実質収支比率等に係る経年分析!I$49,"▲","-"))),ROUND(VALUE(SUBSTITUTE(実質収支比率等に係る経年分析!I$49,"▲","-")),2),NA())</f>
        <v>-3.55</v>
      </c>
      <c r="F21" s="156">
        <f>IF(ISNUMBER(VALUE(SUBSTITUTE(実質収支比率等に係る経年分析!J$49,"▲","-"))),ROUND(VALUE(SUBSTITUTE(実質収支比率等に係る経年分析!J$49,"▲","-")),2),NA())</f>
        <v>-0.33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5.42</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墓地事業特別会計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0.55000000000000004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0.09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0.57999999999999996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0.51</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2.2999999999999998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3.83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961</v>
      </c>
      <c r="E42" s="158"/>
      <c r="F42" s="158"/>
      <c r="G42" s="158">
        <f>'実質公債費比率（分子）の構造'!L$52</f>
        <v>994</v>
      </c>
      <c r="H42" s="158"/>
      <c r="I42" s="158"/>
      <c r="J42" s="158">
        <f>'実質公債費比率（分子）の構造'!M$52</f>
        <v>1012</v>
      </c>
      <c r="K42" s="158"/>
      <c r="L42" s="158"/>
      <c r="M42" s="158">
        <f>'実質公債費比率（分子）の構造'!N$52</f>
        <v>1006</v>
      </c>
      <c r="N42" s="158"/>
      <c r="O42" s="158"/>
      <c r="P42" s="158">
        <f>'実質公債費比率（分子）の構造'!O$52</f>
        <v>1022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36</v>
      </c>
      <c r="C45" s="158"/>
      <c r="D45" s="158"/>
      <c r="E45" s="158">
        <f>'実質公債費比率（分子）の構造'!L$49</f>
        <v>40</v>
      </c>
      <c r="F45" s="158"/>
      <c r="G45" s="158"/>
      <c r="H45" s="158">
        <f>'実質公債費比率（分子）の構造'!M$49</f>
        <v>37</v>
      </c>
      <c r="I45" s="158"/>
      <c r="J45" s="158"/>
      <c r="K45" s="158">
        <f>'実質公債費比率（分子）の構造'!N$49</f>
        <v>38</v>
      </c>
      <c r="L45" s="158"/>
      <c r="M45" s="158"/>
      <c r="N45" s="158">
        <f>'実質公債費比率（分子）の構造'!O$49</f>
        <v>37</v>
      </c>
      <c r="O45" s="158"/>
      <c r="P45" s="158"/>
    </row>
    <row r="46" spans="1:16" x14ac:dyDescent="0.2">
      <c r="A46" s="158" t="s">
        <v>64</v>
      </c>
      <c r="B46" s="158">
        <f>'実質公債費比率（分子）の構造'!K$48</f>
        <v>234</v>
      </c>
      <c r="C46" s="158"/>
      <c r="D46" s="158"/>
      <c r="E46" s="158">
        <f>'実質公債費比率（分子）の構造'!L$48</f>
        <v>223</v>
      </c>
      <c r="F46" s="158"/>
      <c r="G46" s="158"/>
      <c r="H46" s="158">
        <f>'実質公債費比率（分子）の構造'!M$48</f>
        <v>219</v>
      </c>
      <c r="I46" s="158"/>
      <c r="J46" s="158"/>
      <c r="K46" s="158">
        <f>'実質公債費比率（分子）の構造'!N$48</f>
        <v>226</v>
      </c>
      <c r="L46" s="158"/>
      <c r="M46" s="158"/>
      <c r="N46" s="158">
        <f>'実質公債費比率（分子）の構造'!O$48</f>
        <v>224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875</v>
      </c>
      <c r="C49" s="158"/>
      <c r="D49" s="158"/>
      <c r="E49" s="158">
        <f>'実質公債費比率（分子）の構造'!L$45</f>
        <v>832</v>
      </c>
      <c r="F49" s="158"/>
      <c r="G49" s="158"/>
      <c r="H49" s="158">
        <f>'実質公債費比率（分子）の構造'!M$45</f>
        <v>852</v>
      </c>
      <c r="I49" s="158"/>
      <c r="J49" s="158"/>
      <c r="K49" s="158">
        <f>'実質公債費比率（分子）の構造'!N$45</f>
        <v>890</v>
      </c>
      <c r="L49" s="158"/>
      <c r="M49" s="158"/>
      <c r="N49" s="158">
        <f>'実質公債費比率（分子）の構造'!O$45</f>
        <v>967</v>
      </c>
      <c r="O49" s="158"/>
      <c r="P49" s="158"/>
    </row>
    <row r="50" spans="1:16" x14ac:dyDescent="0.2">
      <c r="A50" s="158" t="s">
        <v>67</v>
      </c>
      <c r="B50" s="158" t="e">
        <f>NA()</f>
        <v>#N/A</v>
      </c>
      <c r="C50" s="158">
        <f>IF(ISNUMBER('実質公債費比率（分子）の構造'!K$53),'実質公債費比率（分子）の構造'!K$53,NA())</f>
        <v>184</v>
      </c>
      <c r="D50" s="158" t="e">
        <f>NA()</f>
        <v>#N/A</v>
      </c>
      <c r="E50" s="158" t="e">
        <f>NA()</f>
        <v>#N/A</v>
      </c>
      <c r="F50" s="158">
        <f>IF(ISNUMBER('実質公債費比率（分子）の構造'!L$53),'実質公債費比率（分子）の構造'!L$53,NA())</f>
        <v>101</v>
      </c>
      <c r="G50" s="158" t="e">
        <f>NA()</f>
        <v>#N/A</v>
      </c>
      <c r="H50" s="158" t="e">
        <f>NA()</f>
        <v>#N/A</v>
      </c>
      <c r="I50" s="158">
        <f>IF(ISNUMBER('実質公債費比率（分子）の構造'!M$53),'実質公債費比率（分子）の構造'!M$53,NA())</f>
        <v>96</v>
      </c>
      <c r="J50" s="158" t="e">
        <f>NA()</f>
        <v>#N/A</v>
      </c>
      <c r="K50" s="158" t="e">
        <f>NA()</f>
        <v>#N/A</v>
      </c>
      <c r="L50" s="158">
        <f>IF(ISNUMBER('実質公債費比率（分子）の構造'!N$53),'実質公債費比率（分子）の構造'!N$53,NA())</f>
        <v>148</v>
      </c>
      <c r="M50" s="158" t="e">
        <f>NA()</f>
        <v>#N/A</v>
      </c>
      <c r="N50" s="158" t="e">
        <f>NA()</f>
        <v>#N/A</v>
      </c>
      <c r="O50" s="158">
        <f>IF(ISNUMBER('実質公債費比率（分子）の構造'!O$53),'実質公債費比率（分子）の構造'!O$53,NA())</f>
        <v>206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12201</v>
      </c>
      <c r="E56" s="157"/>
      <c r="F56" s="157"/>
      <c r="G56" s="157">
        <f>'将来負担比率（分子）の構造'!J$52</f>
        <v>12159</v>
      </c>
      <c r="H56" s="157"/>
      <c r="I56" s="157"/>
      <c r="J56" s="157">
        <f>'将来負担比率（分子）の構造'!K$52</f>
        <v>11972</v>
      </c>
      <c r="K56" s="157"/>
      <c r="L56" s="157"/>
      <c r="M56" s="157">
        <f>'将来負担比率（分子）の構造'!L$52</f>
        <v>11507</v>
      </c>
      <c r="N56" s="157"/>
      <c r="O56" s="157"/>
      <c r="P56" s="157">
        <f>'将来負担比率（分子）の構造'!M$52</f>
        <v>10933</v>
      </c>
    </row>
    <row r="57" spans="1:16" x14ac:dyDescent="0.2">
      <c r="A57" s="157" t="s">
        <v>42</v>
      </c>
      <c r="B57" s="157"/>
      <c r="C57" s="157"/>
      <c r="D57" s="157">
        <f>'将来負担比率（分子）の構造'!I$51</f>
        <v>220</v>
      </c>
      <c r="E57" s="157"/>
      <c r="F57" s="157"/>
      <c r="G57" s="157">
        <f>'将来負担比率（分子）の構造'!J$51</f>
        <v>220</v>
      </c>
      <c r="H57" s="157"/>
      <c r="I57" s="157"/>
      <c r="J57" s="157">
        <f>'将来負担比率（分子）の構造'!K$51</f>
        <v>182</v>
      </c>
      <c r="K57" s="157"/>
      <c r="L57" s="157"/>
      <c r="M57" s="157">
        <f>'将来負担比率（分子）の構造'!L$51</f>
        <v>171</v>
      </c>
      <c r="N57" s="157"/>
      <c r="O57" s="157"/>
      <c r="P57" s="157">
        <f>'将来負担比率（分子）の構造'!M$51</f>
        <v>146</v>
      </c>
    </row>
    <row r="58" spans="1:16" x14ac:dyDescent="0.2">
      <c r="A58" s="157" t="s">
        <v>41</v>
      </c>
      <c r="B58" s="157"/>
      <c r="C58" s="157"/>
      <c r="D58" s="157">
        <f>'将来負担比率（分子）の構造'!I$50</f>
        <v>6512</v>
      </c>
      <c r="E58" s="157"/>
      <c r="F58" s="157"/>
      <c r="G58" s="157">
        <f>'将来負担比率（分子）の構造'!J$50</f>
        <v>7112</v>
      </c>
      <c r="H58" s="157"/>
      <c r="I58" s="157"/>
      <c r="J58" s="157">
        <f>'将来負担比率（分子）の構造'!K$50</f>
        <v>8080</v>
      </c>
      <c r="K58" s="157"/>
      <c r="L58" s="157"/>
      <c r="M58" s="157">
        <f>'将来負担比率（分子）の構造'!L$50</f>
        <v>7259</v>
      </c>
      <c r="N58" s="157"/>
      <c r="O58" s="157"/>
      <c r="P58" s="157">
        <f>'将来負担比率（分子）の構造'!M$50</f>
        <v>6832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2381</v>
      </c>
      <c r="C62" s="157"/>
      <c r="D62" s="157"/>
      <c r="E62" s="157">
        <f>'将来負担比率（分子）の構造'!J$45</f>
        <v>2332</v>
      </c>
      <c r="F62" s="157"/>
      <c r="G62" s="157"/>
      <c r="H62" s="157">
        <f>'将来負担比率（分子）の構造'!K$45</f>
        <v>2301</v>
      </c>
      <c r="I62" s="157"/>
      <c r="J62" s="157"/>
      <c r="K62" s="157">
        <f>'将来負担比率（分子）の構造'!L$45</f>
        <v>2330</v>
      </c>
      <c r="L62" s="157"/>
      <c r="M62" s="157"/>
      <c r="N62" s="157">
        <f>'将来負担比率（分子）の構造'!M$45</f>
        <v>2171</v>
      </c>
      <c r="O62" s="157"/>
      <c r="P62" s="157"/>
    </row>
    <row r="63" spans="1:16" x14ac:dyDescent="0.2">
      <c r="A63" s="157" t="s">
        <v>34</v>
      </c>
      <c r="B63" s="157">
        <f>'将来負担比率（分子）の構造'!I$44</f>
        <v>265</v>
      </c>
      <c r="C63" s="157"/>
      <c r="D63" s="157"/>
      <c r="E63" s="157">
        <f>'将来負担比率（分子）の構造'!J$44</f>
        <v>233</v>
      </c>
      <c r="F63" s="157"/>
      <c r="G63" s="157"/>
      <c r="H63" s="157">
        <f>'将来負担比率（分子）の構造'!K$44</f>
        <v>202</v>
      </c>
      <c r="I63" s="157"/>
      <c r="J63" s="157"/>
      <c r="K63" s="157">
        <f>'将来負担比率（分子）の構造'!L$44</f>
        <v>174</v>
      </c>
      <c r="L63" s="157"/>
      <c r="M63" s="157"/>
      <c r="N63" s="157">
        <f>'将来負担比率（分子）の構造'!M$44</f>
        <v>172</v>
      </c>
      <c r="O63" s="157"/>
      <c r="P63" s="157"/>
    </row>
    <row r="64" spans="1:16" x14ac:dyDescent="0.2">
      <c r="A64" s="157" t="s">
        <v>33</v>
      </c>
      <c r="B64" s="157">
        <f>'将来負担比率（分子）の構造'!I$43</f>
        <v>3048</v>
      </c>
      <c r="C64" s="157"/>
      <c r="D64" s="157"/>
      <c r="E64" s="157">
        <f>'将来負担比率（分子）の構造'!J$43</f>
        <v>2982</v>
      </c>
      <c r="F64" s="157"/>
      <c r="G64" s="157"/>
      <c r="H64" s="157">
        <f>'将来負担比率（分子）の構造'!K$43</f>
        <v>2920</v>
      </c>
      <c r="I64" s="157"/>
      <c r="J64" s="157"/>
      <c r="K64" s="157">
        <f>'将来負担比率（分子）の構造'!L$43</f>
        <v>2843</v>
      </c>
      <c r="L64" s="157"/>
      <c r="M64" s="157"/>
      <c r="N64" s="157">
        <f>'将来負担比率（分子）の構造'!M$43</f>
        <v>2765</v>
      </c>
      <c r="O64" s="157"/>
      <c r="P64" s="157"/>
    </row>
    <row r="65" spans="1:16" x14ac:dyDescent="0.2">
      <c r="A65" s="157" t="s">
        <v>32</v>
      </c>
      <c r="B65" s="157">
        <f>'将来負担比率（分子）の構造'!I$42</f>
        <v>638</v>
      </c>
      <c r="C65" s="157"/>
      <c r="D65" s="157"/>
      <c r="E65" s="157">
        <f>'将来負担比率（分子）の構造'!J$42</f>
        <v>638</v>
      </c>
      <c r="F65" s="157"/>
      <c r="G65" s="157"/>
      <c r="H65" s="157">
        <f>'将来負担比率（分子）の構造'!K$42</f>
        <v>638</v>
      </c>
      <c r="I65" s="157"/>
      <c r="J65" s="157"/>
      <c r="K65" s="157">
        <f>'将来負担比率（分子）の構造'!L$42</f>
        <v>638</v>
      </c>
      <c r="L65" s="157"/>
      <c r="M65" s="157"/>
      <c r="N65" s="157">
        <f>'将来負担比率（分子）の構造'!M$42</f>
        <v>638</v>
      </c>
      <c r="O65" s="157"/>
      <c r="P65" s="157"/>
    </row>
    <row r="66" spans="1:16" x14ac:dyDescent="0.2">
      <c r="A66" s="157" t="s">
        <v>31</v>
      </c>
      <c r="B66" s="157">
        <f>'将来負担比率（分子）の構造'!I$41</f>
        <v>9175</v>
      </c>
      <c r="C66" s="157"/>
      <c r="D66" s="157"/>
      <c r="E66" s="157">
        <f>'将来負担比率（分子）の構造'!J$41</f>
        <v>9574</v>
      </c>
      <c r="F66" s="157"/>
      <c r="G66" s="157"/>
      <c r="H66" s="157">
        <f>'将来負担比率（分子）の構造'!K$41</f>
        <v>9579</v>
      </c>
      <c r="I66" s="157"/>
      <c r="J66" s="157"/>
      <c r="K66" s="157">
        <f>'将来負担比率（分子）の構造'!L$41</f>
        <v>10062</v>
      </c>
      <c r="L66" s="157"/>
      <c r="M66" s="157"/>
      <c r="N66" s="157">
        <f>'将来負担比率（分子）の構造'!M$41</f>
        <v>9707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1315</v>
      </c>
      <c r="C72" s="161">
        <f>基金残高に係る経年分析!G55</f>
        <v>1004</v>
      </c>
      <c r="D72" s="161">
        <f>基金残高に係る経年分析!H55</f>
        <v>982</v>
      </c>
    </row>
    <row r="73" spans="1:16" x14ac:dyDescent="0.2">
      <c r="A73" s="160" t="s">
        <v>74</v>
      </c>
      <c r="B73" s="161">
        <f>基金残高に係る経年分析!F56</f>
        <v>794</v>
      </c>
      <c r="C73" s="161">
        <f>基金残高に係る経年分析!G56</f>
        <v>841</v>
      </c>
      <c r="D73" s="161">
        <f>基金残高に係る経年分析!H56</f>
        <v>873</v>
      </c>
    </row>
    <row r="74" spans="1:16" x14ac:dyDescent="0.2">
      <c r="A74" s="160" t="s">
        <v>75</v>
      </c>
      <c r="B74" s="161">
        <f>基金残高に係る経年分析!F57</f>
        <v>6608</v>
      </c>
      <c r="C74" s="161">
        <f>基金残高に係る経年分析!G57</f>
        <v>6051</v>
      </c>
      <c r="D74" s="161">
        <f>基金残高に係る経年分析!H57</f>
        <v>5614</v>
      </c>
    </row>
  </sheetData>
  <sheetProtection algorithmName="SHA-512" hashValue="eFj2wPYjOHNPHbVcQQPQP7QHLP+ux25IToIkUr3xkLrN1XpAgJ3WeFvXT1Y9FVJgpcEL6v+ol5QHNOEVoSdOwg==" saltValue="HFDJvUfEJabjs3kavOLM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2026-03-11T06:58:45Z</cp:lastPrinted>
  <dcterms:created xsi:type="dcterms:W3CDTF">2026-02-26T09:58:40Z</dcterms:created>
  <dcterms:modified xsi:type="dcterms:W3CDTF">2026-09-30T00:04:31Z</dcterms:modified>
  <cp:category/>
</cp:coreProperties>
</file>