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BB549049-2D21-4EA7-8577-63D7D8072B75}" xr6:coauthVersionLast="47" xr6:coauthVersionMax="47" xr10:uidLastSave="{00000000-0000-0000-0000-000000000000}"/>
  <bookViews>
    <workbookView xWindow="-108" yWindow="-108" windowWidth="23256" windowHeight="1389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AM37" i="10"/>
  <c r="U37" i="10"/>
  <c r="C37" i="10"/>
  <c r="CO36" i="10"/>
  <c r="BE36" i="10"/>
  <c r="AM36" i="10"/>
  <c r="CO35" i="10"/>
  <c r="BE35" i="10"/>
  <c r="BE34" i="10"/>
  <c r="C34" i="10"/>
  <c r="C35" i="10" s="1"/>
  <c r="C36" i="10" l="1"/>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W34" i="10" s="1"/>
  <c r="BW35" i="10" l="1"/>
  <c r="BW36" i="10" s="1"/>
  <c r="BW37" i="10" s="1"/>
  <c r="BW38" i="10" s="1"/>
  <c r="CO34" i="10"/>
</calcChain>
</file>

<file path=xl/sharedStrings.xml><?xml version="1.0" encoding="utf-8"?>
<sst xmlns="http://schemas.openxmlformats.org/spreadsheetml/2006/main" count="1161" uniqueCount="571">
  <si>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</si>
  <si>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</si>
  <si>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</si>
  <si>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</si>
  <si>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</si>
  <si>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</si>
  <si>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</si>
  <si>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</si>
  <si>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</si>
  <si>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</si>
  <si>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</si>
  <si>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</si>
  <si>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</si>
  <si>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</si>
  <si>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</si>
  <si>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</si>
  <si>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</si>
  <si>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</si>
  <si>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</si>
  <si>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</si>
  <si>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</si>
  <si>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</si>
  <si>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</si>
  <si>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</si>
  <si>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</si>
  <si>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</si>
  <si>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</si>
  <si>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</si>
  <si>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</si>
  <si>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</si>
  <si>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</si>
  <si>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</si>
  <si>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</si>
  <si>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</si>
  <si>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</si>
  <si>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</si>
  <si>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</si>
  <si>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</si>
  <si>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</si>
  <si>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</si>
  <si>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</si>
  <si>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</si>
  <si>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</si>
  <si>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</si>
  <si>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</si>
  <si>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</si>
  <si>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</si>
  <si>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</si>
  <si>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</si>
  <si>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</si>
  <si>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</si>
  <si>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</si>
  <si>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</si>
  <si>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</si>
  <si>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</si>
  <si>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</si>
  <si>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</si>
  <si>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</si>
  <si>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</si>
  <si>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</si>
  <si>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</si>
  <si>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</si>
  <si>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</si>
  <si>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</si>
  <si>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</si>
  <si>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</si>
  <si>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</si>
  <si>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</si>
  <si>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</si>
  <si>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</si>
  <si>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</si>
  <si>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</si>
  <si>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</si>
  <si>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</si>
  <si>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</si>
  <si>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</si>
  <si>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</si>
  <si>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</si>
  <si>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</si>
  <si>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</si>
  <si>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</si>
  <si>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</si>
  <si>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</si>
  <si>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</si>
  <si>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</si>
  <si>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</si>
  <si>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</si>
  <si>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</si>
  <si>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</si>
  <si>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</si>
  <si>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</si>
  <si>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</si>
  <si>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</si>
  <si>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</si>
  <si>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島本町</t>
    <phoneticPr fontId="5"/>
  </si>
  <si>
    <t>地方交付税種地</t>
    <rPh sb="0" eb="2">
      <t>チホウ</t>
    </rPh>
    <rPh sb="2" eb="5">
      <t>コウフゼイ</t>
    </rPh>
    <rPh sb="5" eb="6">
      <t>シュ</t>
    </rPh>
    <rPh sb="6" eb="7">
      <t>チ</t>
    </rPh>
    <phoneticPr fontId="5"/>
  </si>
  <si>
    <t>2-8</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</si>
  <si>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</si>
  <si>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</si>
  <si>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</si>
  <si>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</si>
  <si>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</si>
  <si>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</si>
  <si>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</si>
  <si>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</si>
  <si>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</si>
  <si>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</si>
  <si>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</si>
  <si>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</si>
  <si>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</si>
  <si>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</si>
  <si>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</si>
  <si>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</si>
  <si>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</si>
  <si>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</si>
  <si>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</si>
  <si>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</si>
  <si>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</si>
  <si>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</si>
  <si>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</si>
  <si>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</si>
  <si>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</si>
  <si>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</si>
  <si>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</si>
  <si>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</si>
  <si>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</si>
  <si>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</si>
  <si>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</si>
  <si>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</si>
  <si>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</si>
  <si>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</si>
  <si>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</si>
  <si>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</si>
  <si>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</si>
  <si>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</si>
  <si>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</si>
  <si>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</si>
  <si>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</si>
  <si>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</si>
  <si>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</si>
  <si>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</si>
  <si>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</si>
  <si>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</si>
  <si>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</si>
  <si>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</si>
  <si>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</si>
  <si>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</si>
  <si>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</si>
  <si>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</si>
  <si>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</si>
  <si>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</si>
  <si>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</si>
  <si>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</si>
  <si>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</si>
  <si>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</si>
  <si>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</si>
  <si>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</si>
  <si>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</si>
  <si>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</si>
  <si>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</si>
  <si>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</si>
  <si>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</si>
  <si>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</si>
  <si>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</si>
  <si>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</si>
  <si>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</si>
  <si>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</si>
  <si>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</si>
  <si>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</si>
  <si>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</si>
  <si>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</si>
  <si>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</si>
  <si>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</si>
  <si>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</si>
  <si>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</si>
  <si>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</si>
  <si>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</si>
  <si>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</si>
  <si>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</si>
  <si>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</si>
  <si>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</si>
  <si>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</si>
  <si>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</si>
  <si>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</si>
  <si>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</si>
  <si>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</si>
  <si>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</si>
  <si>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</si>
  <si>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</si>
  <si>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</si>
  <si>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</si>
  <si>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</si>
  <si>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</si>
  <si>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</si>
  <si>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</si>
  <si>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</si>
  <si>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</si>
  <si>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</si>
  <si>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</si>
  <si>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</si>
  <si>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</si>
  <si>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</si>
  <si>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</si>
  <si>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大阪府島本町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</si>
  <si>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</si>
  <si>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</si>
  <si>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</si>
  <si>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</si>
  <si>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</si>
  <si>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</si>
  <si>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</si>
  <si>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</si>
  <si>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</si>
  <si>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</si>
  <si>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</si>
  <si>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</si>
  <si>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</si>
  <si>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</si>
  <si>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</si>
  <si>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</si>
  <si>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</si>
  <si>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</si>
  <si>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</si>
  <si>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</si>
  <si>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</si>
  <si>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</si>
  <si>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</si>
  <si>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</si>
  <si>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</si>
  <si>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</si>
  <si>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</si>
  <si>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</si>
  <si>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</si>
  <si>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</si>
  <si>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</si>
  <si>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</si>
  <si>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</si>
  <si>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</si>
  <si>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</si>
  <si>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</si>
  <si>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</si>
  <si>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</si>
  <si>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</si>
  <si>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</si>
  <si>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</si>
  <si>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</si>
  <si>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</si>
  <si>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</si>
  <si>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</si>
  <si>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</si>
  <si>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</si>
  <si>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</si>
  <si>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</si>
  <si>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</si>
  <si>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</si>
  <si>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</si>
  <si>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</si>
  <si>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</si>
  <si>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</si>
  <si>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</si>
  <si>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</si>
  <si>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</si>
  <si>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</si>
  <si>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</si>
  <si>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</si>
  <si>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</si>
  <si>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</si>
  <si>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</si>
  <si>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</si>
  <si>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</si>
  <si>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</si>
  <si>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</si>
  <si>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</si>
  <si>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</si>
  <si>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</si>
  <si>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</si>
  <si>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</si>
  <si>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</si>
  <si>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</si>
  <si>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</si>
  <si>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</si>
  <si>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</si>
  <si>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</si>
  <si>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</si>
  <si>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</si>
  <si>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</si>
  <si>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</si>
  <si>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</si>
  <si>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</si>
  <si>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</si>
  <si>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</si>
  <si>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</si>
  <si>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</si>
  <si>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</si>
  <si>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</si>
  <si>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</si>
  <si>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</si>
  <si>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</si>
  <si>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</si>
  <si>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</si>
  <si>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</si>
  <si>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</si>
  <si>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</si>
  <si>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</si>
  <si>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</si>
  <si>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</si>
  <si>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</si>
  <si>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</si>
  <si>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</si>
  <si>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</si>
  <si>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</si>
  <si>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</si>
  <si>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</si>
  <si>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</si>
  <si>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</si>
  <si>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</si>
  <si>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</si>
  <si>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</si>
  <si>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</si>
  <si>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</si>
  <si>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</si>
  <si>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</si>
  <si>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</si>
  <si>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</si>
  <si>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</si>
  <si>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</si>
  <si>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</si>
  <si>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</si>
  <si>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</si>
  <si>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</si>
  <si>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</si>
  <si>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</si>
  <si>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</si>
  <si>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</si>
  <si>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</si>
  <si>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</si>
  <si>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</si>
  <si>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</si>
  <si>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</si>
  <si>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</si>
  <si>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</si>
  <si>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</si>
  <si>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</si>
  <si>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</si>
  <si>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</si>
  <si>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</si>
  <si>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</si>
  <si>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</si>
  <si>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</si>
  <si>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</si>
  <si>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</si>
  <si>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</si>
  <si>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</si>
  <si>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</si>
  <si>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大阪府島本町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</si>
  <si>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</si>
  <si>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</si>
  <si>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</si>
  <si>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</si>
  <si>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</si>
  <si>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</si>
  <si>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</si>
  <si>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</si>
  <si>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</si>
  <si>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</si>
  <si>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</si>
  <si>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</si>
  <si>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</si>
  <si>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</si>
  <si>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</si>
  <si>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</si>
  <si>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</si>
  <si>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</si>
  <si>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</si>
  <si>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</si>
  <si>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</si>
  <si>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大沢地区特設水道施設事業特別会計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</si>
  <si>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</si>
  <si>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</si>
  <si>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</si>
  <si>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</si>
  <si>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</si>
  <si>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</si>
  <si>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</si>
  <si>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</si>
  <si>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</si>
  <si>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</si>
  <si>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</si>
  <si>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</si>
  <si>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</si>
  <si>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</si>
  <si>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</si>
  <si>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</si>
  <si>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</si>
  <si>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</si>
  <si>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</si>
  <si>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</si>
  <si>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</si>
  <si>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</si>
  <si>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</si>
  <si>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</si>
  <si>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</si>
  <si>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</si>
  <si>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</si>
  <si>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</si>
  <si>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</si>
  <si>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</si>
  <si>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</si>
  <si>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</si>
  <si>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</si>
  <si>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</si>
  <si>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</si>
  <si>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</si>
  <si>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</si>
  <si>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</si>
  <si>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</si>
  <si>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</si>
  <si>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</si>
  <si>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</si>
  <si>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</si>
  <si>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</si>
  <si>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</si>
  <si>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</si>
  <si>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</si>
  <si>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</si>
  <si>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</si>
  <si>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</si>
  <si>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</si>
  <si>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</si>
  <si>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</si>
  <si>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</si>
  <si>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</si>
  <si>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</si>
  <si>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</si>
  <si>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</si>
  <si>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</si>
  <si>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</si>
  <si>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</si>
  <si>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</si>
  <si>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</si>
  <si>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</si>
  <si>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</si>
  <si>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</si>
  <si>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</si>
  <si>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</si>
  <si>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</si>
  <si>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</si>
  <si>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</si>
  <si>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</si>
  <si>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</si>
  <si>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</si>
  <si>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</si>
  <si>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</si>
  <si>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</si>
  <si>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</si>
  <si>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</si>
  <si>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</si>
  <si>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</si>
  <si>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</si>
  <si>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</si>
  <si>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</si>
  <si>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</si>
  <si>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</si>
  <si>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</si>
  <si>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</si>
  <si>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</si>
  <si>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</si>
  <si>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</si>
  <si>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</si>
  <si>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</si>
  <si>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</si>
  <si>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</si>
  <si>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</si>
  <si>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</si>
  <si>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</si>
  <si>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</si>
  <si>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</si>
  <si>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</si>
  <si>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</si>
  <si>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</si>
  <si>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</si>
  <si>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</si>
  <si>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</si>
  <si>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</si>
  <si>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</si>
  <si>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</si>
  <si>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</si>
  <si>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</si>
  <si>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</si>
  <si>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</si>
  <si>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</si>
  <si>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</si>
  <si>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</si>
  <si>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</si>
  <si>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</si>
  <si>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</si>
  <si>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</si>
  <si>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</si>
  <si>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</si>
  <si>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</si>
  <si>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</si>
  <si>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</si>
  <si>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</si>
  <si>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</si>
  <si>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</si>
  <si>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</si>
  <si>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</si>
  <si>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</si>
  <si>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</si>
  <si>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</si>
  <si>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</si>
  <si>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</si>
  <si>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</si>
  <si>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</si>
  <si>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</si>
  <si>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</si>
  <si>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</si>
  <si>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</si>
  <si>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</si>
  <si>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</si>
  <si>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</si>
  <si>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</si>
  <si>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</si>
  <si>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</si>
  <si>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</si>
  <si>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</si>
  <si>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</si>
  <si>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</si>
  <si>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</si>
  <si>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</si>
  <si>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</si>
  <si>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水道事業会計</t>
  </si>
  <si>
    <t>下水道事業会計</t>
  </si>
  <si>
    <t>一般会計</t>
  </si>
  <si>
    <t>介護保険事業特別会計</t>
  </si>
  <si>
    <t>後期高齢者医療特別会計</t>
  </si>
  <si>
    <t>国民健康保険事業特別会計</t>
  </si>
  <si>
    <t>土地取得事業特別会計</t>
  </si>
  <si>
    <t>大沢地区特設水道施設事業特別会計</t>
  </si>
  <si>
    <t>その他会計（赤字）</t>
  </si>
  <si>
    <t>その他会計（黒字）</t>
  </si>
  <si>
    <t>R02</t>
    <phoneticPr fontId="5"/>
  </si>
  <si>
    <t>R03</t>
    <phoneticPr fontId="5"/>
  </si>
  <si>
    <t>R04</t>
    <phoneticPr fontId="5"/>
  </si>
  <si>
    <t>R05</t>
    <phoneticPr fontId="5"/>
  </si>
  <si>
    <t>R06</t>
    <phoneticPr fontId="5"/>
  </si>
  <si>
    <t>淀川右岸水防事務組合</t>
    <rPh sb="0" eb="2">
      <t>ヨドガワ</t>
    </rPh>
    <rPh sb="2" eb="4">
      <t>ウガン</t>
    </rPh>
    <rPh sb="4" eb="6">
      <t>スイボウ</t>
    </rPh>
    <rPh sb="6" eb="8">
      <t>ジム</t>
    </rPh>
    <rPh sb="8" eb="10">
      <t>クミアイ</t>
    </rPh>
    <phoneticPr fontId="2"/>
  </si>
  <si>
    <t>大阪府後期高齢者医療広域連合
（一般会計）</t>
    <rPh sb="0" eb="3">
      <t>オオサカフ</t>
    </rPh>
    <rPh sb="3" eb="7">
      <t>コウキコウレイ</t>
    </rPh>
    <rPh sb="7" eb="8">
      <t>シャ</t>
    </rPh>
    <rPh sb="8" eb="10">
      <t>イリョウ</t>
    </rPh>
    <rPh sb="10" eb="12">
      <t>コウイキ</t>
    </rPh>
    <rPh sb="12" eb="14">
      <t>レンゴウ</t>
    </rPh>
    <rPh sb="16" eb="20">
      <t>イッパンカイケイ</t>
    </rPh>
    <phoneticPr fontId="2"/>
  </si>
  <si>
    <t>大阪府後期高齢者医療広域連合
（後期高齢者医療特別会計）</t>
    <rPh sb="0" eb="3">
      <t>オオサカフ</t>
    </rPh>
    <rPh sb="3" eb="7">
      <t>コウキコウレイ</t>
    </rPh>
    <rPh sb="7" eb="8">
      <t>シャ</t>
    </rPh>
    <rPh sb="8" eb="10">
      <t>イリョウ</t>
    </rPh>
    <rPh sb="10" eb="12">
      <t>コウイキ</t>
    </rPh>
    <rPh sb="12" eb="14">
      <t>レンゴウ</t>
    </rPh>
    <rPh sb="16" eb="18">
      <t>コウキ</t>
    </rPh>
    <rPh sb="18" eb="21">
      <t>コウレイシャ</t>
    </rPh>
    <rPh sb="21" eb="23">
      <t>イリョウ</t>
    </rPh>
    <rPh sb="23" eb="27">
      <t>トクベツカイケイ</t>
    </rPh>
    <phoneticPr fontId="2"/>
  </si>
  <si>
    <t>大阪広域水道企業団
水道事業会計（水道用水供給事業）</t>
    <rPh sb="0" eb="4">
      <t>オオサカコウイキ</t>
    </rPh>
    <rPh sb="4" eb="6">
      <t>スイドウ</t>
    </rPh>
    <rPh sb="6" eb="8">
      <t>キギョウ</t>
    </rPh>
    <rPh sb="8" eb="9">
      <t>ダン</t>
    </rPh>
    <rPh sb="10" eb="12">
      <t>スイドウ</t>
    </rPh>
    <rPh sb="12" eb="16">
      <t>ジギョウカイケイ</t>
    </rPh>
    <rPh sb="17" eb="19">
      <t>スイドウ</t>
    </rPh>
    <rPh sb="19" eb="20">
      <t>ヨウ</t>
    </rPh>
    <rPh sb="20" eb="21">
      <t>スイ</t>
    </rPh>
    <rPh sb="21" eb="23">
      <t>キョウキュウ</t>
    </rPh>
    <rPh sb="23" eb="25">
      <t>ジギョウ</t>
    </rPh>
    <phoneticPr fontId="2"/>
  </si>
  <si>
    <t>大阪広域企業団
（工業用水道事業会計）</t>
    <rPh sb="0" eb="4">
      <t>オオサカコウイキ</t>
    </rPh>
    <rPh sb="4" eb="7">
      <t>キギョウダン</t>
    </rPh>
    <rPh sb="9" eb="11">
      <t>コウギョウ</t>
    </rPh>
    <rPh sb="11" eb="12">
      <t>ヨウ</t>
    </rPh>
    <rPh sb="12" eb="14">
      <t>スイドウ</t>
    </rPh>
    <rPh sb="14" eb="18">
      <t>ジギョウカイケイ</t>
    </rPh>
    <phoneticPr fontId="2"/>
  </si>
  <si>
    <t>公益財団法人大阪府三島救急医療センター</t>
    <rPh sb="0" eb="4">
      <t>コウエキザイダン</t>
    </rPh>
    <rPh sb="4" eb="6">
      <t>ホウジン</t>
    </rPh>
    <rPh sb="6" eb="9">
      <t>オオサカフ</t>
    </rPh>
    <rPh sb="9" eb="13">
      <t>ミシマキュウキュウ</t>
    </rPh>
    <rPh sb="13" eb="15">
      <t>イリョウ</t>
    </rPh>
    <phoneticPr fontId="2"/>
  </si>
  <si>
    <t>-</t>
    <phoneticPr fontId="2"/>
  </si>
  <si>
    <t>-</t>
    <phoneticPr fontId="2"/>
  </si>
  <si>
    <t>-</t>
    <phoneticPr fontId="2"/>
  </si>
  <si>
    <t>公共施設整備積立基金</t>
    <rPh sb="0" eb="2">
      <t>コウキョウ</t>
    </rPh>
    <rPh sb="2" eb="4">
      <t>シセツ</t>
    </rPh>
    <rPh sb="4" eb="6">
      <t>セイビ</t>
    </rPh>
    <rPh sb="6" eb="8">
      <t>ツミタテ</t>
    </rPh>
    <rPh sb="8" eb="10">
      <t>キキン</t>
    </rPh>
    <phoneticPr fontId="5"/>
  </si>
  <si>
    <t>ふるさと応援基金</t>
    <rPh sb="4" eb="6">
      <t>オウエン</t>
    </rPh>
    <rPh sb="6" eb="8">
      <t>キキン</t>
    </rPh>
    <phoneticPr fontId="5"/>
  </si>
  <si>
    <t>総合スポーツセンター建設積立基金</t>
    <rPh sb="0" eb="2">
      <t>ソウゴウ</t>
    </rPh>
    <rPh sb="10" eb="12">
      <t>ケンセツ</t>
    </rPh>
    <rPh sb="12" eb="14">
      <t>ツミタテ</t>
    </rPh>
    <rPh sb="14" eb="16">
      <t>キキン</t>
    </rPh>
    <phoneticPr fontId="5"/>
  </si>
  <si>
    <t>森林保全整備基金</t>
    <rPh sb="0" eb="2">
      <t>シンリン</t>
    </rPh>
    <rPh sb="2" eb="4">
      <t>ホゼン</t>
    </rPh>
    <rPh sb="4" eb="6">
      <t>セイビ</t>
    </rPh>
    <rPh sb="6" eb="8">
      <t>キキン</t>
    </rPh>
    <phoneticPr fontId="5"/>
  </si>
  <si>
    <t>地域福祉基金</t>
    <rPh sb="0" eb="2">
      <t>チイキ</t>
    </rPh>
    <rPh sb="2" eb="4">
      <t>フクシ</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</si>
  <si>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</si>
  <si>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</si>
  <si>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t>　</t>
    </r>
    <r>
      <rPr>
        <sz val="11"/>
        <rFont val="ＭＳ Ｐゴシック"/>
        <family val="3"/>
        <charset val="128"/>
      </rPr>
      <t>将来負担比率については、町債残高や公債費繰出が多いものの、基準財政需要額に算入されるものが多いこと、また、都市計画税を課税していることや、基金残高が比較的多いことなどから、将来負担額に対する財源が多く、類似団体平均値に比して低い数値となっている。
　有形固定資産減価償却率については、類似団体平均値と比較して低くなっており、今後も、公共施設の長寿命化や令和7年度から供用開始する新庁舎建設事業などにより類似団体平均値と比較して有形固定資産償却率が低い状況が続く見込みである。それに伴い町債残高の増加、基金の取り崩しなどにより将来負担比率の上昇が見込まれる。
　施設整備については多額の費用を要するため、基金の取り崩しと起債の抑制のバランスを見極めつつ、将来負担の軽減に努めながら整備を進める。</t>
    </r>
    <rPh sb="126" eb="132">
      <t>ユウケイコテイシサン</t>
    </rPh>
    <rPh sb="151" eb="153">
      <t>ヒカク</t>
    </rPh>
    <rPh sb="155" eb="156">
      <t>ヒク</t>
    </rPh>
    <rPh sb="241" eb="242">
      <t>トモナ</t>
    </rPh>
    <rPh sb="243" eb="245">
      <t>チョウサイ</t>
    </rPh>
    <rPh sb="245" eb="247">
      <t>ザンダカ</t>
    </rPh>
    <rPh sb="248" eb="250">
      <t>ゾウカ</t>
    </rPh>
    <rPh sb="251" eb="253">
      <t>キキン</t>
    </rPh>
    <rPh sb="254" eb="255">
      <t>ト</t>
    </rPh>
    <rPh sb="256" eb="257">
      <t>クズ</t>
    </rPh>
    <rPh sb="263" eb="269">
      <t>ショウライフタンヒリツ</t>
    </rPh>
    <rPh sb="270" eb="272">
      <t>ジョウショウ</t>
    </rPh>
    <rPh sb="273" eb="275">
      <t>ミコ</t>
    </rPh>
    <rPh sb="281" eb="283">
      <t>シセツ</t>
    </rPh>
    <rPh sb="283" eb="285">
      <t>セイビ</t>
    </rPh>
    <rPh sb="290" eb="292">
      <t>タガク</t>
    </rPh>
    <rPh sb="293" eb="295">
      <t>ヒヨウ</t>
    </rPh>
    <rPh sb="296" eb="297">
      <t>ヨウ</t>
    </rPh>
    <rPh sb="302" eb="304">
      <t>キキン</t>
    </rPh>
    <rPh sb="305" eb="306">
      <t>ト</t>
    </rPh>
    <rPh sb="307" eb="308">
      <t>クズ</t>
    </rPh>
    <rPh sb="310" eb="312">
      <t>キサイ</t>
    </rPh>
    <rPh sb="313" eb="315">
      <t>ヨクセイ</t>
    </rPh>
    <rPh sb="321" eb="323">
      <t>ミキワ</t>
    </rPh>
    <rPh sb="327" eb="331">
      <t>ショウライフタン</t>
    </rPh>
    <rPh sb="332" eb="334">
      <t>ケイゲン</t>
    </rPh>
    <rPh sb="335" eb="336">
      <t>ツト</t>
    </rPh>
    <rPh sb="340" eb="342">
      <t>セイビ</t>
    </rPh>
    <rPh sb="343" eb="344">
      <t>スス</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</si>
  <si>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</si>
  <si>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</si>
  <si>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</si>
  <si>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</si>
  <si>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</si>
  <si>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</si>
  <si>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標準税収入額等が増加したことなどにより、前年度より低下したが、公共施設の整備や耐震・長寿命化事業や新庁舎建設事業などの町債の償還が始まることから、今後は上昇していく見込みである。
　将来負担比率については、町債残高や公債費繰出が多いものの、基準財政需要額に算入されるものが多いこと、また、都市計画税を課税していることや、基金残高が比較的多いことなどから、将来負担額に対する財源が多く、類似団体平均値に比して低い数値となっている。
　今後の公債費の増加に対しては、利率の状況を勘案し、基金の取崩しと起債の抑制のバランスを見極めつつ、公債費負担の軽減に努める。</t>
    <rPh sb="1" eb="5">
      <t>ジッシツコウサイ</t>
    </rPh>
    <rPh sb="5" eb="6">
      <t>ヒ</t>
    </rPh>
    <rPh sb="6" eb="7">
      <t>ヒ</t>
    </rPh>
    <rPh sb="7" eb="8">
      <t>リツ</t>
    </rPh>
    <rPh sb="14" eb="16">
      <t>ヒョウジュン</t>
    </rPh>
    <rPh sb="16" eb="20">
      <t>ゼイシュウニュウガク</t>
    </rPh>
    <rPh sb="20" eb="21">
      <t>トウ</t>
    </rPh>
    <rPh sb="22" eb="24">
      <t>ゾウカ</t>
    </rPh>
    <rPh sb="34" eb="37">
      <t>ゼンネンド</t>
    </rPh>
    <rPh sb="39" eb="41">
      <t>テイカ</t>
    </rPh>
    <rPh sb="45" eb="47">
      <t>コウキョウ</t>
    </rPh>
    <rPh sb="47" eb="49">
      <t>シセツ</t>
    </rPh>
    <rPh sb="50" eb="52">
      <t>セイビ</t>
    </rPh>
    <rPh sb="53" eb="55">
      <t>タイシン</t>
    </rPh>
    <rPh sb="56" eb="60">
      <t>チョウジュミョウカ</t>
    </rPh>
    <rPh sb="60" eb="62">
      <t>ジギョウ</t>
    </rPh>
    <rPh sb="63" eb="70">
      <t>シンチョウシャケンセツジギョウ</t>
    </rPh>
    <rPh sb="73" eb="75">
      <t>チョウサイ</t>
    </rPh>
    <rPh sb="76" eb="78">
      <t>ショウカン</t>
    </rPh>
    <rPh sb="79" eb="80">
      <t>ハジ</t>
    </rPh>
    <rPh sb="87" eb="89">
      <t>コンゴ</t>
    </rPh>
    <rPh sb="90" eb="92">
      <t>ジョウショウ</t>
    </rPh>
    <rPh sb="96" eb="98">
      <t>ミコミ</t>
    </rPh>
    <rPh sb="105" eb="107">
      <t>ショウライ</t>
    </rPh>
    <rPh sb="107" eb="111">
      <t>フタンヒリツ</t>
    </rPh>
    <rPh sb="117" eb="121">
      <t>チョウサイザンダカ</t>
    </rPh>
    <rPh sb="122" eb="125">
      <t>コウサイヒ</t>
    </rPh>
    <rPh sb="128" eb="129">
      <t>オオ</t>
    </rPh>
    <rPh sb="134" eb="138">
      <t>キジュンザイセイ</t>
    </rPh>
    <rPh sb="138" eb="141">
      <t>ジュヨウガク</t>
    </rPh>
    <rPh sb="142" eb="144">
      <t>サンニュウ</t>
    </rPh>
    <rPh sb="150" eb="151">
      <t>オオ</t>
    </rPh>
    <rPh sb="158" eb="163">
      <t>トシケイカクゼイ</t>
    </rPh>
    <rPh sb="164" eb="166">
      <t>カゼイ</t>
    </rPh>
    <rPh sb="174" eb="176">
      <t>キキン</t>
    </rPh>
    <rPh sb="176" eb="178">
      <t>ザンダカ</t>
    </rPh>
    <rPh sb="179" eb="182">
      <t>ヒカクテキ</t>
    </rPh>
    <rPh sb="182" eb="183">
      <t>オオ</t>
    </rPh>
    <rPh sb="191" eb="195">
      <t>ショウライフタン</t>
    </rPh>
    <rPh sb="195" eb="196">
      <t>ガク</t>
    </rPh>
    <rPh sb="197" eb="198">
      <t>タイ</t>
    </rPh>
    <rPh sb="200" eb="202">
      <t>ザイゲン</t>
    </rPh>
    <rPh sb="203" eb="204">
      <t>オオ</t>
    </rPh>
    <rPh sb="206" eb="210">
      <t>ルイジダンタイ</t>
    </rPh>
    <rPh sb="210" eb="213">
      <t>ヘイキンチ</t>
    </rPh>
    <rPh sb="214" eb="215">
      <t>ヒ</t>
    </rPh>
    <rPh sb="217" eb="218">
      <t>ヒク</t>
    </rPh>
    <rPh sb="219" eb="221">
      <t>スウチ</t>
    </rPh>
    <rPh sb="230" eb="232">
      <t>コンゴ</t>
    </rPh>
    <rPh sb="233" eb="236">
      <t>コウサイヒ</t>
    </rPh>
    <rPh sb="237" eb="239">
      <t>ゾウカ</t>
    </rPh>
    <rPh sb="240" eb="241">
      <t>タイ</t>
    </rPh>
    <rPh sb="245" eb="247">
      <t>リリツ</t>
    </rPh>
    <rPh sb="248" eb="250">
      <t>ジョウキョウ</t>
    </rPh>
    <rPh sb="251" eb="253">
      <t>カンアン</t>
    </rPh>
    <rPh sb="255" eb="257">
      <t>キキン</t>
    </rPh>
    <rPh sb="258" eb="260">
      <t>トリクズ</t>
    </rPh>
    <rPh sb="262" eb="264">
      <t>キサイ</t>
    </rPh>
    <rPh sb="265" eb="267">
      <t>ヨクセイ</t>
    </rPh>
    <rPh sb="273" eb="275">
      <t>ミキワ</t>
    </rPh>
    <rPh sb="279" eb="282">
      <t>コウサイヒ</t>
    </rPh>
    <rPh sb="282" eb="284">
      <t>フタン</t>
    </rPh>
    <rPh sb="285" eb="287">
      <t>ケイゲン</t>
    </rPh>
    <rPh sb="288" eb="289">
      <t>ツト</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</si>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</sst>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wrapText="1"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6" fillId="0" borderId="41" xfId="16"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5373413-EA21-4F59-B3DD-620C6500CB9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3B0D-4263-B6BC-D3E70FAF7D0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85207</c:v>
                </c:pt>
                <c:pt idx="1">
                  <c:v>41781</c:v>
                </c:pt>
                <c:pt idx="2">
                  <c:v>35180</c:v>
                </c:pt>
                <c:pt idx="3">
                  <c:v>25221</c:v>
                </c:pt>
                <c:pt idx="4">
                  <c:v>109549</c:v>
                </c:pt>
              </c:numCache>
            </c:numRef>
          </c:val>
          <c:smooth val="0"/>
          <c:extLst>
            <c:ext xmlns:c16="http://schemas.microsoft.com/office/drawing/2014/chart" uri="{C3380CC4-5D6E-409C-BE32-E72D297353CC}">
              <c16:uniqueId val="{00000001-3B0D-4263-B6BC-D3E70FAF7D0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0.75</c:v>
                </c:pt>
                <c:pt idx="1">
                  <c:v>3.64</c:v>
                </c:pt>
                <c:pt idx="2">
                  <c:v>0.72</c:v>
                </c:pt>
                <c:pt idx="3">
                  <c:v>0.78</c:v>
                </c:pt>
                <c:pt idx="4">
                  <c:v>2.62</c:v>
                </c:pt>
              </c:numCache>
            </c:numRef>
          </c:val>
          <c:extLst>
            <c:ext xmlns:c16="http://schemas.microsoft.com/office/drawing/2014/chart" uri="{C3380CC4-5D6E-409C-BE32-E72D297353CC}">
              <c16:uniqueId val="{00000000-C152-474D-A8C6-5446C2328E4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22.65</c:v>
                </c:pt>
                <c:pt idx="1">
                  <c:v>23.46</c:v>
                </c:pt>
                <c:pt idx="2">
                  <c:v>30.43</c:v>
                </c:pt>
                <c:pt idx="3">
                  <c:v>30.31</c:v>
                </c:pt>
                <c:pt idx="4">
                  <c:v>28.61</c:v>
                </c:pt>
              </c:numCache>
            </c:numRef>
          </c:val>
          <c:extLst>
            <c:ext xmlns:c16="http://schemas.microsoft.com/office/drawing/2014/chart" uri="{C3380CC4-5D6E-409C-BE32-E72D297353CC}">
              <c16:uniqueId val="{00000001-C152-474D-A8C6-5446C2328E4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1.96</c:v>
                </c:pt>
                <c:pt idx="1">
                  <c:v>5.56</c:v>
                </c:pt>
                <c:pt idx="2">
                  <c:v>3.14</c:v>
                </c:pt>
                <c:pt idx="3">
                  <c:v>0.42</c:v>
                </c:pt>
                <c:pt idx="4">
                  <c:v>2.2799999999999998</c:v>
                </c:pt>
              </c:numCache>
            </c:numRef>
          </c:val>
          <c:smooth val="0"/>
          <c:extLst>
            <c:ext xmlns:c16="http://schemas.microsoft.com/office/drawing/2014/chart" uri="{C3380CC4-5D6E-409C-BE32-E72D297353CC}">
              <c16:uniqueId val="{00000002-C152-474D-A8C6-5446C2328E4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FBF-4178-A192-6A335BB30B1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FBF-4178-A192-6A335BB30B15}"/>
            </c:ext>
          </c:extLst>
        </c:ser>
        <c:ser>
          <c:idx val="2"/>
          <c:order val="2"/>
          <c:tx>
            <c:strRef>
              <c:f>データシート!$A$29</c:f>
              <c:strCache>
                <c:ptCount val="1"/>
                <c:pt idx="0">
                  <c:v>大沢地区特設水道施設事業特別会計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CFBF-4178-A192-6A335BB30B15}"/>
            </c:ext>
          </c:extLst>
        </c:ser>
        <c:ser>
          <c:idx val="3"/>
          <c:order val="3"/>
          <c:tx>
            <c:strRef>
              <c:f>データシート!$A$30</c:f>
              <c:strCache>
                <c:ptCount val="1"/>
                <c:pt idx="0">
                  <c:v>土地取得事業特別会計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CFBF-4178-A192-6A335BB30B15}"/>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0.62</c:v>
                </c:pt>
                <c:pt idx="2">
                  <c:v>#N/A</c:v>
                </c:pt>
                <c:pt idx="3">
                  <c:v>0.28000000000000003</c:v>
                </c:pt>
                <c:pt idx="4">
                  <c:v>#N/A</c:v>
                </c:pt>
                <c:pt idx="5">
                  <c:v>0.28999999999999998</c:v>
                </c:pt>
                <c:pt idx="6">
                  <c:v>#N/A</c:v>
                </c:pt>
                <c:pt idx="7">
                  <c:v>0.31</c:v>
                </c:pt>
                <c:pt idx="8">
                  <c:v>#N/A</c:v>
                </c:pt>
                <c:pt idx="9">
                  <c:v>0.77</c:v>
                </c:pt>
              </c:numCache>
            </c:numRef>
          </c:val>
          <c:extLst>
            <c:ext xmlns:c16="http://schemas.microsoft.com/office/drawing/2014/chart" uri="{C3380CC4-5D6E-409C-BE32-E72D297353CC}">
              <c16:uniqueId val="{00000004-CFBF-4178-A192-6A335BB30B15}"/>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0.36</c:v>
                </c:pt>
                <c:pt idx="2">
                  <c:v>#N/A</c:v>
                </c:pt>
                <c:pt idx="3">
                  <c:v>0.35</c:v>
                </c:pt>
                <c:pt idx="4">
                  <c:v>#N/A</c:v>
                </c:pt>
                <c:pt idx="5">
                  <c:v>0.42</c:v>
                </c:pt>
                <c:pt idx="6">
                  <c:v>#N/A</c:v>
                </c:pt>
                <c:pt idx="7">
                  <c:v>0.43</c:v>
                </c:pt>
                <c:pt idx="8">
                  <c:v>#N/A</c:v>
                </c:pt>
                <c:pt idx="9">
                  <c:v>1.37</c:v>
                </c:pt>
              </c:numCache>
            </c:numRef>
          </c:val>
          <c:extLst>
            <c:ext xmlns:c16="http://schemas.microsoft.com/office/drawing/2014/chart" uri="{C3380CC4-5D6E-409C-BE32-E72D297353CC}">
              <c16:uniqueId val="{00000005-CFBF-4178-A192-6A335BB30B15}"/>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1.99</c:v>
                </c:pt>
                <c:pt idx="2">
                  <c:v>#N/A</c:v>
                </c:pt>
                <c:pt idx="3">
                  <c:v>2.66</c:v>
                </c:pt>
                <c:pt idx="4">
                  <c:v>#N/A</c:v>
                </c:pt>
                <c:pt idx="5">
                  <c:v>2.56</c:v>
                </c:pt>
                <c:pt idx="6">
                  <c:v>#N/A</c:v>
                </c:pt>
                <c:pt idx="7">
                  <c:v>1.43</c:v>
                </c:pt>
                <c:pt idx="8">
                  <c:v>#N/A</c:v>
                </c:pt>
                <c:pt idx="9">
                  <c:v>1.97</c:v>
                </c:pt>
              </c:numCache>
            </c:numRef>
          </c:val>
          <c:extLst>
            <c:ext xmlns:c16="http://schemas.microsoft.com/office/drawing/2014/chart" uri="{C3380CC4-5D6E-409C-BE32-E72D297353CC}">
              <c16:uniqueId val="{00000006-CFBF-4178-A192-6A335BB30B15}"/>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0.74</c:v>
                </c:pt>
                <c:pt idx="2">
                  <c:v>#N/A</c:v>
                </c:pt>
                <c:pt idx="3">
                  <c:v>3.64</c:v>
                </c:pt>
                <c:pt idx="4">
                  <c:v>#N/A</c:v>
                </c:pt>
                <c:pt idx="5">
                  <c:v>0.72</c:v>
                </c:pt>
                <c:pt idx="6">
                  <c:v>#N/A</c:v>
                </c:pt>
                <c:pt idx="7">
                  <c:v>0.77</c:v>
                </c:pt>
                <c:pt idx="8">
                  <c:v>#N/A</c:v>
                </c:pt>
                <c:pt idx="9">
                  <c:v>2.62</c:v>
                </c:pt>
              </c:numCache>
            </c:numRef>
          </c:val>
          <c:extLst>
            <c:ext xmlns:c16="http://schemas.microsoft.com/office/drawing/2014/chart" uri="{C3380CC4-5D6E-409C-BE32-E72D297353CC}">
              <c16:uniqueId val="{00000007-CFBF-4178-A192-6A335BB30B15}"/>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1.63</c:v>
                </c:pt>
                <c:pt idx="2">
                  <c:v>#N/A</c:v>
                </c:pt>
                <c:pt idx="3">
                  <c:v>3.18</c:v>
                </c:pt>
                <c:pt idx="4">
                  <c:v>#N/A</c:v>
                </c:pt>
                <c:pt idx="5">
                  <c:v>4.6500000000000004</c:v>
                </c:pt>
                <c:pt idx="6">
                  <c:v>#N/A</c:v>
                </c:pt>
                <c:pt idx="7">
                  <c:v>6</c:v>
                </c:pt>
                <c:pt idx="8">
                  <c:v>#N/A</c:v>
                </c:pt>
                <c:pt idx="9">
                  <c:v>6.28</c:v>
                </c:pt>
              </c:numCache>
            </c:numRef>
          </c:val>
          <c:extLst>
            <c:ext xmlns:c16="http://schemas.microsoft.com/office/drawing/2014/chart" uri="{C3380CC4-5D6E-409C-BE32-E72D297353CC}">
              <c16:uniqueId val="{00000008-CFBF-4178-A192-6A335BB30B15}"/>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16.5</c:v>
                </c:pt>
                <c:pt idx="2">
                  <c:v>#N/A</c:v>
                </c:pt>
                <c:pt idx="3">
                  <c:v>16.63</c:v>
                </c:pt>
                <c:pt idx="4">
                  <c:v>#N/A</c:v>
                </c:pt>
                <c:pt idx="5">
                  <c:v>16.670000000000002</c:v>
                </c:pt>
                <c:pt idx="6">
                  <c:v>#N/A</c:v>
                </c:pt>
                <c:pt idx="7">
                  <c:v>15.36</c:v>
                </c:pt>
                <c:pt idx="8">
                  <c:v>#N/A</c:v>
                </c:pt>
                <c:pt idx="9">
                  <c:v>14.28</c:v>
                </c:pt>
              </c:numCache>
            </c:numRef>
          </c:val>
          <c:extLst>
            <c:ext xmlns:c16="http://schemas.microsoft.com/office/drawing/2014/chart" uri="{C3380CC4-5D6E-409C-BE32-E72D297353CC}">
              <c16:uniqueId val="{00000009-CFBF-4178-A192-6A335BB30B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1076</c:v>
                </c:pt>
                <c:pt idx="5">
                  <c:v>1168</c:v>
                </c:pt>
                <c:pt idx="8">
                  <c:v>1135</c:v>
                </c:pt>
                <c:pt idx="11">
                  <c:v>1061</c:v>
                </c:pt>
                <c:pt idx="14">
                  <c:v>1215</c:v>
                </c:pt>
              </c:numCache>
            </c:numRef>
          </c:val>
          <c:extLst>
            <c:ext xmlns:c16="http://schemas.microsoft.com/office/drawing/2014/chart" uri="{C3380CC4-5D6E-409C-BE32-E72D297353CC}">
              <c16:uniqueId val="{00000000-7626-4E3E-9865-BC6FABFD733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626-4E3E-9865-BC6FABFD733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626-4E3E-9865-BC6FABFD733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626-4E3E-9865-BC6FABFD733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301</c:v>
                </c:pt>
                <c:pt idx="3">
                  <c:v>354</c:v>
                </c:pt>
                <c:pt idx="6">
                  <c:v>327</c:v>
                </c:pt>
                <c:pt idx="9">
                  <c:v>257</c:v>
                </c:pt>
                <c:pt idx="12">
                  <c:v>392</c:v>
                </c:pt>
              </c:numCache>
            </c:numRef>
          </c:val>
          <c:extLst>
            <c:ext xmlns:c16="http://schemas.microsoft.com/office/drawing/2014/chart" uri="{C3380CC4-5D6E-409C-BE32-E72D297353CC}">
              <c16:uniqueId val="{00000004-7626-4E3E-9865-BC6FABFD733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626-4E3E-9865-BC6FABFD733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626-4E3E-9865-BC6FABFD733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1163</c:v>
                </c:pt>
                <c:pt idx="3">
                  <c:v>1245</c:v>
                </c:pt>
                <c:pt idx="6">
                  <c:v>1315</c:v>
                </c:pt>
                <c:pt idx="9">
                  <c:v>1156</c:v>
                </c:pt>
                <c:pt idx="12">
                  <c:v>1167</c:v>
                </c:pt>
              </c:numCache>
            </c:numRef>
          </c:val>
          <c:extLst>
            <c:ext xmlns:c16="http://schemas.microsoft.com/office/drawing/2014/chart" uri="{C3380CC4-5D6E-409C-BE32-E72D297353CC}">
              <c16:uniqueId val="{00000007-7626-4E3E-9865-BC6FABFD733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388</c:v>
                </c:pt>
                <c:pt idx="2">
                  <c:v>#N/A</c:v>
                </c:pt>
                <c:pt idx="3">
                  <c:v>#N/A</c:v>
                </c:pt>
                <c:pt idx="4">
                  <c:v>431</c:v>
                </c:pt>
                <c:pt idx="5">
                  <c:v>#N/A</c:v>
                </c:pt>
                <c:pt idx="6">
                  <c:v>#N/A</c:v>
                </c:pt>
                <c:pt idx="7">
                  <c:v>507</c:v>
                </c:pt>
                <c:pt idx="8">
                  <c:v>#N/A</c:v>
                </c:pt>
                <c:pt idx="9">
                  <c:v>#N/A</c:v>
                </c:pt>
                <c:pt idx="10">
                  <c:v>352</c:v>
                </c:pt>
                <c:pt idx="11">
                  <c:v>#N/A</c:v>
                </c:pt>
                <c:pt idx="12">
                  <c:v>#N/A</c:v>
                </c:pt>
                <c:pt idx="13">
                  <c:v>344</c:v>
                </c:pt>
                <c:pt idx="14">
                  <c:v>#N/A</c:v>
                </c:pt>
              </c:numCache>
            </c:numRef>
          </c:val>
          <c:smooth val="0"/>
          <c:extLst>
            <c:ext xmlns:c16="http://schemas.microsoft.com/office/drawing/2014/chart" uri="{C3380CC4-5D6E-409C-BE32-E72D297353CC}">
              <c16:uniqueId val="{00000008-7626-4E3E-9865-BC6FABFD733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10338</c:v>
                </c:pt>
                <c:pt idx="5">
                  <c:v>10570</c:v>
                </c:pt>
                <c:pt idx="8">
                  <c:v>10177</c:v>
                </c:pt>
                <c:pt idx="11">
                  <c:v>9906</c:v>
                </c:pt>
                <c:pt idx="14">
                  <c:v>9814</c:v>
                </c:pt>
              </c:numCache>
            </c:numRef>
          </c:val>
          <c:extLst>
            <c:ext xmlns:c16="http://schemas.microsoft.com/office/drawing/2014/chart" uri="{C3380CC4-5D6E-409C-BE32-E72D297353CC}">
              <c16:uniqueId val="{00000000-602A-4323-9740-96780ED030E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3090</c:v>
                </c:pt>
                <c:pt idx="5">
                  <c:v>3081</c:v>
                </c:pt>
                <c:pt idx="8">
                  <c:v>3196</c:v>
                </c:pt>
                <c:pt idx="11">
                  <c:v>2927</c:v>
                </c:pt>
                <c:pt idx="14">
                  <c:v>2877</c:v>
                </c:pt>
              </c:numCache>
            </c:numRef>
          </c:val>
          <c:extLst>
            <c:ext xmlns:c16="http://schemas.microsoft.com/office/drawing/2014/chart" uri="{C3380CC4-5D6E-409C-BE32-E72D297353CC}">
              <c16:uniqueId val="{00000001-602A-4323-9740-96780ED030E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5324</c:v>
                </c:pt>
                <c:pt idx="5">
                  <c:v>5984</c:v>
                </c:pt>
                <c:pt idx="8">
                  <c:v>6812</c:v>
                </c:pt>
                <c:pt idx="11">
                  <c:v>7361</c:v>
                </c:pt>
                <c:pt idx="14">
                  <c:v>7324</c:v>
                </c:pt>
              </c:numCache>
            </c:numRef>
          </c:val>
          <c:extLst>
            <c:ext xmlns:c16="http://schemas.microsoft.com/office/drawing/2014/chart" uri="{C3380CC4-5D6E-409C-BE32-E72D297353CC}">
              <c16:uniqueId val="{00000002-602A-4323-9740-96780ED030E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02A-4323-9740-96780ED030E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02A-4323-9740-96780ED030E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14</c:v>
                </c:pt>
                <c:pt idx="3">
                  <c:v>0</c:v>
                </c:pt>
                <c:pt idx="6">
                  <c:v>0</c:v>
                </c:pt>
                <c:pt idx="9">
                  <c:v>0</c:v>
                </c:pt>
                <c:pt idx="12">
                  <c:v>0</c:v>
                </c:pt>
              </c:numCache>
            </c:numRef>
          </c:val>
          <c:extLst>
            <c:ext xmlns:c16="http://schemas.microsoft.com/office/drawing/2014/chart" uri="{C3380CC4-5D6E-409C-BE32-E72D297353CC}">
              <c16:uniqueId val="{00000005-602A-4323-9740-96780ED030E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887</c:v>
                </c:pt>
                <c:pt idx="3">
                  <c:v>957</c:v>
                </c:pt>
                <c:pt idx="6">
                  <c:v>1016</c:v>
                </c:pt>
                <c:pt idx="9">
                  <c:v>1081</c:v>
                </c:pt>
                <c:pt idx="12">
                  <c:v>1248</c:v>
                </c:pt>
              </c:numCache>
            </c:numRef>
          </c:val>
          <c:extLst>
            <c:ext xmlns:c16="http://schemas.microsoft.com/office/drawing/2014/chart" uri="{C3380CC4-5D6E-409C-BE32-E72D297353CC}">
              <c16:uniqueId val="{00000006-602A-4323-9740-96780ED030E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02A-4323-9740-96780ED030E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3364</c:v>
                </c:pt>
                <c:pt idx="3">
                  <c:v>3378</c:v>
                </c:pt>
                <c:pt idx="6">
                  <c:v>3533</c:v>
                </c:pt>
                <c:pt idx="9">
                  <c:v>3252</c:v>
                </c:pt>
                <c:pt idx="12">
                  <c:v>3139</c:v>
                </c:pt>
              </c:numCache>
            </c:numRef>
          </c:val>
          <c:extLst>
            <c:ext xmlns:c16="http://schemas.microsoft.com/office/drawing/2014/chart" uri="{C3380CC4-5D6E-409C-BE32-E72D297353CC}">
              <c16:uniqueId val="{00000008-602A-4323-9740-96780ED030E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02A-4323-9740-96780ED030E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12613</c:v>
                </c:pt>
                <c:pt idx="3">
                  <c:v>12657</c:v>
                </c:pt>
                <c:pt idx="6">
                  <c:v>12194</c:v>
                </c:pt>
                <c:pt idx="9">
                  <c:v>11657</c:v>
                </c:pt>
                <c:pt idx="12">
                  <c:v>13022</c:v>
                </c:pt>
              </c:numCache>
            </c:numRef>
          </c:val>
          <c:extLst>
            <c:ext xmlns:c16="http://schemas.microsoft.com/office/drawing/2014/chart" uri="{C3380CC4-5D6E-409C-BE32-E72D297353CC}">
              <c16:uniqueId val="{0000000A-602A-4323-9740-96780ED030E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02A-4323-9740-96780ED030E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2262</c:v>
                </c:pt>
                <c:pt idx="1">
                  <c:v>2289</c:v>
                </c:pt>
                <c:pt idx="2">
                  <c:v>2320</c:v>
                </c:pt>
              </c:numCache>
            </c:numRef>
          </c:val>
          <c:extLst>
            <c:ext xmlns:c16="http://schemas.microsoft.com/office/drawing/2014/chart" uri="{C3380CC4-5D6E-409C-BE32-E72D297353CC}">
              <c16:uniqueId val="{00000000-B0E1-4057-B2D1-A110CCB163D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976</c:v>
                </c:pt>
                <c:pt idx="1">
                  <c:v>1013</c:v>
                </c:pt>
                <c:pt idx="2">
                  <c:v>1044</c:v>
                </c:pt>
              </c:numCache>
            </c:numRef>
          </c:val>
          <c:extLst>
            <c:ext xmlns:c16="http://schemas.microsoft.com/office/drawing/2014/chart" uri="{C3380CC4-5D6E-409C-BE32-E72D297353CC}">
              <c16:uniqueId val="{00000001-B0E1-4057-B2D1-A110CCB163D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2438</c:v>
                </c:pt>
                <c:pt idx="1">
                  <c:v>2922</c:v>
                </c:pt>
                <c:pt idx="2">
                  <c:v>2831</c:v>
                </c:pt>
              </c:numCache>
            </c:numRef>
          </c:val>
          <c:extLst>
            <c:ext xmlns:c16="http://schemas.microsoft.com/office/drawing/2014/chart" uri="{C3380CC4-5D6E-409C-BE32-E72D297353CC}">
              <c16:uniqueId val="{00000002-B0E1-4057-B2D1-A110CCB163D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{1660D3F3-71EF-4C58-948D-A2FA25D83D03}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16F-4C67-B839-3AAB1DF76C7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{E004DC47-7336-4A9B-9355-9BF588726630}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16F-4C67-B839-3AAB1DF76C7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{937AB40B-AA50-461D-87A4-B6F852F33A0C}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16F-4C67-B839-3AAB1DF76C7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{1B852ABF-1AEE-4199-851D-2FE303A0F3BF}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16F-4C67-B839-3AAB1DF76C7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{07F33539-157C-408E-B257-7F6FB299CC64}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16F-4C67-B839-3AAB1DF76C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{AD146981-EAAE-415F-B2CE-46A346000D74}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16F-4C67-B839-3AAB1DF76C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{A7265D9B-DDF9-4ABF-A4AA-9BA936E1EB2F}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16F-4C67-B839-3AAB1DF76C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{00DCA9BB-707D-42E7-B4AD-297CC72C917C}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16F-4C67-B839-3AAB1DF76C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{9635338B-702D-4EB9-A4C8-EC1FB88D65E0}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16F-4C67-B839-3AAB1DF76C7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50.9</c:v>
                </c:pt>
                <c:pt idx="8">
                  <c:v>51.9</c:v>
                </c:pt>
                <c:pt idx="16">
                  <c:v>48.5</c:v>
                </c:pt>
                <c:pt idx="24">
                  <c:v>41.9</c:v>
                </c:pt>
                <c:pt idx="32">
                  <c:v>55.1</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116F-4C67-B839-3AAB1DF76C7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{82B1C6FB-8EDE-4EF7-BAD0-EE3143BFB835}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16F-4C67-B839-3AAB1DF76C7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{ED876A8E-88DF-49ED-90C6-E3B6E28B4DE3}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16F-4C67-B839-3AAB1DF76C7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{5FCF0510-0E6B-498B-9E25-E31674598890}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16F-4C67-B839-3AAB1DF76C7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{8B3D0EAF-56F4-4325-A7AC-32051A971732}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16F-4C67-B839-3AAB1DF76C7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{2BFD98F9-CEEA-46B4-BEA1-2E4FB9E92CC0}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16F-4C67-B839-3AAB1DF76C7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{6C902918-4B4C-4B2B-845D-9E95EAF99409}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16F-4C67-B839-3AAB1DF76C7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{D9DECE45-0381-4F70-83F8-CA040E6BFE06}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16F-4C67-B839-3AAB1DF76C7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{8F6C2A9A-AD1D-4741-891E-5423E53BDC75}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16F-4C67-B839-3AAB1DF76C7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{6CDAEA31-A4F5-4231-8F20-7B2744FA96BB}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16F-4C67-B839-3AAB1DF76C7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116F-4C67-B839-3AAB1DF76C76}"/>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{2F9AAC5B-69CC-4B46-BDEA-06E505DB2295}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DCF-4BF1-96D3-81C90E5A58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{ECA4BE0B-DCF3-4234-B0F2-A8546CC2DAEF}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DCF-4BF1-96D3-81C90E5A58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{E9C9E0E4-7E54-4B7F-BDF7-BD738BACE533}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DCF-4BF1-96D3-81C90E5A58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{5BB8B161-8FAF-47CA-A1C4-6338D2800BBC}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DCF-4BF1-96D3-81C90E5A58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{A83946A4-B59D-4904-94A3-AFD19EFE9236}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DCF-4BF1-96D3-81C90E5A5864}"/>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{EB6128A4-C134-4DF8-95DE-9B10EE875D20}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DCF-4BF1-96D3-81C90E5A5864}"/>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{08FDEC98-FE04-46BF-A879-F81F7C756A4E}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DCF-4BF1-96D3-81C90E5A5864}"/>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{548A0538-727A-48C9-8017-36CCC7296C19}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DCF-4BF1-96D3-81C90E5A5864}"/>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{F975D56F-1B69-4748-9DFA-3930AD12F0D9}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DCF-4BF1-96D3-81C90E5A58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5.7</c:v>
                </c:pt>
                <c:pt idx="16">
                  <c:v>6.6</c:v>
                </c:pt>
                <c:pt idx="24">
                  <c:v>6.3</c:v>
                </c:pt>
                <c:pt idx="32">
                  <c:v>5.8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DCF-4BF1-96D3-81C90E5A586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{C90B32CA-8672-453C-A7C3-1E8202457053}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DCF-4BF1-96D3-81C90E5A586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{BD4DDCA6-2124-4D5B-8B7C-CD68DD3A8C7F}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DCF-4BF1-96D3-81C90E5A58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{8A03AF4E-153D-42E3-8C4C-D7E78115259D}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DCF-4BF1-96D3-81C90E5A58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{552BF48C-E1D1-4FAA-A6FD-A9C57C2EEED6}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DCF-4BF1-96D3-81C90E5A58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{2BD539B9-791E-470D-9C00-7D8B7CFCCD7A}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DCF-4BF1-96D3-81C90E5A586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{914B1F59-0533-4A72-AB66-200A1074FAAC}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DCF-4BF1-96D3-81C90E5A586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{BD9FE3FE-4839-41CF-83BC-0832A5745B20}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DCF-4BF1-96D3-81C90E5A586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{872E1592-1AB3-4B17-AD9F-12D50737653E}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DCF-4BF1-96D3-81C90E5A586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{0055BB41-7B05-44A8-9AC3-145297DF93FC}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DCF-4BF1-96D3-81C90E5A58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5DCF-4BF1-96D3-81C90E5A5864}"/>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32,247
31,952
16.81
17,174,532
16,955,613
212,865
8,109,521
13,021,937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 　町内に大手企業を有しており、法人税割の収入が類似団体よりも多いことから、基準財政収入額が多く、財政力指数は類似団体平均値よりも高くなっている。</a:t>
          </a:r>
          <a:endPar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年度と令和</a:t>
          </a:r>
          <a:r>
            <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年度の単年度の財政力指数を比較すると、子ども子育て費の新設や高齢者保健福祉費が増加したことなどから令和</a:t>
          </a:r>
          <a:r>
            <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年度の基準財政需要額が増加したものの、町税では、一部法人の業績等により町民税法人税割が増加したことなどにより令和</a:t>
          </a:r>
          <a:r>
            <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年度の基準財政収入額が増加し、財政力指数が向上した。</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65617</xdr:rowOff>
    </xdr:from>
    <xdr:to>
      <xdr:col>23</xdr:col>
      <xdr:colOff>133350</xdr:colOff>
      <xdr:row>42</xdr:row>
      <xdr:rowOff>92428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266517"/>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67327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268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38805</xdr:rowOff>
    </xdr:from>
    <xdr:to>
      <xdr:col>19</xdr:col>
      <xdr:colOff>133350</xdr:colOff>
      <xdr:row>42</xdr:row>
      <xdr:rowOff>92428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23970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168222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3691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170039</xdr:rowOff>
    </xdr:from>
    <xdr:to>
      <xdr:col>15</xdr:col>
      <xdr:colOff>82550</xdr:colOff>
      <xdr:row>42</xdr:row>
      <xdr:rowOff>38805</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199489"/>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103011</xdr:rowOff>
    </xdr:from>
    <xdr:to>
      <xdr:col>11</xdr:col>
      <xdr:colOff>31750</xdr:colOff>
      <xdr:row>41</xdr:row>
      <xdr:rowOff>170039</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132461"/>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14817</xdr:rowOff>
    </xdr:from>
    <xdr:to>
      <xdr:col>23</xdr:col>
      <xdr:colOff>184150</xdr:colOff>
      <xdr:row>42</xdr:row>
      <xdr:rowOff>116417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31344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06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41628</xdr:rowOff>
    </xdr:from>
    <xdr:to>
      <xdr:col>19</xdr:col>
      <xdr:colOff>184150</xdr:colOff>
      <xdr:row>42</xdr:row>
      <xdr:rowOff>143228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159455</xdr:rowOff>
    </xdr:from>
    <xdr:to>
      <xdr:col>15</xdr:col>
      <xdr:colOff>133350</xdr:colOff>
      <xdr:row>42</xdr:row>
      <xdr:rowOff>89605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18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119239</xdr:rowOff>
    </xdr:from>
    <xdr:to>
      <xdr:col>11</xdr:col>
      <xdr:colOff>82550</xdr:colOff>
      <xdr:row>42</xdr:row>
      <xdr:rowOff>49389</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59566</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9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52211</xdr:rowOff>
    </xdr:from>
    <xdr:to>
      <xdr:col>7</xdr:col>
      <xdr:colOff>31750</xdr:colOff>
      <xdr:row>41</xdr:row>
      <xdr:rowOff>153811</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8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163988</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本町は、消防や清掃工場の単独保有により人件費、物件費等が類似団体と比較して、経常収支比率が高くなる傾向にある。</a:t>
          </a:r>
          <a:endParaRPr kumimoji="1" lang="en-US" altLang="ja-JP" sz="8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　経常一般財源収入では、地方交付税が</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5,241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千円の減少となったものの、町税が</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8,334</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千円の増加、地方特例交付金が</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4,820</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千円の増加となったことなどから、前年度比</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1,676</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千円の増加となった。経常経費充当一般財源では、人件費は職員給が増加したことや会計年度任用職員への期末手当の支給などにより</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2,090</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千円の増加、物件費は新型コロナウイルスワクチンの定期接種化や保育所給食の委託化などにより</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1,156</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千円の増加となり、全体として</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3,760</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万</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9</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千円の増加となった。その結果、分母の増加が分子の増加を上回ったことから経常収支比率が前年度と比べ</a:t>
          </a:r>
          <a:r>
            <a:rPr kumimoji="1" lang="en-US" altLang="ja-JP" sz="800">
              <a:solidFill>
                <a:sysClr val="windowText" lastClr="000000"/>
              </a:solidFill>
              <a:latin typeface="ＭＳ Ｐゴシック" panose="020B0600070205080204" pitchFamily="50" charset="-128"/>
              <a:ea typeface="ＭＳ Ｐゴシック" panose="020B0600070205080204" pitchFamily="50" charset="-128"/>
            </a:rPr>
            <a:t>0.8</a:t>
          </a:r>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ポイント改善したものである。</a:t>
          </a:r>
        </a:p>
        <a:p>
          <a:r>
            <a:rPr kumimoji="1" lang="ja-JP" altLang="en-US" sz="800">
              <a:solidFill>
                <a:sysClr val="windowText" lastClr="000000"/>
              </a:solidFill>
              <a:latin typeface="ＭＳ Ｐゴシック" panose="020B0600070205080204" pitchFamily="50" charset="-128"/>
              <a:ea typeface="ＭＳ Ｐゴシック" panose="020B0600070205080204" pitchFamily="50" charset="-128"/>
            </a:rPr>
            <a:t>　今後、大型開発により人口や児童数が増加し、それに伴う施設型給付費などの扶助費の増加、大型公共施設や教育施設の耐震等施設整備の増加、インフレや金利の上昇などが懸念される。そのため、各種事業の分析・見直しや補助金などの見直しを進め、財政基盤の健全化に努める。今後も、老朽化した施設、インフラ等への対応や庁舎の建替事業など公債費等を押し上げる要因が残されいることから、企業誘致など経常一般財源の確保に努めることも必要であ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45403</xdr:rowOff>
    </xdr:from>
    <xdr:to>
      <xdr:col>23</xdr:col>
      <xdr:colOff>133350</xdr:colOff>
      <xdr:row>64</xdr:row>
      <xdr:rowOff>93663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1018203"/>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37799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667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93663</xdr:rowOff>
    </xdr:from>
    <xdr:to>
      <xdr:col>19</xdr:col>
      <xdr:colOff>133350</xdr:colOff>
      <xdr:row>66</xdr:row>
      <xdr:rowOff>4128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066463"/>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120984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579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5715</xdr:rowOff>
    </xdr:from>
    <xdr:to>
      <xdr:col>15</xdr:col>
      <xdr:colOff>82550</xdr:colOff>
      <xdr:row>66</xdr:row>
      <xdr:rowOff>4128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07065"/>
          <a:ext cx="889000" cy="5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12399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470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66</xdr:row>
      <xdr:rowOff>106680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07065"/>
          <a:ext cx="889000" cy="61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113999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229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90822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549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166053</xdr:rowOff>
    </xdr:from>
    <xdr:to>
      <xdr:col>23</xdr:col>
      <xdr:colOff>184150</xdr:colOff>
      <xdr:row>64</xdr:row>
      <xdr:rowOff>96203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67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138130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394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42863</xdr:rowOff>
    </xdr:from>
    <xdr:to>
      <xdr:col>19</xdr:col>
      <xdr:colOff>184150</xdr:colOff>
      <xdr:row>64</xdr:row>
      <xdr:rowOff>144463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129240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124778</xdr:rowOff>
    </xdr:from>
    <xdr:to>
      <xdr:col>15</xdr:col>
      <xdr:colOff>133350</xdr:colOff>
      <xdr:row>66</xdr:row>
      <xdr:rowOff>54928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6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39705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5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126365</xdr:rowOff>
    </xdr:from>
    <xdr:to>
      <xdr:col>11</xdr:col>
      <xdr:colOff>82550</xdr:colOff>
      <xdr:row>63</xdr:row>
      <xdr:rowOff>56515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41292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55880</xdr:rowOff>
    </xdr:from>
    <xdr:to>
      <xdr:col>7</xdr:col>
      <xdr:colOff>31750</xdr:colOff>
      <xdr:row>66</xdr:row>
      <xdr:rowOff>157480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37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142257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45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[166,126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本町は、消防や清掃工場の単独保有により、これらに係る人件費、物件費が直接決算額として計上されるため、一部事務組合を組織している類似団体と比較して多額になる傾向にある。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人件費は、人事院勧告等により職員給が増加したことや会計年度任用職員への期末手当の支給などから増加した。物件費については、新型コロナウイルスの定期接種化や保育所給食の委託化などにより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今後とも清掃工場施設の管理運営費の縮減等の経費削減に努める。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127981</xdr:rowOff>
    </xdr:from>
    <xdr:to>
      <xdr:col>23</xdr:col>
      <xdr:colOff>133350</xdr:colOff>
      <xdr:row>83</xdr:row>
      <xdr:rowOff>170304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358331"/>
          <a:ext cx="838200" cy="42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127981</xdr:rowOff>
    </xdr:from>
    <xdr:to>
      <xdr:col>19</xdr:col>
      <xdr:colOff>133350</xdr:colOff>
      <xdr:row>83</xdr:row>
      <xdr:rowOff>131003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3225800" y="14358331"/>
          <a:ext cx="889000" cy="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48425</xdr:rowOff>
    </xdr:from>
    <xdr:to>
      <xdr:col>15</xdr:col>
      <xdr:colOff>82550</xdr:colOff>
      <xdr:row>83</xdr:row>
      <xdr:rowOff>131003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278775"/>
          <a:ext cx="889000" cy="8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31956</xdr:rowOff>
    </xdr:from>
    <xdr:to>
      <xdr:col>11</xdr:col>
      <xdr:colOff>31750</xdr:colOff>
      <xdr:row>83</xdr:row>
      <xdr:rowOff>48425</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262306"/>
          <a:ext cx="889000" cy="1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119504</xdr:rowOff>
    </xdr:from>
    <xdr:to>
      <xdr:col>23</xdr:col>
      <xdr:colOff>184150</xdr:colOff>
      <xdr:row>84</xdr:row>
      <xdr:rowOff>49654</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34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91581</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32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77181</xdr:rowOff>
    </xdr:from>
    <xdr:to>
      <xdr:col>19</xdr:col>
      <xdr:colOff>184150</xdr:colOff>
      <xdr:row>84</xdr:row>
      <xdr:rowOff>7331</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30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163558</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3939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80203</xdr:rowOff>
    </xdr:from>
    <xdr:to>
      <xdr:col>15</xdr:col>
      <xdr:colOff>133350</xdr:colOff>
      <xdr:row>84</xdr:row>
      <xdr:rowOff>10353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310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166580</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3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169075</xdr:rowOff>
    </xdr:from>
    <xdr:to>
      <xdr:col>11</xdr:col>
      <xdr:colOff>82550</xdr:colOff>
      <xdr:row>83</xdr:row>
      <xdr:rowOff>99225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22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84002</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31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152606</xdr:rowOff>
    </xdr:from>
    <xdr:to>
      <xdr:col>7</xdr:col>
      <xdr:colOff>31750</xdr:colOff>
      <xdr:row>83</xdr:row>
      <xdr:rowOff>82756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211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67533</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297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経験年数や学歴に関係なく、能力が高い職員については積極的に管理職へ登用しており、ラスパイレス指数が高くなる傾向にある。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近年、類似団体との差は減少しつつあるが、今後も能力主義を念頭におきつつ、給与の適正化に努める。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83457</xdr:rowOff>
    </xdr:from>
    <xdr:to>
      <xdr:col>81</xdr:col>
      <xdr:colOff>44450</xdr:colOff>
      <xdr:row>85</xdr:row>
      <xdr:rowOff>135164</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656707"/>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83457</xdr:rowOff>
    </xdr:from>
    <xdr:to>
      <xdr:col>77</xdr:col>
      <xdr:colOff>44450</xdr:colOff>
      <xdr:row>86</xdr:row>
      <xdr:rowOff>136071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656707"/>
          <a:ext cx="889000" cy="22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49893</xdr:rowOff>
    </xdr:from>
    <xdr:to>
      <xdr:col>72</xdr:col>
      <xdr:colOff>203200</xdr:colOff>
      <xdr:row>86</xdr:row>
      <xdr:rowOff>136071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4401800" y="14794593"/>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92727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49893</xdr:rowOff>
    </xdr:from>
    <xdr:to>
      <xdr:col>68</xdr:col>
      <xdr:colOff>152400</xdr:colOff>
      <xdr:row>88</xdr:row>
      <xdr:rowOff>17236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794593"/>
          <a:ext cx="889000" cy="3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56441</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62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32657</xdr:rowOff>
    </xdr:from>
    <xdr:to>
      <xdr:col>77</xdr:col>
      <xdr:colOff>95250</xdr:colOff>
      <xdr:row>85</xdr:row>
      <xdr:rowOff>134257</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60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85271</xdr:rowOff>
    </xdr:from>
    <xdr:to>
      <xdr:col>73</xdr:col>
      <xdr:colOff>44450</xdr:colOff>
      <xdr:row>87</xdr:row>
      <xdr:rowOff>15421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829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198</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916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170543</xdr:rowOff>
    </xdr:from>
    <xdr:to>
      <xdr:col>68</xdr:col>
      <xdr:colOff>203200</xdr:colOff>
      <xdr:row>86</xdr:row>
      <xdr:rowOff>100693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85470</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137886</xdr:rowOff>
    </xdr:from>
    <xdr:to>
      <xdr:col>64</xdr:col>
      <xdr:colOff>152400</xdr:colOff>
      <xdr:row>88</xdr:row>
      <xdr:rowOff>68036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505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52813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514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消防本部や清掃工場を町が単独で保有しており、一部事務組合を組織している類似団体と比べて人口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人当たりの職員数が多くなる傾向がある。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今後も計画的な採用を行うとともに、暫定再任用職員、任期付職員、会計年度任用職員等の多様な人材を確保し、適正な定員管理に努める。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115358</xdr:rowOff>
    </xdr:from>
    <xdr:to>
      <xdr:col>81</xdr:col>
      <xdr:colOff>44450</xdr:colOff>
      <xdr:row>61</xdr:row>
      <xdr:rowOff>132786</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6179800" y="10573808"/>
          <a:ext cx="838200" cy="1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126083</xdr:rowOff>
    </xdr:from>
    <xdr:to>
      <xdr:col>77</xdr:col>
      <xdr:colOff>44450</xdr:colOff>
      <xdr:row>61</xdr:row>
      <xdr:rowOff>132786</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584533"/>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108655</xdr:rowOff>
    </xdr:from>
    <xdr:to>
      <xdr:col>72</xdr:col>
      <xdr:colOff>203200</xdr:colOff>
      <xdr:row>61</xdr:row>
      <xdr:rowOff>126083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567105"/>
          <a:ext cx="889000" cy="1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108655</xdr:rowOff>
    </xdr:from>
    <xdr:to>
      <xdr:col>68</xdr:col>
      <xdr:colOff>152400</xdr:colOff>
      <xdr:row>61</xdr:row>
      <xdr:rowOff>108655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5671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70431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185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61048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17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64558</xdr:rowOff>
    </xdr:from>
    <xdr:to>
      <xdr:col>81</xdr:col>
      <xdr:colOff>95250</xdr:colOff>
      <xdr:row>61</xdr:row>
      <xdr:rowOff>166158</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36635</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81986</xdr:rowOff>
    </xdr:from>
    <xdr:to>
      <xdr:col>77</xdr:col>
      <xdr:colOff>95250</xdr:colOff>
      <xdr:row>62</xdr:row>
      <xdr:rowOff>12136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5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168363</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626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75283</xdr:rowOff>
    </xdr:from>
    <xdr:to>
      <xdr:col>73</xdr:col>
      <xdr:colOff>44450</xdr:colOff>
      <xdr:row>62</xdr:row>
      <xdr:rowOff>5433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53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161660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620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57855</xdr:rowOff>
    </xdr:from>
    <xdr:to>
      <xdr:col>68</xdr:col>
      <xdr:colOff>203200</xdr:colOff>
      <xdr:row>61</xdr:row>
      <xdr:rowOff>159455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5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144232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60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57855</xdr:rowOff>
    </xdr:from>
    <xdr:to>
      <xdr:col>64</xdr:col>
      <xdr:colOff>152400</xdr:colOff>
      <xdr:row>61</xdr:row>
      <xdr:rowOff>159455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51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144232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602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年度と比較して標準税収入額等が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百万円増となったことなどから、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ヵ年平均では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ポイント改善した。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老朽化した施設、インフラ等への対応や庁舎の建替事業など公債費等を押し上げる要因が残されている。そのため、利率の状況を勘案し、基金の取崩しと起債抑制のバランスを見極めつつ公債費負担の軽減に努め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19896</xdr:rowOff>
    </xdr:from>
    <xdr:to>
      <xdr:col>81</xdr:col>
      <xdr:colOff>44450</xdr:colOff>
      <xdr:row>41</xdr:row>
      <xdr:rowOff>60113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04934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60113</xdr:rowOff>
    </xdr:from>
    <xdr:to>
      <xdr:col>77</xdr:col>
      <xdr:colOff>44450</xdr:colOff>
      <xdr:row>41</xdr:row>
      <xdr:rowOff>84244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0895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11854</xdr:rowOff>
    </xdr:from>
    <xdr:to>
      <xdr:col>72</xdr:col>
      <xdr:colOff>203200</xdr:colOff>
      <xdr:row>41</xdr:row>
      <xdr:rowOff>84244</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7041304"/>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110913</xdr:rowOff>
    </xdr:from>
    <xdr:to>
      <xdr:col>68</xdr:col>
      <xdr:colOff>152400</xdr:colOff>
      <xdr:row>41</xdr:row>
      <xdr:rowOff>11854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968913"/>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157073</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84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9313</xdr:rowOff>
    </xdr:from>
    <xdr:to>
      <xdr:col>77</xdr:col>
      <xdr:colOff>95250</xdr:colOff>
      <xdr:row>41</xdr:row>
      <xdr:rowOff>110913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121090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80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33444</xdr:rowOff>
    </xdr:from>
    <xdr:to>
      <xdr:col>73</xdr:col>
      <xdr:colOff>44450</xdr:colOff>
      <xdr:row>41</xdr:row>
      <xdr:rowOff>135044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06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60113</xdr:rowOff>
    </xdr:from>
    <xdr:to>
      <xdr:col>64</xdr:col>
      <xdr:colOff>152400</xdr:colOff>
      <xdr:row>40</xdr:row>
      <xdr:rowOff>161713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440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686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地方債現在高や公営企業債繰入見込額は多いものの、基準財政需要額に算入されるものが多いこと、また、都市計画税を課税していることや基金残高が比較的多いことなどから、将来負担額に対する財源が多く、類似団体平均値と比較して低い数値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年度は、地方債残高が増加し、基金が減少したことなどから、将来負担比率が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26.5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ポイント増加した。</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なお、令和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年度に引き続き将来負担比率の該当なしとなった。</a:t>
          </a: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32,247
31,952
16.81
17,174,532
16,955,613
212,865
8,109,521
13,021,937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清掃工場、消防本部などを単独で保有しており、それら施設に係る人件費が直接決算額として計上されることから、一部事務組合を組織している類似団体と比較して比率が高くなる傾向にある。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年度は令和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5</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年度に引き続き、人事院勧告等により職員給が増加したことや会計年度任用職員への期末手当の支給などから増加し、比率が上昇した。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今後も計画的な採用を行うとともに引き続き適正な定員管理に努める。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143002</xdr:rowOff>
    </xdr:from>
    <xdr:to>
      <xdr:col>24</xdr:col>
      <xdr:colOff>25400</xdr:colOff>
      <xdr:row>38</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8665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143002</xdr:rowOff>
    </xdr:from>
    <xdr:to>
      <xdr:col>19</xdr:col>
      <xdr:colOff>187325</xdr:colOff>
      <xdr:row>38</xdr:row>
      <xdr:rowOff>26416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8665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56134</xdr:rowOff>
    </xdr:from>
    <xdr:to>
      <xdr:col>15</xdr:col>
      <xdr:colOff>98425</xdr:colOff>
      <xdr:row>38</xdr:row>
      <xdr:rowOff>26416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99784"/>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56134</xdr:rowOff>
    </xdr:from>
    <xdr:to>
      <xdr:col>11</xdr:col>
      <xdr:colOff>9525</xdr:colOff>
      <xdr:row>38</xdr:row>
      <xdr:rowOff>154432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99784"/>
          <a:ext cx="889000" cy="2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128778</xdr:rowOff>
    </xdr:from>
    <xdr:to>
      <xdr:col>24</xdr:col>
      <xdr:colOff>76200</xdr:colOff>
      <xdr:row>38</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100855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92202</xdr:rowOff>
    </xdr:from>
    <xdr:to>
      <xdr:col>20</xdr:col>
      <xdr:colOff>38100</xdr:colOff>
      <xdr:row>38</xdr:row>
      <xdr:rowOff>22352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7129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22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147066</xdr:rowOff>
    </xdr:from>
    <xdr:to>
      <xdr:col>15</xdr:col>
      <xdr:colOff>149225</xdr:colOff>
      <xdr:row>38</xdr:row>
      <xdr:rowOff>77215</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61993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5334</xdr:rowOff>
    </xdr:from>
    <xdr:to>
      <xdr:col>11</xdr:col>
      <xdr:colOff>60325</xdr:colOff>
      <xdr:row>37</xdr:row>
      <xdr:rowOff>106934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91711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103632</xdr:rowOff>
    </xdr:from>
    <xdr:to>
      <xdr:col>6</xdr:col>
      <xdr:colOff>171450</xdr:colOff>
      <xdr:row>39</xdr:row>
      <xdr:rowOff>33782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18559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清掃工場、消防本部などの各施設を単独で保有していることから、それら施設に係る物件費が直接決算額として推移している。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年度は、標準化対応業務の増加、統合型</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GIS</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の導入や町立保育所の給食業務を外部委託したことなどから、比率が上昇した。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平成</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28</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年度から</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PPS</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を導入、平成</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年度に対象を拡大するなど、物件費の抑制に努めている。今後も様々な手法を検討し、物件費の抑制に努める。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1270</xdr:rowOff>
    </xdr:from>
    <xdr:to>
      <xdr:col>82</xdr:col>
      <xdr:colOff>107950</xdr:colOff>
      <xdr:row>18</xdr:row>
      <xdr:rowOff>46990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308737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1270</xdr:rowOff>
    </xdr:from>
    <xdr:to>
      <xdr:col>78</xdr:col>
      <xdr:colOff>69850</xdr:colOff>
      <xdr:row>18</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308737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147972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8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75565</xdr:rowOff>
    </xdr:from>
    <xdr:to>
      <xdr:col>73</xdr:col>
      <xdr:colOff>180975</xdr:colOff>
      <xdr:row>18</xdr:row>
      <xdr:rowOff>92710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990215"/>
          <a:ext cx="889000" cy="18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119397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75565</xdr:rowOff>
    </xdr:from>
    <xdr:to>
      <xdr:col>69</xdr:col>
      <xdr:colOff>92075</xdr:colOff>
      <xdr:row>17</xdr:row>
      <xdr:rowOff>127000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99021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50817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90822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91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167640</xdr:rowOff>
    </xdr:from>
    <xdr:to>
      <xdr:col>82</xdr:col>
      <xdr:colOff>158750</xdr:colOff>
      <xdr:row>18</xdr:row>
      <xdr:rowOff>97790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308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139717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3054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121920</xdr:rowOff>
    </xdr:from>
    <xdr:to>
      <xdr:col>78</xdr:col>
      <xdr:colOff>120650</xdr:colOff>
      <xdr:row>18</xdr:row>
      <xdr:rowOff>52070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303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36847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3122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41910</xdr:rowOff>
    </xdr:from>
    <xdr:to>
      <xdr:col>74</xdr:col>
      <xdr:colOff>31750</xdr:colOff>
      <xdr:row>18</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312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128287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321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24765</xdr:rowOff>
    </xdr:from>
    <xdr:to>
      <xdr:col>69</xdr:col>
      <xdr:colOff>142875</xdr:colOff>
      <xdr:row>17</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93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111142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302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76200</xdr:rowOff>
    </xdr:from>
    <xdr:to>
      <xdr:col>65</xdr:col>
      <xdr:colOff>53975</xdr:colOff>
      <xdr:row>18</xdr:row>
      <xdr:rowOff>6350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990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162577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3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本町は福祉事務所を有しており、市並みの福祉施策を実施していること、町単独扶助費が多いことから、類似団体内平均値と比較して高い水準で推移している。</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認定こども園施設型給付費や障害者福祉事業</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、児童手当</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に係る扶助費が増加した</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が、町税や地方特例交付金などが増加したことなどにより、経常一般財源収入が増加したため、</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比率が</a:t>
          </a:r>
          <a:r>
            <a:rPr kumimoji="1" lang="ja-JP" altLang="en-US" sz="1100">
              <a:solidFill>
                <a:sysClr val="windowText" lastClr="000000"/>
              </a:solidFill>
              <a:effectLst/>
              <a:latin typeface="ＭＳ Ｐゴシック" panose="020B0600070205080204" pitchFamily="50" charset="-128"/>
              <a:ea typeface="ＭＳ Ｐゴシック" panose="020B0600070205080204" pitchFamily="50" charset="-128"/>
              <a:cs typeface="+mn-cs"/>
            </a:rPr>
            <a:t>低下</a:t>
          </a:r>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した。</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1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今後も引き続き住民ニーズを的確に捉え、単独扶助の見直しなどを行っていく。</a:t>
          </a:r>
          <a:endParaRPr lang="ja-JP" altLang="ja-JP" sz="11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115570</xdr:rowOff>
    </xdr:from>
    <xdr:to>
      <xdr:col>24</xdr:col>
      <xdr:colOff>25400</xdr:colOff>
      <xdr:row>57</xdr:row>
      <xdr:rowOff>143002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3987800" y="988822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43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42418</xdr:rowOff>
    </xdr:from>
    <xdr:to>
      <xdr:col>19</xdr:col>
      <xdr:colOff>187325</xdr:colOff>
      <xdr:row>57</xdr:row>
      <xdr:rowOff>143002</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815068"/>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64533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42418</xdr:rowOff>
    </xdr:from>
    <xdr:to>
      <xdr:col>15</xdr:col>
      <xdr:colOff>98425</xdr:colOff>
      <xdr:row>57</xdr:row>
      <xdr:rowOff>69850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2209800" y="98150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168148</xdr:rowOff>
    </xdr:from>
    <xdr:to>
      <xdr:col>11</xdr:col>
      <xdr:colOff>9525</xdr:colOff>
      <xdr:row>57</xdr:row>
      <xdr:rowOff>69850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1320800" y="976934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135399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9669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64770</xdr:rowOff>
    </xdr:from>
    <xdr:to>
      <xdr:col>24</xdr:col>
      <xdr:colOff>76200</xdr:colOff>
      <xdr:row>57</xdr:row>
      <xdr:rowOff>166370</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36847</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809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92202</xdr:rowOff>
    </xdr:from>
    <xdr:to>
      <xdr:col>20</xdr:col>
      <xdr:colOff>38100</xdr:colOff>
      <xdr:row>58</xdr:row>
      <xdr:rowOff>22352</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864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7129</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9951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163068</xdr:rowOff>
    </xdr:from>
    <xdr:to>
      <xdr:col>15</xdr:col>
      <xdr:colOff>149225</xdr:colOff>
      <xdr:row>57</xdr:row>
      <xdr:rowOff>93218</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76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77995</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9850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19050</xdr:rowOff>
    </xdr:from>
    <xdr:to>
      <xdr:col>11</xdr:col>
      <xdr:colOff>60325</xdr:colOff>
      <xdr:row>57</xdr:row>
      <xdr:rowOff>120650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105427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117348</xdr:rowOff>
    </xdr:from>
    <xdr:to>
      <xdr:col>6</xdr:col>
      <xdr:colOff>171450</xdr:colOff>
      <xdr:row>57</xdr:row>
      <xdr:rowOff>47498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71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32275</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9804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類似団体平均値と比較して同水準程度となっているが、大半は他会計への繰出金であり、高齢化に伴い上昇することが見込まれる。</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82550</xdr:rowOff>
    </xdr:from>
    <xdr:to>
      <xdr:col>82</xdr:col>
      <xdr:colOff>107950</xdr:colOff>
      <xdr:row>61</xdr:row>
      <xdr:rowOff>19050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1694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162577</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19050</xdr:rowOff>
    </xdr:from>
    <xdr:to>
      <xdr:col>82</xdr:col>
      <xdr:colOff>196850</xdr:colOff>
      <xdr:row>61</xdr:row>
      <xdr:rowOff>19050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47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168927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91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82550</xdr:rowOff>
    </xdr:from>
    <xdr:to>
      <xdr:col>82</xdr:col>
      <xdr:colOff>196850</xdr:colOff>
      <xdr:row>53</xdr:row>
      <xdr:rowOff>82550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169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158750</xdr:rowOff>
    </xdr:from>
    <xdr:to>
      <xdr:col>82</xdr:col>
      <xdr:colOff>107950</xdr:colOff>
      <xdr:row>58</xdr:row>
      <xdr:rowOff>152400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5671800" y="9931400"/>
          <a:ext cx="8382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99077</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700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82550</xdr:rowOff>
    </xdr:from>
    <xdr:to>
      <xdr:col>82</xdr:col>
      <xdr:colOff>158750</xdr:colOff>
      <xdr:row>58</xdr:row>
      <xdr:rowOff>12700</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63500</xdr:rowOff>
    </xdr:from>
    <xdr:to>
      <xdr:col>78</xdr:col>
      <xdr:colOff>69850</xdr:colOff>
      <xdr:row>58</xdr:row>
      <xdr:rowOff>152400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100076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0</xdr:rowOff>
    </xdr:from>
    <xdr:to>
      <xdr:col>73</xdr:col>
      <xdr:colOff>180975</xdr:colOff>
      <xdr:row>58</xdr:row>
      <xdr:rowOff>63500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944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133350</xdr:rowOff>
    </xdr:from>
    <xdr:to>
      <xdr:col>74</xdr:col>
      <xdr:colOff>31750</xdr:colOff>
      <xdr:row>58</xdr:row>
      <xdr:rowOff>63500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0</xdr:rowOff>
    </xdr:from>
    <xdr:to>
      <xdr:col>69</xdr:col>
      <xdr:colOff>92075</xdr:colOff>
      <xdr:row>58</xdr:row>
      <xdr:rowOff>114300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944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57150</xdr:rowOff>
    </xdr:from>
    <xdr:to>
      <xdr:col>69</xdr:col>
      <xdr:colOff>142875</xdr:colOff>
      <xdr:row>57</xdr:row>
      <xdr:rowOff>158750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168927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107950</xdr:rowOff>
    </xdr:from>
    <xdr:to>
      <xdr:col>82</xdr:col>
      <xdr:colOff>158750</xdr:colOff>
      <xdr:row>58</xdr:row>
      <xdr:rowOff>38100</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88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80027</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85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101600</xdr:rowOff>
    </xdr:from>
    <xdr:to>
      <xdr:col>78</xdr:col>
      <xdr:colOff>120650</xdr:colOff>
      <xdr:row>59</xdr:row>
      <xdr:rowOff>31750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16527</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10132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xdr:rowOff>
    </xdr:from>
    <xdr:to>
      <xdr:col>74</xdr:col>
      <xdr:colOff>31750</xdr:colOff>
      <xdr:row>58</xdr:row>
      <xdr:rowOff>114300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120650</xdr:rowOff>
    </xdr:from>
    <xdr:to>
      <xdr:col>69</xdr:col>
      <xdr:colOff>142875</xdr:colOff>
      <xdr:row>58</xdr:row>
      <xdr:rowOff>50800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35577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63500</xdr:rowOff>
    </xdr:from>
    <xdr:to>
      <xdr:col>65</xdr:col>
      <xdr:colOff>53975</xdr:colOff>
      <xdr:row>58</xdr:row>
      <xdr:rowOff>165100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149877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清掃工場、消防本部などを単独で保有していることから、一部事務組合を組織している類似団体と比較して、一部事務組合に対する負担金が極めて少なくなっている。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年度は、玉子排水機運転管理負担金が</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減少したものの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、経常一般財源収入</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したこと</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など</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から比率は横ばいとなった。</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今後も「第</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7</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次島本町行財政改革方針」に基づき、補助金の見直しに努める。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6" name="補助費等グラフ枠">
          <a:extLst>
            <a:ext uri="{FF2B5EF4-FFF2-40B4-BE49-F238E27FC236}">
              <a16:creationId xmlns:a16="http://schemas.microsoft.com/office/drawing/2014/main" id="{00000000-0008-0000-0400-000028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298" name="補助費等最小値テキスト">
          <a:extLst>
            <a:ext uri="{FF2B5EF4-FFF2-40B4-BE49-F238E27FC236}">
              <a16:creationId xmlns:a16="http://schemas.microsoft.com/office/drawing/2014/main" id="{00000000-0008-0000-0400-00002A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0" name="補助費等最大値テキスト">
          <a:extLst>
            <a:ext uri="{FF2B5EF4-FFF2-40B4-BE49-F238E27FC236}">
              <a16:creationId xmlns:a16="http://schemas.microsoft.com/office/drawing/2014/main" id="{00000000-0008-0000-0400-00002C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149860</xdr:rowOff>
    </xdr:from>
    <xdr:to>
      <xdr:col>82</xdr:col>
      <xdr:colOff>107950</xdr:colOff>
      <xdr:row>33</xdr:row>
      <xdr:rowOff>24130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5671800" y="563626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3" name="補助費等平均値テキスト">
          <a:extLst>
            <a:ext uri="{FF2B5EF4-FFF2-40B4-BE49-F238E27FC236}">
              <a16:creationId xmlns:a16="http://schemas.microsoft.com/office/drawing/2014/main" id="{00000000-0008-0000-0400-00002F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16510</xdr:rowOff>
    </xdr:from>
    <xdr:to>
      <xdr:col>78</xdr:col>
      <xdr:colOff>69850</xdr:colOff>
      <xdr:row>33</xdr:row>
      <xdr:rowOff>24130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4782800" y="56743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16510</xdr:rowOff>
    </xdr:from>
    <xdr:to>
      <xdr:col>73</xdr:col>
      <xdr:colOff>180975</xdr:colOff>
      <xdr:row>33</xdr:row>
      <xdr:rowOff>16510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3893800" y="5674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16510</xdr:rowOff>
    </xdr:from>
    <xdr:to>
      <xdr:col>69</xdr:col>
      <xdr:colOff>92075</xdr:colOff>
      <xdr:row>34</xdr:row>
      <xdr:rowOff>5080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3004800" y="5674360"/>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99060</xdr:rowOff>
    </xdr:from>
    <xdr:to>
      <xdr:col>82</xdr:col>
      <xdr:colOff>158750</xdr:colOff>
      <xdr:row>33</xdr:row>
      <xdr:rowOff>29210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6459200" y="55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7637</xdr:rowOff>
    </xdr:from>
    <xdr:ext cx="762000" cy="259045"/>
    <xdr:sp macro="" textlink="">
      <xdr:nvSpPr>
        <xdr:cNvPr id="322" name="補助費等該当値テキスト">
          <a:extLst>
            <a:ext uri="{FF2B5EF4-FFF2-40B4-BE49-F238E27FC236}">
              <a16:creationId xmlns:a16="http://schemas.microsoft.com/office/drawing/2014/main" id="{00000000-0008-0000-0400-000042010000}"/>
            </a:ext>
          </a:extLst>
        </xdr:cNvPr>
        <xdr:cNvSpPr txBox="1"/>
      </xdr:nvSpPr>
      <xdr:spPr>
        <a:xfrm>
          <a:off x="16598900" y="5494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144780</xdr:rowOff>
    </xdr:from>
    <xdr:to>
      <xdr:col>78</xdr:col>
      <xdr:colOff>120650</xdr:colOff>
      <xdr:row>33</xdr:row>
      <xdr:rowOff>74930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5621000" y="563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85107</xdr:rowOff>
    </xdr:from>
    <xdr:ext cx="7366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290800" y="540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137160</xdr:rowOff>
    </xdr:from>
    <xdr:to>
      <xdr:col>74</xdr:col>
      <xdr:colOff>31750</xdr:colOff>
      <xdr:row>33</xdr:row>
      <xdr:rowOff>67310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4732000" y="562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77487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401800" y="539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137160</xdr:rowOff>
    </xdr:from>
    <xdr:to>
      <xdr:col>69</xdr:col>
      <xdr:colOff>142875</xdr:colOff>
      <xdr:row>33</xdr:row>
      <xdr:rowOff>67310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3843000" y="5623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77487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512800" y="539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125730</xdr:rowOff>
    </xdr:from>
    <xdr:to>
      <xdr:col>65</xdr:col>
      <xdr:colOff>53975</xdr:colOff>
      <xdr:row>34</xdr:row>
      <xdr:rowOff>55880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2954000" y="578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66057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623800" y="555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借り入れた第三小学校整備事業債の元金償還が開始したことなどにより、公債費は増加したが、町税や地方特例交付金などが増加したことなどにより、経常一般財源収入が増加したため、比率は低下し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老朽化した施設、インフラ等への対応や庁舎の建替事業など、公債費等を押し上げる要因が残されているため、引き続き、利率の状況を勘案し、基金の取崩しと起債の抑制のバランスを見極めつつ公債費負担の軽減を努める。</a:t>
          </a:r>
        </a:p>
      </xdr:txBody>
    </xdr:sp>
    <xdr:clientData/>
  </xdr:twoCellAnchor>
  <xdr:oneCellAnchor>
    <xdr:from>
      <xdr:col>3</xdr:col>
      <xdr:colOff>123825</xdr:colOff>
      <xdr:row>69</xdr:row>
      <xdr:rowOff>107950</xdr:rowOff>
    </xdr:from>
    <xdr:ext cx="298543" cy="225703"/>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4" name="公債費グラフ枠">
          <a:extLst>
            <a:ext uri="{FF2B5EF4-FFF2-40B4-BE49-F238E27FC236}">
              <a16:creationId xmlns:a16="http://schemas.microsoft.com/office/drawing/2014/main" id="{00000000-0008-0000-0400-00006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6" name="公債費最小値テキスト">
          <a:extLst>
            <a:ext uri="{FF2B5EF4-FFF2-40B4-BE49-F238E27FC236}">
              <a16:creationId xmlns:a16="http://schemas.microsoft.com/office/drawing/2014/main" id="{00000000-0008-0000-0400-000064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58" name="公債費最大値テキスト">
          <a:extLst>
            <a:ext uri="{FF2B5EF4-FFF2-40B4-BE49-F238E27FC236}">
              <a16:creationId xmlns:a16="http://schemas.microsoft.com/office/drawing/2014/main" id="{00000000-0008-0000-0400-000066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159004</xdr:rowOff>
    </xdr:from>
    <xdr:to>
      <xdr:col>24</xdr:col>
      <xdr:colOff>25400</xdr:colOff>
      <xdr:row>76</xdr:row>
      <xdr:rowOff>168148</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3987800" y="131892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101871</xdr:rowOff>
    </xdr:from>
    <xdr:ext cx="762000" cy="259045"/>
    <xdr:sp macro="" textlink="">
      <xdr:nvSpPr>
        <xdr:cNvPr id="361" name="公債費平均値テキスト">
          <a:extLst>
            <a:ext uri="{FF2B5EF4-FFF2-40B4-BE49-F238E27FC236}">
              <a16:creationId xmlns:a16="http://schemas.microsoft.com/office/drawing/2014/main" id="{00000000-0008-0000-0400-000069010000}"/>
            </a:ext>
          </a:extLst>
        </xdr:cNvPr>
        <xdr:cNvSpPr txBox="1"/>
      </xdr:nvSpPr>
      <xdr:spPr>
        <a:xfrm>
          <a:off x="4914900" y="12960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168148</xdr:rowOff>
    </xdr:from>
    <xdr:to>
      <xdr:col>19</xdr:col>
      <xdr:colOff>187325</xdr:colOff>
      <xdr:row>77</xdr:row>
      <xdr:rowOff>147574</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098800" y="1319834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43959</xdr:rowOff>
    </xdr:from>
    <xdr:ext cx="7366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3606800" y="12902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60706</xdr:rowOff>
    </xdr:from>
    <xdr:to>
      <xdr:col>15</xdr:col>
      <xdr:colOff>98425</xdr:colOff>
      <xdr:row>77</xdr:row>
      <xdr:rowOff>147574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2209800" y="13262356"/>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48531</xdr:rowOff>
    </xdr:from>
    <xdr:ext cx="762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717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60706</xdr:rowOff>
    </xdr:from>
    <xdr:to>
      <xdr:col>11</xdr:col>
      <xdr:colOff>9525</xdr:colOff>
      <xdr:row>77</xdr:row>
      <xdr:rowOff>115570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1320800" y="1326235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21099</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1828800" y="1287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53103</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939800" y="12911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108204</xdr:rowOff>
    </xdr:from>
    <xdr:to>
      <xdr:col>24</xdr:col>
      <xdr:colOff>76200</xdr:colOff>
      <xdr:row>77</xdr:row>
      <xdr:rowOff>38354</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4775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80281</xdr:rowOff>
    </xdr:from>
    <xdr:ext cx="762000" cy="259045"/>
    <xdr:sp macro="" textlink="">
      <xdr:nvSpPr>
        <xdr:cNvPr id="380" name="公債費該当値テキスト">
          <a:extLst>
            <a:ext uri="{FF2B5EF4-FFF2-40B4-BE49-F238E27FC236}">
              <a16:creationId xmlns:a16="http://schemas.microsoft.com/office/drawing/2014/main" id="{00000000-0008-0000-0400-00007C010000}"/>
            </a:ext>
          </a:extLst>
        </xdr:cNvPr>
        <xdr:cNvSpPr txBox="1"/>
      </xdr:nvSpPr>
      <xdr:spPr>
        <a:xfrm>
          <a:off x="49149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117348</xdr:rowOff>
    </xdr:from>
    <xdr:to>
      <xdr:col>20</xdr:col>
      <xdr:colOff>38100</xdr:colOff>
      <xdr:row>77</xdr:row>
      <xdr:rowOff>47498</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937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32275</xdr:rowOff>
    </xdr:from>
    <xdr:ext cx="7366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606800" y="13233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96774</xdr:rowOff>
    </xdr:from>
    <xdr:to>
      <xdr:col>15</xdr:col>
      <xdr:colOff>149225</xdr:colOff>
      <xdr:row>78</xdr:row>
      <xdr:rowOff>26924</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048000" y="13298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11701</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7178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9906</xdr:rowOff>
    </xdr:from>
    <xdr:to>
      <xdr:col>11</xdr:col>
      <xdr:colOff>60325</xdr:colOff>
      <xdr:row>77</xdr:row>
      <xdr:rowOff>111506</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2159000" y="132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清掃工場、消防本部などを単独で保有しており、それらを施設に係る人件費、物件費が一部事務組合を組織している類似団体と比べて多額となっている。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年度は、人件費、物件費ともに増加したが、経常一般財源収入が増加したことなどにより比率が低下した。</a:t>
          </a:r>
        </a:p>
      </xdr:txBody>
    </xdr:sp>
    <xdr:clientData/>
  </xdr:twoCellAnchor>
  <xdr:oneCellAnchor>
    <xdr:from>
      <xdr:col>62</xdr:col>
      <xdr:colOff>6350</xdr:colOff>
      <xdr:row>69</xdr:row>
      <xdr:rowOff>107950</xdr:rowOff>
    </xdr:from>
    <xdr:ext cx="298543" cy="225703"/>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5" name="公債費以外グラフ枠">
          <a:extLst>
            <a:ext uri="{FF2B5EF4-FFF2-40B4-BE49-F238E27FC236}">
              <a16:creationId xmlns:a16="http://schemas.microsoft.com/office/drawing/2014/main" id="{00000000-0008-0000-0400-00009F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7" name="公債費以外最小値テキスト">
          <a:extLst>
            <a:ext uri="{FF2B5EF4-FFF2-40B4-BE49-F238E27FC236}">
              <a16:creationId xmlns:a16="http://schemas.microsoft.com/office/drawing/2014/main" id="{00000000-0008-0000-0400-0000A1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19" name="公債費以外最大値テキスト">
          <a:extLst>
            <a:ext uri="{FF2B5EF4-FFF2-40B4-BE49-F238E27FC236}">
              <a16:creationId xmlns:a16="http://schemas.microsoft.com/office/drawing/2014/main" id="{00000000-0008-0000-0400-0000A3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88900</xdr:rowOff>
    </xdr:from>
    <xdr:to>
      <xdr:col>82</xdr:col>
      <xdr:colOff>107950</xdr:colOff>
      <xdr:row>77</xdr:row>
      <xdr:rowOff>111761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5671800" y="13290550"/>
          <a:ext cx="8382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153688</xdr:rowOff>
    </xdr:from>
    <xdr:ext cx="762000" cy="259045"/>
    <xdr:sp macro="" textlink="">
      <xdr:nvSpPr>
        <xdr:cNvPr id="422" name="公債費以外平均値テキスト">
          <a:extLst>
            <a:ext uri="{FF2B5EF4-FFF2-40B4-BE49-F238E27FC236}">
              <a16:creationId xmlns:a16="http://schemas.microsoft.com/office/drawing/2014/main" id="{00000000-0008-0000-0400-0000A6010000}"/>
            </a:ext>
          </a:extLst>
        </xdr:cNvPr>
        <xdr:cNvSpPr txBox="1"/>
      </xdr:nvSpPr>
      <xdr:spPr>
        <a:xfrm>
          <a:off x="16598900" y="13012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3" name="フローチャート: 判断 422">
          <a:extLst>
            <a:ext uri="{FF2B5EF4-FFF2-40B4-BE49-F238E27FC236}">
              <a16:creationId xmlns:a16="http://schemas.microsoft.com/office/drawing/2014/main" id="{00000000-0008-0000-0400-0000A7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111761</xdr:rowOff>
    </xdr:from>
    <xdr:to>
      <xdr:col>78</xdr:col>
      <xdr:colOff>69850</xdr:colOff>
      <xdr:row>77</xdr:row>
      <xdr:rowOff>146050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4782800" y="133134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54627</xdr:rowOff>
    </xdr:from>
    <xdr:ext cx="7366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5290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66039</xdr:rowOff>
    </xdr:from>
    <xdr:to>
      <xdr:col>73</xdr:col>
      <xdr:colOff>180975</xdr:colOff>
      <xdr:row>77</xdr:row>
      <xdr:rowOff>146050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3893800" y="13096239"/>
          <a:ext cx="889000" cy="25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66039</xdr:rowOff>
    </xdr:from>
    <xdr:to>
      <xdr:col>69</xdr:col>
      <xdr:colOff>92075</xdr:colOff>
      <xdr:row>78</xdr:row>
      <xdr:rowOff>66039</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3004800" y="13096239"/>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38100</xdr:rowOff>
    </xdr:from>
    <xdr:to>
      <xdr:col>82</xdr:col>
      <xdr:colOff>158750</xdr:colOff>
      <xdr:row>77</xdr:row>
      <xdr:rowOff>139700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64592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10177</xdr:rowOff>
    </xdr:from>
    <xdr:ext cx="762000" cy="259045"/>
    <xdr:sp macro="" textlink="">
      <xdr:nvSpPr>
        <xdr:cNvPr id="441" name="公債費以外該当値テキスト">
          <a:extLst>
            <a:ext uri="{FF2B5EF4-FFF2-40B4-BE49-F238E27FC236}">
              <a16:creationId xmlns:a16="http://schemas.microsoft.com/office/drawing/2014/main" id="{00000000-0008-0000-0400-0000B9010000}"/>
            </a:ext>
          </a:extLst>
        </xdr:cNvPr>
        <xdr:cNvSpPr txBox="1"/>
      </xdr:nvSpPr>
      <xdr:spPr>
        <a:xfrm>
          <a:off x="165989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60961</xdr:rowOff>
    </xdr:from>
    <xdr:to>
      <xdr:col>78</xdr:col>
      <xdr:colOff>120650</xdr:colOff>
      <xdr:row>77</xdr:row>
      <xdr:rowOff>162561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5621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147338</xdr:rowOff>
    </xdr:from>
    <xdr:ext cx="7366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290800" y="133489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95250</xdr:rowOff>
    </xdr:from>
    <xdr:to>
      <xdr:col>74</xdr:col>
      <xdr:colOff>31750</xdr:colOff>
      <xdr:row>78</xdr:row>
      <xdr:rowOff>25400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4732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401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15239</xdr:rowOff>
    </xdr:from>
    <xdr:to>
      <xdr:col>69</xdr:col>
      <xdr:colOff>142875</xdr:colOff>
      <xdr:row>76</xdr:row>
      <xdr:rowOff>116839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3843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15239</xdr:rowOff>
    </xdr:from>
    <xdr:to>
      <xdr:col>65</xdr:col>
      <xdr:colOff>53975</xdr:colOff>
      <xdr:row>78</xdr:row>
      <xdr:rowOff>116839</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2954000" y="1338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101616</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91097</xdr:rowOff>
    </xdr:from>
    <xdr:to>
      <xdr:col>29</xdr:col>
      <xdr:colOff>127000</xdr:colOff>
      <xdr:row>18</xdr:row>
      <xdr:rowOff>155766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24822"/>
          <a:ext cx="647700" cy="646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75874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9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155766</xdr:rowOff>
    </xdr:from>
    <xdr:to>
      <xdr:col>26</xdr:col>
      <xdr:colOff>50800</xdr:colOff>
      <xdr:row>19</xdr:row>
      <xdr:rowOff>20765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89491"/>
          <a:ext cx="698500" cy="364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20765</xdr:rowOff>
    </xdr:from>
    <xdr:to>
      <xdr:col>22</xdr:col>
      <xdr:colOff>114300</xdr:colOff>
      <xdr:row>19</xdr:row>
      <xdr:rowOff>63297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25940"/>
          <a:ext cx="698500" cy="425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59347</xdr:rowOff>
    </xdr:from>
    <xdr:to>
      <xdr:col>18</xdr:col>
      <xdr:colOff>177800</xdr:colOff>
      <xdr:row>19</xdr:row>
      <xdr:rowOff>63297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364522"/>
          <a:ext cx="698500" cy="3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40297</xdr:rowOff>
    </xdr:from>
    <xdr:to>
      <xdr:col>29</xdr:col>
      <xdr:colOff>177800</xdr:colOff>
      <xdr:row>18</xdr:row>
      <xdr:rowOff>141897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740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56824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9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104965</xdr:rowOff>
    </xdr:from>
    <xdr:to>
      <xdr:col>26</xdr:col>
      <xdr:colOff>101600</xdr:colOff>
      <xdr:row>19</xdr:row>
      <xdr:rowOff>35116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3869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45292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075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141415</xdr:rowOff>
    </xdr:from>
    <xdr:to>
      <xdr:col>22</xdr:col>
      <xdr:colOff>165100</xdr:colOff>
      <xdr:row>19</xdr:row>
      <xdr:rowOff>71565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75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81741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44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12497</xdr:rowOff>
    </xdr:from>
    <xdr:to>
      <xdr:col>19</xdr:col>
      <xdr:colOff>38100</xdr:colOff>
      <xdr:row>19</xdr:row>
      <xdr:rowOff>114097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176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124274</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86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8547</xdr:rowOff>
    </xdr:from>
    <xdr:to>
      <xdr:col>15</xdr:col>
      <xdr:colOff>101600</xdr:colOff>
      <xdr:row>19</xdr:row>
      <xdr:rowOff>110147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37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120324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82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8803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35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159004</xdr:rowOff>
    </xdr:from>
    <xdr:to>
      <xdr:col>29</xdr:col>
      <xdr:colOff>127000</xdr:colOff>
      <xdr:row>35</xdr:row>
      <xdr:rowOff>169200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6769354"/>
          <a:ext cx="647700" cy="10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47082</xdr:rowOff>
    </xdr:from>
    <xdr:to>
      <xdr:col>26</xdr:col>
      <xdr:colOff>50800</xdr:colOff>
      <xdr:row>35</xdr:row>
      <xdr:rowOff>159004</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57432"/>
          <a:ext cx="698500" cy="1119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47082</xdr:rowOff>
    </xdr:from>
    <xdr:to>
      <xdr:col>22</xdr:col>
      <xdr:colOff>114300</xdr:colOff>
      <xdr:row>35</xdr:row>
      <xdr:rowOff>103432</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6657432"/>
          <a:ext cx="698500" cy="563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114685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25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103432</xdr:rowOff>
    </xdr:from>
    <xdr:to>
      <xdr:col>18</xdr:col>
      <xdr:colOff>177800</xdr:colOff>
      <xdr:row>35</xdr:row>
      <xdr:rowOff>134498</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713782"/>
          <a:ext cx="698500" cy="310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142437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52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118400</xdr:rowOff>
    </xdr:from>
    <xdr:to>
      <xdr:col>29</xdr:col>
      <xdr:colOff>177800</xdr:colOff>
      <xdr:row>35</xdr:row>
      <xdr:rowOff>220000</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728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90477</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700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108204</xdr:rowOff>
    </xdr:from>
    <xdr:to>
      <xdr:col>26</xdr:col>
      <xdr:colOff>101600</xdr:colOff>
      <xdr:row>35</xdr:row>
      <xdr:rowOff>209804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7185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194581</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804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339182</xdr:rowOff>
    </xdr:from>
    <xdr:to>
      <xdr:col>22</xdr:col>
      <xdr:colOff>165100</xdr:colOff>
      <xdr:row>35</xdr:row>
      <xdr:rowOff>97882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606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108059</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75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52632</xdr:rowOff>
    </xdr:from>
    <xdr:to>
      <xdr:col>19</xdr:col>
      <xdr:colOff>38100</xdr:colOff>
      <xdr:row>35</xdr:row>
      <xdr:rowOff>154232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6629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164408</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431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83698</xdr:rowOff>
    </xdr:from>
    <xdr:to>
      <xdr:col>15</xdr:col>
      <xdr:colOff>101600</xdr:colOff>
      <xdr:row>35</xdr:row>
      <xdr:rowOff>185298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694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170075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780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32,247
31,952
16.81
17,174,532
16,955,613
212,865
8,109,521
13,021,937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104610</xdr:rowOff>
    </xdr:from>
    <xdr:to>
      <xdr:col>24</xdr:col>
      <xdr:colOff>63500</xdr:colOff>
      <xdr:row>35</xdr:row>
      <xdr:rowOff>162397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05360"/>
          <a:ext cx="838200" cy="57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162397</xdr:rowOff>
    </xdr:from>
    <xdr:to>
      <xdr:col>19</xdr:col>
      <xdr:colOff>177800</xdr:colOff>
      <xdr:row>36</xdr:row>
      <xdr:rowOff>38545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163147"/>
          <a:ext cx="889000" cy="47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38545</xdr:rowOff>
    </xdr:from>
    <xdr:to>
      <xdr:col>15</xdr:col>
      <xdr:colOff>50800</xdr:colOff>
      <xdr:row>36</xdr:row>
      <xdr:rowOff>97540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10745"/>
          <a:ext cx="889000" cy="58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44031</xdr:rowOff>
    </xdr:from>
    <xdr:to>
      <xdr:col>10</xdr:col>
      <xdr:colOff>114300</xdr:colOff>
      <xdr:row>36</xdr:row>
      <xdr:rowOff>97540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16231"/>
          <a:ext cx="889000" cy="53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53810</xdr:rowOff>
    </xdr:from>
    <xdr:to>
      <xdr:col>24</xdr:col>
      <xdr:colOff>114300</xdr:colOff>
      <xdr:row>35</xdr:row>
      <xdr:rowOff>155410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5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76687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05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111597</xdr:rowOff>
    </xdr:from>
    <xdr:to>
      <xdr:col>20</xdr:col>
      <xdr:colOff>38100</xdr:colOff>
      <xdr:row>36</xdr:row>
      <xdr:rowOff>41747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1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58274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88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159195</xdr:rowOff>
    </xdr:from>
    <xdr:to>
      <xdr:col>15</xdr:col>
      <xdr:colOff>101600</xdr:colOff>
      <xdr:row>36</xdr:row>
      <xdr:rowOff>89345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15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105872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93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46740</xdr:rowOff>
    </xdr:from>
    <xdr:to>
      <xdr:col>10</xdr:col>
      <xdr:colOff>165100</xdr:colOff>
      <xdr:row>36</xdr:row>
      <xdr:rowOff>148340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1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164867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994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164681</xdr:rowOff>
    </xdr:from>
    <xdr:to>
      <xdr:col>6</xdr:col>
      <xdr:colOff>38100</xdr:colOff>
      <xdr:row>36</xdr:row>
      <xdr:rowOff>94831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6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111358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94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32166</xdr:rowOff>
    </xdr:from>
    <xdr:to>
      <xdr:col>24</xdr:col>
      <xdr:colOff>63500</xdr:colOff>
      <xdr:row>57</xdr:row>
      <xdr:rowOff>55538</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04816"/>
          <a:ext cx="838200" cy="2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22346</xdr:rowOff>
    </xdr:from>
    <xdr:to>
      <xdr:col>19</xdr:col>
      <xdr:colOff>177800</xdr:colOff>
      <xdr:row>57</xdr:row>
      <xdr:rowOff>55538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794996"/>
          <a:ext cx="889000" cy="3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22346</xdr:rowOff>
    </xdr:from>
    <xdr:to>
      <xdr:col>15</xdr:col>
      <xdr:colOff>50800</xdr:colOff>
      <xdr:row>57</xdr:row>
      <xdr:rowOff>112460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94996"/>
          <a:ext cx="889000" cy="9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112460</xdr:rowOff>
    </xdr:from>
    <xdr:to>
      <xdr:col>10</xdr:col>
      <xdr:colOff>114300</xdr:colOff>
      <xdr:row>57</xdr:row>
      <xdr:rowOff>145516</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5110"/>
          <a:ext cx="889000" cy="33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152816</xdr:rowOff>
    </xdr:from>
    <xdr:to>
      <xdr:col>24</xdr:col>
      <xdr:colOff>114300</xdr:colOff>
      <xdr:row>57</xdr:row>
      <xdr:rowOff>82966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54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4243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60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4738</xdr:rowOff>
    </xdr:from>
    <xdr:to>
      <xdr:col>20</xdr:col>
      <xdr:colOff>38100</xdr:colOff>
      <xdr:row>57</xdr:row>
      <xdr:rowOff>106338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7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122865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55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142996</xdr:rowOff>
    </xdr:from>
    <xdr:to>
      <xdr:col>15</xdr:col>
      <xdr:colOff>101600</xdr:colOff>
      <xdr:row>57</xdr:row>
      <xdr:rowOff>73146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4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89673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51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61660</xdr:rowOff>
    </xdr:from>
    <xdr:to>
      <xdr:col>10</xdr:col>
      <xdr:colOff>165100</xdr:colOff>
      <xdr:row>57</xdr:row>
      <xdr:rowOff>163260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8337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09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94716</xdr:rowOff>
    </xdr:from>
    <xdr:to>
      <xdr:col>6</xdr:col>
      <xdr:colOff>38100</xdr:colOff>
      <xdr:row>58</xdr:row>
      <xdr:rowOff>24866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67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41393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64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168594</xdr:rowOff>
    </xdr:from>
    <xdr:to>
      <xdr:col>24</xdr:col>
      <xdr:colOff>63500</xdr:colOff>
      <xdr:row>78</xdr:row>
      <xdr:rowOff>18816</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3797300" y="13370244"/>
          <a:ext cx="8382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85031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5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168594</xdr:rowOff>
    </xdr:from>
    <xdr:to>
      <xdr:col>19</xdr:col>
      <xdr:colOff>177800</xdr:colOff>
      <xdr:row>78</xdr:row>
      <xdr:rowOff>29195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370244"/>
          <a:ext cx="889000" cy="32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11940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04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27640</xdr:rowOff>
    </xdr:from>
    <xdr:to>
      <xdr:col>15</xdr:col>
      <xdr:colOff>50800</xdr:colOff>
      <xdr:row>78</xdr:row>
      <xdr:rowOff>29195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00740"/>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15369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04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12689</xdr:rowOff>
    </xdr:from>
    <xdr:to>
      <xdr:col>10</xdr:col>
      <xdr:colOff>114300</xdr:colOff>
      <xdr:row>78</xdr:row>
      <xdr:rowOff>27640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385789"/>
          <a:ext cx="889000" cy="1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20169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050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21496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051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139466</xdr:rowOff>
    </xdr:from>
    <xdr:to>
      <xdr:col>24</xdr:col>
      <xdr:colOff>114300</xdr:colOff>
      <xdr:row>78</xdr:row>
      <xdr:rowOff>69616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3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54393</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25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117794</xdr:rowOff>
    </xdr:from>
    <xdr:to>
      <xdr:col>20</xdr:col>
      <xdr:colOff>38100</xdr:colOff>
      <xdr:row>78</xdr:row>
      <xdr:rowOff>47944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39071</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41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149845</xdr:rowOff>
    </xdr:from>
    <xdr:to>
      <xdr:col>15</xdr:col>
      <xdr:colOff>101600</xdr:colOff>
      <xdr:row>78</xdr:row>
      <xdr:rowOff>79995</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35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71122</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44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148290</xdr:rowOff>
    </xdr:from>
    <xdr:to>
      <xdr:col>10</xdr:col>
      <xdr:colOff>165100</xdr:colOff>
      <xdr:row>78</xdr:row>
      <xdr:rowOff>78440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4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69567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442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133339</xdr:rowOff>
    </xdr:from>
    <xdr:to>
      <xdr:col>6</xdr:col>
      <xdr:colOff>38100</xdr:colOff>
      <xdr:row>78</xdr:row>
      <xdr:rowOff>63489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54616</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4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65982</xdr:rowOff>
    </xdr:from>
    <xdr:to>
      <xdr:col>24</xdr:col>
      <xdr:colOff>62865</xdr:colOff>
      <xdr:row>99</xdr:row>
      <xdr:rowOff>144413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67932"/>
          <a:ext cx="1270" cy="14500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148240</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712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144413</xdr:rowOff>
    </xdr:from>
    <xdr:to>
      <xdr:col>24</xdr:col>
      <xdr:colOff>152400</xdr:colOff>
      <xdr:row>99</xdr:row>
      <xdr:rowOff>144413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7117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12659</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3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65982</xdr:rowOff>
    </xdr:from>
    <xdr:to>
      <xdr:col>24</xdr:col>
      <xdr:colOff>152400</xdr:colOff>
      <xdr:row>91</xdr:row>
      <xdr:rowOff>65982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67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35220</xdr:rowOff>
    </xdr:from>
    <xdr:to>
      <xdr:col>24</xdr:col>
      <xdr:colOff>63500</xdr:colOff>
      <xdr:row>95</xdr:row>
      <xdr:rowOff>152665</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322970"/>
          <a:ext cx="838200" cy="11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13606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4728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35179</xdr:rowOff>
    </xdr:from>
    <xdr:to>
      <xdr:col>24</xdr:col>
      <xdr:colOff>114300</xdr:colOff>
      <xdr:row>96</xdr:row>
      <xdr:rowOff>136779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494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152665</xdr:rowOff>
    </xdr:from>
    <xdr:to>
      <xdr:col>19</xdr:col>
      <xdr:colOff>177800</xdr:colOff>
      <xdr:row>96</xdr:row>
      <xdr:rowOff>55521</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40415"/>
          <a:ext cx="889000" cy="7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155085</xdr:rowOff>
    </xdr:from>
    <xdr:to>
      <xdr:col>20</xdr:col>
      <xdr:colOff>38100</xdr:colOff>
      <xdr:row>97</xdr:row>
      <xdr:rowOff>85235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61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76362</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530111" y="1670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146862</xdr:rowOff>
    </xdr:from>
    <xdr:to>
      <xdr:col>15</xdr:col>
      <xdr:colOff>50800</xdr:colOff>
      <xdr:row>96</xdr:row>
      <xdr:rowOff>55521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34612"/>
          <a:ext cx="889000" cy="8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78395</xdr:rowOff>
    </xdr:from>
    <xdr:to>
      <xdr:col>15</xdr:col>
      <xdr:colOff>101600</xdr:colOff>
      <xdr:row>98</xdr:row>
      <xdr:rowOff>8545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70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171122</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41111" y="1680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146862</xdr:rowOff>
    </xdr:from>
    <xdr:to>
      <xdr:col>10</xdr:col>
      <xdr:colOff>114300</xdr:colOff>
      <xdr:row>97</xdr:row>
      <xdr:rowOff>106150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34612"/>
          <a:ext cx="889000" cy="302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117889</xdr:rowOff>
    </xdr:from>
    <xdr:to>
      <xdr:col>10</xdr:col>
      <xdr:colOff>165100</xdr:colOff>
      <xdr:row>97</xdr:row>
      <xdr:rowOff>48039</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57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39166</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669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46544</xdr:rowOff>
    </xdr:from>
    <xdr:to>
      <xdr:col>6</xdr:col>
      <xdr:colOff>38100</xdr:colOff>
      <xdr:row>98</xdr:row>
      <xdr:rowOff>148144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84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139271</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94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155870</xdr:rowOff>
    </xdr:from>
    <xdr:to>
      <xdr:col>24</xdr:col>
      <xdr:colOff>114300</xdr:colOff>
      <xdr:row>95</xdr:row>
      <xdr:rowOff>86020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272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7297</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123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101865</xdr:rowOff>
    </xdr:from>
    <xdr:to>
      <xdr:col>20</xdr:col>
      <xdr:colOff>38100</xdr:colOff>
      <xdr:row>96</xdr:row>
      <xdr:rowOff>32015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389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48542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1648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4721</xdr:rowOff>
    </xdr:from>
    <xdr:to>
      <xdr:col>15</xdr:col>
      <xdr:colOff>101600</xdr:colOff>
      <xdr:row>96</xdr:row>
      <xdr:rowOff>106321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63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122848</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239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96062</xdr:rowOff>
    </xdr:from>
    <xdr:to>
      <xdr:col>10</xdr:col>
      <xdr:colOff>165100</xdr:colOff>
      <xdr:row>96</xdr:row>
      <xdr:rowOff>26212</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83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42739</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159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55350</xdr:rowOff>
    </xdr:from>
    <xdr:to>
      <xdr:col>6</xdr:col>
      <xdr:colOff>38100</xdr:colOff>
      <xdr:row>97</xdr:row>
      <xdr:rowOff>156950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2027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461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139700</xdr:rowOff>
    </xdr:from>
    <xdr:to>
      <xdr:col>59</xdr:col>
      <xdr:colOff>50800</xdr:colOff>
      <xdr:row>39</xdr:row>
      <xdr:rowOff>139700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134261</xdr:rowOff>
    </xdr:from>
    <xdr:to>
      <xdr:col>54</xdr:col>
      <xdr:colOff>189865</xdr:colOff>
      <xdr:row>38</xdr:row>
      <xdr:rowOff>87370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277761"/>
          <a:ext cx="1270" cy="1324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91197</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60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87370</xdr:rowOff>
    </xdr:from>
    <xdr:to>
      <xdr:col>55</xdr:col>
      <xdr:colOff>88900</xdr:colOff>
      <xdr:row>38</xdr:row>
      <xdr:rowOff>87370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602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80938</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05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134261</xdr:rowOff>
    </xdr:from>
    <xdr:to>
      <xdr:col>55</xdr:col>
      <xdr:colOff>88900</xdr:colOff>
      <xdr:row>30</xdr:row>
      <xdr:rowOff>134261</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277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141929</xdr:rowOff>
    </xdr:from>
    <xdr:to>
      <xdr:col>55</xdr:col>
      <xdr:colOff>0</xdr:colOff>
      <xdr:row>38</xdr:row>
      <xdr:rowOff>87370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485579"/>
          <a:ext cx="838200" cy="116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51912</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52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29035</xdr:rowOff>
    </xdr:from>
    <xdr:to>
      <xdr:col>55</xdr:col>
      <xdr:colOff>50800</xdr:colOff>
      <xdr:row>36</xdr:row>
      <xdr:rowOff>130635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20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141929</xdr:rowOff>
    </xdr:from>
    <xdr:to>
      <xdr:col>50</xdr:col>
      <xdr:colOff>114300</xdr:colOff>
      <xdr:row>38</xdr:row>
      <xdr:rowOff>75378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8750300" y="6485579"/>
          <a:ext cx="889000" cy="10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46733</xdr:rowOff>
    </xdr:from>
    <xdr:to>
      <xdr:col>50</xdr:col>
      <xdr:colOff>165100</xdr:colOff>
      <xdr:row>36</xdr:row>
      <xdr:rowOff>148333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21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164860</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94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75378</xdr:rowOff>
    </xdr:from>
    <xdr:to>
      <xdr:col>45</xdr:col>
      <xdr:colOff>177800</xdr:colOff>
      <xdr:row>38</xdr:row>
      <xdr:rowOff>136557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590478"/>
          <a:ext cx="889000" cy="61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47228</xdr:rowOff>
    </xdr:from>
    <xdr:to>
      <xdr:col>46</xdr:col>
      <xdr:colOff>38100</xdr:colOff>
      <xdr:row>36</xdr:row>
      <xdr:rowOff>148828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21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165355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599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9141</xdr:rowOff>
    </xdr:from>
    <xdr:to>
      <xdr:col>41</xdr:col>
      <xdr:colOff>50800</xdr:colOff>
      <xdr:row>38</xdr:row>
      <xdr:rowOff>136557</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666991"/>
          <a:ext cx="889000" cy="98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84100</xdr:rowOff>
    </xdr:from>
    <xdr:to>
      <xdr:col>41</xdr:col>
      <xdr:colOff>101600</xdr:colOff>
      <xdr:row>37</xdr:row>
      <xdr:rowOff>14250</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5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30777</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03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162119</xdr:rowOff>
    </xdr:from>
    <xdr:to>
      <xdr:col>36</xdr:col>
      <xdr:colOff>165100</xdr:colOff>
      <xdr:row>31</xdr:row>
      <xdr:rowOff>92269</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05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108796</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080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36570</xdr:rowOff>
    </xdr:from>
    <xdr:to>
      <xdr:col>55</xdr:col>
      <xdr:colOff>50800</xdr:colOff>
      <xdr:row>38</xdr:row>
      <xdr:rowOff>138170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55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122946</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466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91129</xdr:rowOff>
    </xdr:from>
    <xdr:to>
      <xdr:col>50</xdr:col>
      <xdr:colOff>165100</xdr:colOff>
      <xdr:row>38</xdr:row>
      <xdr:rowOff>21279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43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12406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527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24578</xdr:rowOff>
    </xdr:from>
    <xdr:to>
      <xdr:col>46</xdr:col>
      <xdr:colOff>38100</xdr:colOff>
      <xdr:row>38</xdr:row>
      <xdr:rowOff>126178</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539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117305</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632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85757</xdr:rowOff>
    </xdr:from>
    <xdr:to>
      <xdr:col>41</xdr:col>
      <xdr:colOff>101600</xdr:colOff>
      <xdr:row>39</xdr:row>
      <xdr:rowOff>15907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60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7034</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693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129791</xdr:rowOff>
    </xdr:from>
    <xdr:to>
      <xdr:col>36</xdr:col>
      <xdr:colOff>165100</xdr:colOff>
      <xdr:row>33</xdr:row>
      <xdr:rowOff>59941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61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51068</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708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85127</xdr:rowOff>
    </xdr:from>
    <xdr:to>
      <xdr:col>55</xdr:col>
      <xdr:colOff>0</xdr:colOff>
      <xdr:row>57</xdr:row>
      <xdr:rowOff>52712</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343427"/>
          <a:ext cx="838200" cy="48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167246</xdr:rowOff>
    </xdr:from>
    <xdr:to>
      <xdr:col>50</xdr:col>
      <xdr:colOff>114300</xdr:colOff>
      <xdr:row>57</xdr:row>
      <xdr:rowOff>52712</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768446"/>
          <a:ext cx="889000" cy="56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5487</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35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129522</xdr:rowOff>
    </xdr:from>
    <xdr:to>
      <xdr:col>45</xdr:col>
      <xdr:colOff>177800</xdr:colOff>
      <xdr:row>56</xdr:row>
      <xdr:rowOff>167246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730722"/>
          <a:ext cx="889000" cy="3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52792</xdr:rowOff>
    </xdr:from>
    <xdr:to>
      <xdr:col>41</xdr:col>
      <xdr:colOff>50800</xdr:colOff>
      <xdr:row>56</xdr:row>
      <xdr:rowOff>129522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482542"/>
          <a:ext cx="889000" cy="248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34327</xdr:rowOff>
    </xdr:from>
    <xdr:to>
      <xdr:col>55</xdr:col>
      <xdr:colOff>50800</xdr:colOff>
      <xdr:row>54</xdr:row>
      <xdr:rowOff>135927</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29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57204</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14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1912</xdr:rowOff>
    </xdr:from>
    <xdr:to>
      <xdr:col>50</xdr:col>
      <xdr:colOff>165100</xdr:colOff>
      <xdr:row>57</xdr:row>
      <xdr:rowOff>103512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774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94639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867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116446</xdr:rowOff>
    </xdr:from>
    <xdr:to>
      <xdr:col>46</xdr:col>
      <xdr:colOff>38100</xdr:colOff>
      <xdr:row>57</xdr:row>
      <xdr:rowOff>46596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717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37723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810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78722</xdr:rowOff>
    </xdr:from>
    <xdr:to>
      <xdr:col>41</xdr:col>
      <xdr:colOff>101600</xdr:colOff>
      <xdr:row>57</xdr:row>
      <xdr:rowOff>8872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6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171449</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772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1992</xdr:rowOff>
    </xdr:from>
    <xdr:to>
      <xdr:col>36</xdr:col>
      <xdr:colOff>165100</xdr:colOff>
      <xdr:row>55</xdr:row>
      <xdr:rowOff>103592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43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120119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206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a:extLst>
            <a:ext uri="{FF2B5EF4-FFF2-40B4-BE49-F238E27FC236}">
              <a16:creationId xmlns:a16="http://schemas.microsoft.com/office/drawing/2014/main" id="{00000000-0008-0000-06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1" name="普通建設事業費 （ うち新規整備　）最小値テキスト">
          <a:extLst>
            <a:ext uri="{FF2B5EF4-FFF2-40B4-BE49-F238E27FC236}">
              <a16:creationId xmlns:a16="http://schemas.microsoft.com/office/drawing/2014/main" id="{00000000-0008-0000-0600-000091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3" name="普通建設事業費 （ うち新規整備　）最大値テキスト">
          <a:extLst>
            <a:ext uri="{FF2B5EF4-FFF2-40B4-BE49-F238E27FC236}">
              <a16:creationId xmlns:a16="http://schemas.microsoft.com/office/drawing/2014/main" id="{00000000-0008-0000-0600-000093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37306</xdr:rowOff>
    </xdr:from>
    <xdr:to>
      <xdr:col>55</xdr:col>
      <xdr:colOff>0</xdr:colOff>
      <xdr:row>78</xdr:row>
      <xdr:rowOff>93560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9639300" y="12210256"/>
          <a:ext cx="838200" cy="1256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122381</xdr:rowOff>
    </xdr:from>
    <xdr:ext cx="534377" cy="259045"/>
    <xdr:sp macro="" textlink="">
      <xdr:nvSpPr>
        <xdr:cNvPr id="406" name="普通建設事業費 （ うち新規整備　）平均値テキスト">
          <a:extLst>
            <a:ext uri="{FF2B5EF4-FFF2-40B4-BE49-F238E27FC236}">
              <a16:creationId xmlns:a16="http://schemas.microsoft.com/office/drawing/2014/main" id="{00000000-0008-0000-0600-000096010000}"/>
            </a:ext>
          </a:extLst>
        </xdr:cNvPr>
        <xdr:cNvSpPr txBox="1"/>
      </xdr:nvSpPr>
      <xdr:spPr>
        <a:xfrm>
          <a:off x="10528300" y="13324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93560</xdr:rowOff>
    </xdr:from>
    <xdr:to>
      <xdr:col>50</xdr:col>
      <xdr:colOff>114300</xdr:colOff>
      <xdr:row>79</xdr:row>
      <xdr:rowOff>958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8750300" y="13466660"/>
          <a:ext cx="889000" cy="78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39193</xdr:rowOff>
    </xdr:from>
    <xdr:to>
      <xdr:col>45</xdr:col>
      <xdr:colOff>177800</xdr:colOff>
      <xdr:row>79</xdr:row>
      <xdr:rowOff>958</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7861300" y="13240843"/>
          <a:ext cx="889000" cy="3046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57823</xdr:rowOff>
    </xdr:from>
    <xdr:to>
      <xdr:col>41</xdr:col>
      <xdr:colOff>50800</xdr:colOff>
      <xdr:row>77</xdr:row>
      <xdr:rowOff>39193</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6972300" y="12402223"/>
          <a:ext cx="889000" cy="83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37571</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594111" y="1341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404</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05111" y="13373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70</xdr:row>
      <xdr:rowOff>157956</xdr:rowOff>
    </xdr:from>
    <xdr:to>
      <xdr:col>55</xdr:col>
      <xdr:colOff>50800</xdr:colOff>
      <xdr:row>71</xdr:row>
      <xdr:rowOff>88106</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10426700" y="121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110983</xdr:rowOff>
    </xdr:from>
    <xdr:ext cx="534377" cy="259045"/>
    <xdr:sp macro="" textlink="">
      <xdr:nvSpPr>
        <xdr:cNvPr id="425" name="普通建設事業費 （ うち新規整備　）該当値テキスト">
          <a:extLst>
            <a:ext uri="{FF2B5EF4-FFF2-40B4-BE49-F238E27FC236}">
              <a16:creationId xmlns:a16="http://schemas.microsoft.com/office/drawing/2014/main" id="{00000000-0008-0000-0600-0000A9010000}"/>
            </a:ext>
          </a:extLst>
        </xdr:cNvPr>
        <xdr:cNvSpPr txBox="1"/>
      </xdr:nvSpPr>
      <xdr:spPr>
        <a:xfrm>
          <a:off x="10528300" y="12112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42760</xdr:rowOff>
    </xdr:from>
    <xdr:to>
      <xdr:col>50</xdr:col>
      <xdr:colOff>165100</xdr:colOff>
      <xdr:row>78</xdr:row>
      <xdr:rowOff>144360</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9588500" y="1341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135487</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04428" y="1350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121608</xdr:rowOff>
    </xdr:from>
    <xdr:to>
      <xdr:col>46</xdr:col>
      <xdr:colOff>38100</xdr:colOff>
      <xdr:row>79</xdr:row>
      <xdr:rowOff>51758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8699500" y="1349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42885</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15428" y="13587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159843</xdr:rowOff>
    </xdr:from>
    <xdr:to>
      <xdr:col>41</xdr:col>
      <xdr:colOff>101600</xdr:colOff>
      <xdr:row>77</xdr:row>
      <xdr:rowOff>89993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7810500" y="1319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106519</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594111" y="12965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7023</xdr:rowOff>
    </xdr:from>
    <xdr:to>
      <xdr:col>36</xdr:col>
      <xdr:colOff>165100</xdr:colOff>
      <xdr:row>72</xdr:row>
      <xdr:rowOff>108623</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6921500" y="1235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70</xdr:row>
      <xdr:rowOff>125150</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05111" y="1212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104625</xdr:rowOff>
    </xdr:from>
    <xdr:to>
      <xdr:col>55</xdr:col>
      <xdr:colOff>0</xdr:colOff>
      <xdr:row>98</xdr:row>
      <xdr:rowOff>73848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735275"/>
          <a:ext cx="838200" cy="140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49709</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68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137330</xdr:rowOff>
    </xdr:from>
    <xdr:to>
      <xdr:col>50</xdr:col>
      <xdr:colOff>114300</xdr:colOff>
      <xdr:row>98</xdr:row>
      <xdr:rowOff>73848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8750300" y="16767980"/>
          <a:ext cx="889000" cy="10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62971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52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137330</xdr:rowOff>
    </xdr:from>
    <xdr:to>
      <xdr:col>45</xdr:col>
      <xdr:colOff>177800</xdr:colOff>
      <xdr:row>98</xdr:row>
      <xdr:rowOff>114920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7861300" y="16767980"/>
          <a:ext cx="889000" cy="14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60713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86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109441</xdr:rowOff>
    </xdr:from>
    <xdr:to>
      <xdr:col>41</xdr:col>
      <xdr:colOff>50800</xdr:colOff>
      <xdr:row>98</xdr:row>
      <xdr:rowOff>114920</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911541"/>
          <a:ext cx="889000" cy="5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61089</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520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53825</xdr:rowOff>
    </xdr:from>
    <xdr:to>
      <xdr:col>55</xdr:col>
      <xdr:colOff>50800</xdr:colOff>
      <xdr:row>97</xdr:row>
      <xdr:rowOff>155425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684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76702</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535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23048</xdr:rowOff>
    </xdr:from>
    <xdr:to>
      <xdr:col>50</xdr:col>
      <xdr:colOff>165100</xdr:colOff>
      <xdr:row>98</xdr:row>
      <xdr:rowOff>124648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825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115775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91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86530</xdr:rowOff>
    </xdr:from>
    <xdr:to>
      <xdr:col>46</xdr:col>
      <xdr:colOff>38100</xdr:colOff>
      <xdr:row>98</xdr:row>
      <xdr:rowOff>16680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71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33207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49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64120</xdr:rowOff>
    </xdr:from>
    <xdr:to>
      <xdr:col>41</xdr:col>
      <xdr:colOff>101600</xdr:colOff>
      <xdr:row>98</xdr:row>
      <xdr:rowOff>165720</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86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156847</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95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58641</xdr:rowOff>
    </xdr:from>
    <xdr:to>
      <xdr:col>36</xdr:col>
      <xdr:colOff>165100</xdr:colOff>
      <xdr:row>98</xdr:row>
      <xdr:rowOff>160241</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86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151368</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695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3" name="災害復旧事業費最小値テキスト">
          <a:extLst>
            <a:ext uri="{FF2B5EF4-FFF2-40B4-BE49-F238E27FC236}">
              <a16:creationId xmlns:a16="http://schemas.microsoft.com/office/drawing/2014/main" id="{00000000-0008-0000-0600-00000102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5" name="災害復旧事業費最大値テキスト">
          <a:extLst>
            <a:ext uri="{FF2B5EF4-FFF2-40B4-BE49-F238E27FC236}">
              <a16:creationId xmlns:a16="http://schemas.microsoft.com/office/drawing/2014/main" id="{00000000-0008-0000-0600-000003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138260</xdr:rowOff>
    </xdr:from>
    <xdr:to>
      <xdr:col>85</xdr:col>
      <xdr:colOff>127000</xdr:colOff>
      <xdr:row>38</xdr:row>
      <xdr:rowOff>139700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5481300" y="6653360"/>
          <a:ext cx="8382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8" name="災害復旧事業費平均値テキスト">
          <a:extLst>
            <a:ext uri="{FF2B5EF4-FFF2-40B4-BE49-F238E27FC236}">
              <a16:creationId xmlns:a16="http://schemas.microsoft.com/office/drawing/2014/main" id="{00000000-0008-0000-0600-000006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138260</xdr:rowOff>
    </xdr:from>
    <xdr:to>
      <xdr:col>81</xdr:col>
      <xdr:colOff>50800</xdr:colOff>
      <xdr:row>38</xdr:row>
      <xdr:rowOff>138992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4592300" y="6653360"/>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137734</xdr:rowOff>
    </xdr:from>
    <xdr:to>
      <xdr:col>76</xdr:col>
      <xdr:colOff>114300</xdr:colOff>
      <xdr:row>38</xdr:row>
      <xdr:rowOff>138992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3703300" y="6652834"/>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137734</xdr:rowOff>
    </xdr:from>
    <xdr:to>
      <xdr:col>71</xdr:col>
      <xdr:colOff>177800</xdr:colOff>
      <xdr:row>38</xdr:row>
      <xdr:rowOff>138968</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2814300" y="6652834"/>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249299" cy="259045"/>
    <xdr:sp macro="" textlink="">
      <xdr:nvSpPr>
        <xdr:cNvPr id="537" name="災害復旧事業費該当値テキスト">
          <a:extLst>
            <a:ext uri="{FF2B5EF4-FFF2-40B4-BE49-F238E27FC236}">
              <a16:creationId xmlns:a16="http://schemas.microsoft.com/office/drawing/2014/main" id="{00000000-0008-0000-0600-000019020000}"/>
            </a:ext>
          </a:extLst>
        </xdr:cNvPr>
        <xdr:cNvSpPr txBox="1"/>
      </xdr:nvSpPr>
      <xdr:spPr>
        <a:xfrm>
          <a:off x="16370300" y="6547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87460</xdr:rowOff>
    </xdr:from>
    <xdr:to>
      <xdr:col>81</xdr:col>
      <xdr:colOff>101600</xdr:colOff>
      <xdr:row>39</xdr:row>
      <xdr:rowOff>17610</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5430500" y="660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8737</xdr:rowOff>
    </xdr:from>
    <xdr:ext cx="313932"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324333" y="6695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88192</xdr:rowOff>
    </xdr:from>
    <xdr:to>
      <xdr:col>76</xdr:col>
      <xdr:colOff>165100</xdr:colOff>
      <xdr:row>39</xdr:row>
      <xdr:rowOff>18342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4541500" y="660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9469</xdr:rowOff>
    </xdr:from>
    <xdr:ext cx="313932"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435333" y="66960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86934</xdr:rowOff>
    </xdr:from>
    <xdr:to>
      <xdr:col>72</xdr:col>
      <xdr:colOff>38100</xdr:colOff>
      <xdr:row>39</xdr:row>
      <xdr:rowOff>17084</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3652500" y="660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8211</xdr:rowOff>
    </xdr:from>
    <xdr:ext cx="313932"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3546333" y="6694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88168</xdr:rowOff>
    </xdr:from>
    <xdr:to>
      <xdr:col>67</xdr:col>
      <xdr:colOff>101600</xdr:colOff>
      <xdr:row>39</xdr:row>
      <xdr:rowOff>18318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2763500" y="660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9445</xdr:rowOff>
    </xdr:from>
    <xdr:ext cx="313932"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657333" y="6695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a:extLst>
            <a:ext uri="{FF2B5EF4-FFF2-40B4-BE49-F238E27FC236}">
              <a16:creationId xmlns:a16="http://schemas.microsoft.com/office/drawing/2014/main" id="{00000000-0008-0000-0600-00003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a:extLst>
            <a:ext uri="{FF2B5EF4-FFF2-40B4-BE49-F238E27FC236}">
              <a16:creationId xmlns:a16="http://schemas.microsoft.com/office/drawing/2014/main" id="{00000000-0008-0000-0600-00003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a:extLst>
            <a:ext uri="{FF2B5EF4-FFF2-40B4-BE49-F238E27FC236}">
              <a16:creationId xmlns:a16="http://schemas.microsoft.com/office/drawing/2014/main" id="{00000000-0008-0000-0600-00003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a:extLst>
            <a:ext uri="{FF2B5EF4-FFF2-40B4-BE49-F238E27FC236}">
              <a16:creationId xmlns:a16="http://schemas.microsoft.com/office/drawing/2014/main" id="{00000000-0008-0000-0600-00004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a:extLst>
            <a:ext uri="{FF2B5EF4-FFF2-40B4-BE49-F238E27FC236}">
              <a16:creationId xmlns:a16="http://schemas.microsoft.com/office/drawing/2014/main" id="{00000000-0008-0000-0600-000069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9" name="公債費最小値テキスト">
          <a:extLst>
            <a:ext uri="{FF2B5EF4-FFF2-40B4-BE49-F238E27FC236}">
              <a16:creationId xmlns:a16="http://schemas.microsoft.com/office/drawing/2014/main" id="{00000000-0008-0000-0600-00006B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21" name="公債費最大値テキスト">
          <a:extLst>
            <a:ext uri="{FF2B5EF4-FFF2-40B4-BE49-F238E27FC236}">
              <a16:creationId xmlns:a16="http://schemas.microsoft.com/office/drawing/2014/main" id="{00000000-0008-0000-0600-00006D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95238</xdr:rowOff>
    </xdr:from>
    <xdr:to>
      <xdr:col>85</xdr:col>
      <xdr:colOff>127000</xdr:colOff>
      <xdr:row>76</xdr:row>
      <xdr:rowOff>99237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5481300" y="13125438"/>
          <a:ext cx="8382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53788</xdr:rowOff>
    </xdr:from>
    <xdr:ext cx="534377" cy="259045"/>
    <xdr:sp macro="" textlink="">
      <xdr:nvSpPr>
        <xdr:cNvPr id="624" name="公債費平均値テキスト">
          <a:extLst>
            <a:ext uri="{FF2B5EF4-FFF2-40B4-BE49-F238E27FC236}">
              <a16:creationId xmlns:a16="http://schemas.microsoft.com/office/drawing/2014/main" id="{00000000-0008-0000-0600-000070020000}"/>
            </a:ext>
          </a:extLst>
        </xdr:cNvPr>
        <xdr:cNvSpPr txBox="1"/>
      </xdr:nvSpPr>
      <xdr:spPr>
        <a:xfrm>
          <a:off x="16370300" y="13083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31065</xdr:rowOff>
    </xdr:from>
    <xdr:to>
      <xdr:col>81</xdr:col>
      <xdr:colOff>50800</xdr:colOff>
      <xdr:row>76</xdr:row>
      <xdr:rowOff>95238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4592300" y="13061265"/>
          <a:ext cx="889000" cy="6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167645</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14111" y="1319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31065</xdr:rowOff>
    </xdr:from>
    <xdr:to>
      <xdr:col>76</xdr:col>
      <xdr:colOff>114300</xdr:colOff>
      <xdr:row>76</xdr:row>
      <xdr:rowOff>63297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3703300" y="13061265"/>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3612</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325111" y="132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63297</xdr:rowOff>
    </xdr:from>
    <xdr:to>
      <xdr:col>71</xdr:col>
      <xdr:colOff>177800</xdr:colOff>
      <xdr:row>76</xdr:row>
      <xdr:rowOff>89739</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2814300" y="13093497"/>
          <a:ext cx="889000" cy="26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16248</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436111" y="13217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32821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547111" y="13234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48437</xdr:rowOff>
    </xdr:from>
    <xdr:to>
      <xdr:col>85</xdr:col>
      <xdr:colOff>177800</xdr:colOff>
      <xdr:row>76</xdr:row>
      <xdr:rowOff>150037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6268700" y="1307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71315</xdr:rowOff>
    </xdr:from>
    <xdr:ext cx="534377" cy="259045"/>
    <xdr:sp macro="" textlink="">
      <xdr:nvSpPr>
        <xdr:cNvPr id="643" name="公債費該当値テキスト">
          <a:extLst>
            <a:ext uri="{FF2B5EF4-FFF2-40B4-BE49-F238E27FC236}">
              <a16:creationId xmlns:a16="http://schemas.microsoft.com/office/drawing/2014/main" id="{00000000-0008-0000-0600-000083020000}"/>
            </a:ext>
          </a:extLst>
        </xdr:cNvPr>
        <xdr:cNvSpPr txBox="1"/>
      </xdr:nvSpPr>
      <xdr:spPr>
        <a:xfrm>
          <a:off x="16370300" y="1293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44438</xdr:rowOff>
    </xdr:from>
    <xdr:to>
      <xdr:col>81</xdr:col>
      <xdr:colOff>101600</xdr:colOff>
      <xdr:row>76</xdr:row>
      <xdr:rowOff>146038</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5430500" y="1307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162565</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14111" y="1284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151715</xdr:rowOff>
    </xdr:from>
    <xdr:to>
      <xdr:col>76</xdr:col>
      <xdr:colOff>165100</xdr:colOff>
      <xdr:row>76</xdr:row>
      <xdr:rowOff>81865</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4541500" y="1301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98391</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325111" y="1278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12497</xdr:rowOff>
    </xdr:from>
    <xdr:to>
      <xdr:col>72</xdr:col>
      <xdr:colOff>38100</xdr:colOff>
      <xdr:row>76</xdr:row>
      <xdr:rowOff>114097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3652500" y="13042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130624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436111" y="1281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38939</xdr:rowOff>
    </xdr:from>
    <xdr:to>
      <xdr:col>67</xdr:col>
      <xdr:colOff>101600</xdr:colOff>
      <xdr:row>76</xdr:row>
      <xdr:rowOff>140539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2763500" y="1306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157065</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547111" y="1284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41278</xdr:rowOff>
    </xdr:from>
    <xdr:to>
      <xdr:col>85</xdr:col>
      <xdr:colOff>127000</xdr:colOff>
      <xdr:row>98</xdr:row>
      <xdr:rowOff>47140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5481300" y="16843378"/>
          <a:ext cx="838200" cy="5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11537</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642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2884</xdr:rowOff>
    </xdr:from>
    <xdr:to>
      <xdr:col>81</xdr:col>
      <xdr:colOff>50800</xdr:colOff>
      <xdr:row>98</xdr:row>
      <xdr:rowOff>41278</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804984"/>
          <a:ext cx="889000" cy="38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106168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565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2884</xdr:rowOff>
    </xdr:from>
    <xdr:to>
      <xdr:col>76</xdr:col>
      <xdr:colOff>114300</xdr:colOff>
      <xdr:row>98</xdr:row>
      <xdr:rowOff>40391</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804984"/>
          <a:ext cx="889000" cy="37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40391</xdr:rowOff>
    </xdr:from>
    <xdr:to>
      <xdr:col>71</xdr:col>
      <xdr:colOff>177800</xdr:colOff>
      <xdr:row>98</xdr:row>
      <xdr:rowOff>64345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842491"/>
          <a:ext cx="889000" cy="23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130391</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8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167790</xdr:rowOff>
    </xdr:from>
    <xdr:to>
      <xdr:col>85</xdr:col>
      <xdr:colOff>177800</xdr:colOff>
      <xdr:row>98</xdr:row>
      <xdr:rowOff>97940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79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138536</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769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161928</xdr:rowOff>
    </xdr:from>
    <xdr:to>
      <xdr:col>81</xdr:col>
      <xdr:colOff>101600</xdr:colOff>
      <xdr:row>98</xdr:row>
      <xdr:rowOff>92078</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9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83205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85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123534</xdr:rowOff>
    </xdr:from>
    <xdr:to>
      <xdr:col>76</xdr:col>
      <xdr:colOff>165100</xdr:colOff>
      <xdr:row>98</xdr:row>
      <xdr:rowOff>53684</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754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70211</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52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161041</xdr:rowOff>
    </xdr:from>
    <xdr:to>
      <xdr:col>72</xdr:col>
      <xdr:colOff>38100</xdr:colOff>
      <xdr:row>98</xdr:row>
      <xdr:rowOff>91191</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79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82318</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88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13545</xdr:rowOff>
    </xdr:from>
    <xdr:to>
      <xdr:col>67</xdr:col>
      <xdr:colOff>101600</xdr:colOff>
      <xdr:row>98</xdr:row>
      <xdr:rowOff>115145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106272</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90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a:extLst>
            <a:ext uri="{FF2B5EF4-FFF2-40B4-BE49-F238E27FC236}">
              <a16:creationId xmlns:a16="http://schemas.microsoft.com/office/drawing/2014/main" id="{00000000-0008-0000-0600-0000D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9" name="投資及び出資金最小値テキスト">
          <a:extLst>
            <a:ext uri="{FF2B5EF4-FFF2-40B4-BE49-F238E27FC236}">
              <a16:creationId xmlns:a16="http://schemas.microsoft.com/office/drawing/2014/main" id="{00000000-0008-0000-0600-0000D9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31" name="投資及び出資金最大値テキスト">
          <a:extLst>
            <a:ext uri="{FF2B5EF4-FFF2-40B4-BE49-F238E27FC236}">
              <a16:creationId xmlns:a16="http://schemas.microsoft.com/office/drawing/2014/main" id="{00000000-0008-0000-0600-0000DB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63302</xdr:rowOff>
    </xdr:from>
    <xdr:to>
      <xdr:col>116</xdr:col>
      <xdr:colOff>63500</xdr:colOff>
      <xdr:row>37</xdr:row>
      <xdr:rowOff>162606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1323300" y="6406952"/>
          <a:ext cx="838200" cy="9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4" name="投資及び出資金平均値テキスト">
          <a:extLst>
            <a:ext uri="{FF2B5EF4-FFF2-40B4-BE49-F238E27FC236}">
              <a16:creationId xmlns:a16="http://schemas.microsoft.com/office/drawing/2014/main" id="{00000000-0008-0000-0600-0000DE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63302</xdr:rowOff>
    </xdr:from>
    <xdr:to>
      <xdr:col>111</xdr:col>
      <xdr:colOff>177800</xdr:colOff>
      <xdr:row>37</xdr:row>
      <xdr:rowOff>72446</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0434300" y="64069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82003</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21088428" y="659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16668</xdr:rowOff>
    </xdr:from>
    <xdr:to>
      <xdr:col>107</xdr:col>
      <xdr:colOff>50800</xdr:colOff>
      <xdr:row>37</xdr:row>
      <xdr:rowOff>72446</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9545300" y="6360318"/>
          <a:ext cx="889000" cy="55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87444</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199428" y="660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16668</xdr:rowOff>
    </xdr:from>
    <xdr:to>
      <xdr:col>102</xdr:col>
      <xdr:colOff>114300</xdr:colOff>
      <xdr:row>37</xdr:row>
      <xdr:rowOff>47254</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18656300" y="6360318"/>
          <a:ext cx="889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98279</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10428" y="6613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98371</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8421428" y="661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111806</xdr:rowOff>
    </xdr:from>
    <xdr:to>
      <xdr:col>116</xdr:col>
      <xdr:colOff>114300</xdr:colOff>
      <xdr:row>38</xdr:row>
      <xdr:rowOff>41956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2110700" y="645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134683</xdr:rowOff>
    </xdr:from>
    <xdr:ext cx="469744" cy="259045"/>
    <xdr:sp macro="" textlink="">
      <xdr:nvSpPr>
        <xdr:cNvPr id="753" name="投資及び出資金該当値テキスト">
          <a:extLst>
            <a:ext uri="{FF2B5EF4-FFF2-40B4-BE49-F238E27FC236}">
              <a16:creationId xmlns:a16="http://schemas.microsoft.com/office/drawing/2014/main" id="{00000000-0008-0000-0600-0000F1020000}"/>
            </a:ext>
          </a:extLst>
        </xdr:cNvPr>
        <xdr:cNvSpPr txBox="1"/>
      </xdr:nvSpPr>
      <xdr:spPr>
        <a:xfrm>
          <a:off x="22212300" y="6306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12502</xdr:rowOff>
    </xdr:from>
    <xdr:to>
      <xdr:col>112</xdr:col>
      <xdr:colOff>38100</xdr:colOff>
      <xdr:row>37</xdr:row>
      <xdr:rowOff>114102</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1272500" y="635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130629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088428" y="6131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21646</xdr:rowOff>
    </xdr:from>
    <xdr:to>
      <xdr:col>107</xdr:col>
      <xdr:colOff>101600</xdr:colOff>
      <xdr:row>37</xdr:row>
      <xdr:rowOff>123246</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20383500" y="636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139773</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14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137318</xdr:rowOff>
    </xdr:from>
    <xdr:to>
      <xdr:col>102</xdr:col>
      <xdr:colOff>165100</xdr:colOff>
      <xdr:row>37</xdr:row>
      <xdr:rowOff>67468</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9494500" y="630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83995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084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167904</xdr:rowOff>
    </xdr:from>
    <xdr:to>
      <xdr:col>98</xdr:col>
      <xdr:colOff>38100</xdr:colOff>
      <xdr:row>37</xdr:row>
      <xdr:rowOff>98054</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18605500" y="634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114581</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1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2" name="貸付金グラフ枠">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4" name="貸付金最小値テキスト">
          <a:extLst>
            <a:ext uri="{FF2B5EF4-FFF2-40B4-BE49-F238E27FC236}">
              <a16:creationId xmlns:a16="http://schemas.microsoft.com/office/drawing/2014/main" id="{00000000-0008-0000-0600-000010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6" name="貸付金最大値テキスト">
          <a:extLst>
            <a:ext uri="{FF2B5EF4-FFF2-40B4-BE49-F238E27FC236}">
              <a16:creationId xmlns:a16="http://schemas.microsoft.com/office/drawing/2014/main" id="{00000000-0008-0000-0600-000012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29115</xdr:rowOff>
    </xdr:from>
    <xdr:ext cx="378565" cy="259045"/>
    <xdr:sp macro="" textlink="">
      <xdr:nvSpPr>
        <xdr:cNvPr id="789" name="貸付金平均値テキスト">
          <a:extLst>
            <a:ext uri="{FF2B5EF4-FFF2-40B4-BE49-F238E27FC236}">
              <a16:creationId xmlns:a16="http://schemas.microsoft.com/office/drawing/2014/main" id="{00000000-0008-0000-0600-000015030000}"/>
            </a:ext>
          </a:extLst>
        </xdr:cNvPr>
        <xdr:cNvSpPr txBox="1"/>
      </xdr:nvSpPr>
      <xdr:spPr>
        <a:xfrm>
          <a:off x="22212300" y="980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56</xdr:row>
      <xdr:rowOff>121805</xdr:rowOff>
    </xdr:from>
    <xdr:ext cx="378565"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21134017" y="9723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103673</xdr:rowOff>
    </xdr:from>
    <xdr:to>
      <xdr:col>107</xdr:col>
      <xdr:colOff>50800</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9545300" y="10047773"/>
          <a:ext cx="889000" cy="3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56</xdr:row>
      <xdr:rowOff>118696</xdr:rowOff>
    </xdr:from>
    <xdr:ext cx="378565"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0245017" y="97198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88494</xdr:rowOff>
    </xdr:from>
    <xdr:to>
      <xdr:col>102</xdr:col>
      <xdr:colOff>114300</xdr:colOff>
      <xdr:row>58</xdr:row>
      <xdr:rowOff>103673</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656300" y="10032594"/>
          <a:ext cx="889000" cy="15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107449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10428" y="970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74713</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21428" y="9675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8" name="貸付金該当値テキスト">
          <a:extLst>
            <a:ext uri="{FF2B5EF4-FFF2-40B4-BE49-F238E27FC236}">
              <a16:creationId xmlns:a16="http://schemas.microsoft.com/office/drawing/2014/main" id="{00000000-0008-0000-0600-000028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52873</xdr:rowOff>
    </xdr:from>
    <xdr:to>
      <xdr:col>102</xdr:col>
      <xdr:colOff>165100</xdr:colOff>
      <xdr:row>58</xdr:row>
      <xdr:rowOff>154473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9494500" y="999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145600</xdr:rowOff>
    </xdr:from>
    <xdr:ext cx="378565"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56017" y="100897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37694</xdr:rowOff>
    </xdr:from>
    <xdr:to>
      <xdr:col>98</xdr:col>
      <xdr:colOff>38100</xdr:colOff>
      <xdr:row>58</xdr:row>
      <xdr:rowOff>139294</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18605500" y="998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130421</xdr:rowOff>
    </xdr:from>
    <xdr:ext cx="378565"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7017" y="100745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a:extLst>
            <a:ext uri="{FF2B5EF4-FFF2-40B4-BE49-F238E27FC236}">
              <a16:creationId xmlns:a16="http://schemas.microsoft.com/office/drawing/2014/main" id="{00000000-0008-0000-0600-00004A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4" name="繰出金最小値テキスト">
          <a:extLst>
            <a:ext uri="{FF2B5EF4-FFF2-40B4-BE49-F238E27FC236}">
              <a16:creationId xmlns:a16="http://schemas.microsoft.com/office/drawing/2014/main" id="{00000000-0008-0000-0600-00004C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6" name="繰出金最大値テキスト">
          <a:extLst>
            <a:ext uri="{FF2B5EF4-FFF2-40B4-BE49-F238E27FC236}">
              <a16:creationId xmlns:a16="http://schemas.microsoft.com/office/drawing/2014/main" id="{00000000-0008-0000-0600-00004E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150118</xdr:rowOff>
    </xdr:from>
    <xdr:to>
      <xdr:col>116</xdr:col>
      <xdr:colOff>63500</xdr:colOff>
      <xdr:row>76</xdr:row>
      <xdr:rowOff>515</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1323300" y="13008868"/>
          <a:ext cx="838200" cy="2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9" name="繰出金平均値テキスト">
          <a:extLst>
            <a:ext uri="{FF2B5EF4-FFF2-40B4-BE49-F238E27FC236}">
              <a16:creationId xmlns:a16="http://schemas.microsoft.com/office/drawing/2014/main" id="{00000000-0008-0000-0600-000051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515</xdr:rowOff>
    </xdr:from>
    <xdr:to>
      <xdr:col>111</xdr:col>
      <xdr:colOff>177800</xdr:colOff>
      <xdr:row>76</xdr:row>
      <xdr:rowOff>95318</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0434300" y="13030715"/>
          <a:ext cx="889000" cy="94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50306</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056111" y="1273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85327</xdr:rowOff>
    </xdr:from>
    <xdr:to>
      <xdr:col>107</xdr:col>
      <xdr:colOff>50800</xdr:colOff>
      <xdr:row>76</xdr:row>
      <xdr:rowOff>95318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9545300" y="13115527"/>
          <a:ext cx="889000" cy="9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101447</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0167111" y="12788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53225</xdr:rowOff>
    </xdr:from>
    <xdr:to>
      <xdr:col>102</xdr:col>
      <xdr:colOff>114300</xdr:colOff>
      <xdr:row>76</xdr:row>
      <xdr:rowOff>85327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18656300" y="13083425"/>
          <a:ext cx="889000" cy="32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131589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278111" y="1281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115261</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389111" y="1280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99318</xdr:rowOff>
    </xdr:from>
    <xdr:to>
      <xdr:col>116</xdr:col>
      <xdr:colOff>114300</xdr:colOff>
      <xdr:row>76</xdr:row>
      <xdr:rowOff>29468</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2110700" y="12958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122195</xdr:rowOff>
    </xdr:from>
    <xdr:ext cx="534377" cy="259045"/>
    <xdr:sp macro="" textlink="">
      <xdr:nvSpPr>
        <xdr:cNvPr id="868" name="繰出金該当値テキスト">
          <a:extLst>
            <a:ext uri="{FF2B5EF4-FFF2-40B4-BE49-F238E27FC236}">
              <a16:creationId xmlns:a16="http://schemas.microsoft.com/office/drawing/2014/main" id="{00000000-0008-0000-0600-000064030000}"/>
            </a:ext>
          </a:extLst>
        </xdr:cNvPr>
        <xdr:cNvSpPr txBox="1"/>
      </xdr:nvSpPr>
      <xdr:spPr>
        <a:xfrm>
          <a:off x="22212300" y="12809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121165</xdr:rowOff>
    </xdr:from>
    <xdr:to>
      <xdr:col>112</xdr:col>
      <xdr:colOff>38100</xdr:colOff>
      <xdr:row>76</xdr:row>
      <xdr:rowOff>51315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1272500" y="1297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42442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056111" y="13072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44518</xdr:rowOff>
    </xdr:from>
    <xdr:to>
      <xdr:col>107</xdr:col>
      <xdr:colOff>101600</xdr:colOff>
      <xdr:row>76</xdr:row>
      <xdr:rowOff>146118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0383500" y="1307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137245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167111" y="1316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34527</xdr:rowOff>
    </xdr:from>
    <xdr:to>
      <xdr:col>102</xdr:col>
      <xdr:colOff>165100</xdr:colOff>
      <xdr:row>76</xdr:row>
      <xdr:rowOff>136127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9494500" y="1306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127254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3157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2425</xdr:rowOff>
    </xdr:from>
    <xdr:to>
      <xdr:col>98</xdr:col>
      <xdr:colOff>38100</xdr:colOff>
      <xdr:row>76</xdr:row>
      <xdr:rowOff>104025</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18605500" y="1303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95152</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31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a:extLst>
            <a:ext uri="{FF2B5EF4-FFF2-40B4-BE49-F238E27FC236}">
              <a16:creationId xmlns:a16="http://schemas.microsoft.com/office/drawing/2014/main" id="{00000000-0008-0000-0600-00007D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a:extLst>
            <a:ext uri="{FF2B5EF4-FFF2-40B4-BE49-F238E27FC236}">
              <a16:creationId xmlns:a16="http://schemas.microsoft.com/office/drawing/2014/main" id="{00000000-0008-0000-0600-00007F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a:extLst>
            <a:ext uri="{FF2B5EF4-FFF2-40B4-BE49-F238E27FC236}">
              <a16:creationId xmlns:a16="http://schemas.microsoft.com/office/drawing/2014/main" id="{00000000-0008-0000-0600-000082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a:extLst>
            <a:ext uri="{FF2B5EF4-FFF2-40B4-BE49-F238E27FC236}">
              <a16:creationId xmlns:a16="http://schemas.microsoft.com/office/drawing/2014/main" id="{00000000-0008-0000-0600-000095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a:extLst>
            <a:ext uri="{FF2B5EF4-FFF2-40B4-BE49-F238E27FC236}">
              <a16:creationId xmlns:a16="http://schemas.microsoft.com/office/drawing/2014/main" id="{00000000-0008-0000-0600-00009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住民一人当たりのコストが大きい順に扶助費、普通建設事業費、人件費、物件費、繰出金、公債費、補助費等となっている。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扶助費については、福祉事務所を有しており、市並みの福祉施策を実施していることや大型開発により人口及び児童数が増加していることなどから類似団体と比べて比率が高くなっている。今後も引き続き住民ニーズを的確に捉え、単独扶助の見直し等を行っていく。</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普通建設事業費については、第一、第二小学校屋内運動場長寿命化工事を実施したことなどや新庁舎建設工事の主な部分を実施したことなどから大幅に増加した。引き続き、新庁舎建設工事や老朽化した施設の改修工事等を予定し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人件費については、清掃工場や消防本部などを単独で保有していることから、類似団体と比べて高くなっている。令和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年度も人事院勧告等により職員給の増加や会計年度任用職員への期末手当の支給などから増加した。今後も計画的な採用を行うとともに、引き続き適正な定員管理に努める。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物件費については、標準化対応業務、統合型</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GIS</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の導入や町立保育所の給食業務を外部委託したことなどから、増加した。平成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PPS</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の導入の拡大を進めており、様々な手法を検討し、物件費の抑制を努める。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繰出金については、高齢化に伴い、介護保険事業特別会計や後期高齢者医療特別会計への繰出しが今後も増加していくことが見込まれる。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今後も普通建設事業に係る公債費の増加が見込まれるため、引き続き利率の状況を勘案し、基金の取崩しと起債の抑制のバランスを見極めつつ、公債費負担の軽減に努める。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32,247
31,952
16.81
17,174,532
16,955,613
212,865
8,109,521
13,021,937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134366</xdr:rowOff>
    </xdr:from>
    <xdr:to>
      <xdr:col>24</xdr:col>
      <xdr:colOff>63500</xdr:colOff>
      <xdr:row>35</xdr:row>
      <xdr:rowOff>36068</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6366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131318</xdr:rowOff>
    </xdr:from>
    <xdr:to>
      <xdr:col>19</xdr:col>
      <xdr:colOff>177800</xdr:colOff>
      <xdr:row>34</xdr:row>
      <xdr:rowOff>134366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6061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131318</xdr:rowOff>
    </xdr:from>
    <xdr:to>
      <xdr:col>15</xdr:col>
      <xdr:colOff>50800</xdr:colOff>
      <xdr:row>35</xdr:row>
      <xdr:rowOff>21209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60618"/>
          <a:ext cx="889000" cy="61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117602</xdr:rowOff>
    </xdr:from>
    <xdr:to>
      <xdr:col>10</xdr:col>
      <xdr:colOff>114300</xdr:colOff>
      <xdr:row>35</xdr:row>
      <xdr:rowOff>21209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946902"/>
          <a:ext cx="889000" cy="7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156718</xdr:rowOff>
    </xdr:from>
    <xdr:to>
      <xdr:col>24</xdr:col>
      <xdr:colOff>114300</xdr:colOff>
      <xdr:row>35</xdr:row>
      <xdr:rowOff>86868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8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8145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37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83566</xdr:rowOff>
    </xdr:from>
    <xdr:to>
      <xdr:col>20</xdr:col>
      <xdr:colOff>38100</xdr:colOff>
      <xdr:row>35</xdr:row>
      <xdr:rowOff>13716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12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30243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68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80518</xdr:rowOff>
    </xdr:from>
    <xdr:to>
      <xdr:col>15</xdr:col>
      <xdr:colOff>101600</xdr:colOff>
      <xdr:row>35</xdr:row>
      <xdr:rowOff>10668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27195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8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141859</xdr:rowOff>
    </xdr:from>
    <xdr:to>
      <xdr:col>10</xdr:col>
      <xdr:colOff>165100</xdr:colOff>
      <xdr:row>35</xdr:row>
      <xdr:rowOff>72009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71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88536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4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66802</xdr:rowOff>
    </xdr:from>
    <xdr:to>
      <xdr:col>6</xdr:col>
      <xdr:colOff>38100</xdr:colOff>
      <xdr:row>34</xdr:row>
      <xdr:rowOff>168402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89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13479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671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21750</xdr:rowOff>
    </xdr:from>
    <xdr:to>
      <xdr:col>24</xdr:col>
      <xdr:colOff>63500</xdr:colOff>
      <xdr:row>57</xdr:row>
      <xdr:rowOff>116105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22950"/>
          <a:ext cx="838200" cy="26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74061</xdr:rowOff>
    </xdr:from>
    <xdr:to>
      <xdr:col>19</xdr:col>
      <xdr:colOff>177800</xdr:colOff>
      <xdr:row>57</xdr:row>
      <xdr:rowOff>116105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46711"/>
          <a:ext cx="889000" cy="4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74061</xdr:rowOff>
    </xdr:from>
    <xdr:to>
      <xdr:col>15</xdr:col>
      <xdr:colOff>50800</xdr:colOff>
      <xdr:row>58</xdr:row>
      <xdr:rowOff>3672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46711"/>
          <a:ext cx="889000" cy="101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153976</xdr:rowOff>
    </xdr:from>
    <xdr:to>
      <xdr:col>10</xdr:col>
      <xdr:colOff>114300</xdr:colOff>
      <xdr:row>58</xdr:row>
      <xdr:rowOff>3672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83726"/>
          <a:ext cx="889000" cy="36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14313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272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142400</xdr:rowOff>
    </xdr:from>
    <xdr:to>
      <xdr:col>24</xdr:col>
      <xdr:colOff>114300</xdr:colOff>
      <xdr:row>56</xdr:row>
      <xdr:rowOff>72550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57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165277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23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65305</xdr:rowOff>
    </xdr:from>
    <xdr:to>
      <xdr:col>20</xdr:col>
      <xdr:colOff>38100</xdr:colOff>
      <xdr:row>57</xdr:row>
      <xdr:rowOff>166905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3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11982</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61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23261</xdr:rowOff>
    </xdr:from>
    <xdr:to>
      <xdr:col>15</xdr:col>
      <xdr:colOff>101600</xdr:colOff>
      <xdr:row>57</xdr:row>
      <xdr:rowOff>124861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95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141388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57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124322</xdr:rowOff>
    </xdr:from>
    <xdr:to>
      <xdr:col>10</xdr:col>
      <xdr:colOff>165100</xdr:colOff>
      <xdr:row>58</xdr:row>
      <xdr:rowOff>54472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45599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89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103176</xdr:rowOff>
    </xdr:from>
    <xdr:to>
      <xdr:col>6</xdr:col>
      <xdr:colOff>38100</xdr:colOff>
      <xdr:row>56</xdr:row>
      <xdr:rowOff>33326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53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24453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625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117137</xdr:rowOff>
    </xdr:from>
    <xdr:to>
      <xdr:col>24</xdr:col>
      <xdr:colOff>63500</xdr:colOff>
      <xdr:row>75</xdr:row>
      <xdr:rowOff>4956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804437"/>
          <a:ext cx="838200" cy="59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4956</xdr:rowOff>
    </xdr:from>
    <xdr:to>
      <xdr:col>19</xdr:col>
      <xdr:colOff>177800</xdr:colOff>
      <xdr:row>76</xdr:row>
      <xdr:rowOff>262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63706"/>
          <a:ext cx="889000" cy="16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49281</xdr:rowOff>
    </xdr:from>
    <xdr:to>
      <xdr:col>15</xdr:col>
      <xdr:colOff>50800</xdr:colOff>
      <xdr:row>76</xdr:row>
      <xdr:rowOff>262</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908031"/>
          <a:ext cx="889000" cy="12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49281</xdr:rowOff>
    </xdr:from>
    <xdr:to>
      <xdr:col>10</xdr:col>
      <xdr:colOff>114300</xdr:colOff>
      <xdr:row>75</xdr:row>
      <xdr:rowOff>143456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908031"/>
          <a:ext cx="889000" cy="9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66337</xdr:rowOff>
    </xdr:from>
    <xdr:to>
      <xdr:col>24</xdr:col>
      <xdr:colOff>114300</xdr:colOff>
      <xdr:row>74</xdr:row>
      <xdr:rowOff>167937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5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89214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60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125606</xdr:rowOff>
    </xdr:from>
    <xdr:to>
      <xdr:col>20</xdr:col>
      <xdr:colOff>38100</xdr:colOff>
      <xdr:row>75</xdr:row>
      <xdr:rowOff>55756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1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72283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88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120912</xdr:rowOff>
    </xdr:from>
    <xdr:to>
      <xdr:col>15</xdr:col>
      <xdr:colOff>101600</xdr:colOff>
      <xdr:row>76</xdr:row>
      <xdr:rowOff>51062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79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67589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54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169931</xdr:rowOff>
    </xdr:from>
    <xdr:to>
      <xdr:col>10</xdr:col>
      <xdr:colOff>165100</xdr:colOff>
      <xdr:row>75</xdr:row>
      <xdr:rowOff>100081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5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116608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6324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92656</xdr:rowOff>
    </xdr:from>
    <xdr:to>
      <xdr:col>6</xdr:col>
      <xdr:colOff>38100</xdr:colOff>
      <xdr:row>76</xdr:row>
      <xdr:rowOff>22806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51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39333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26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62295</xdr:rowOff>
    </xdr:from>
    <xdr:to>
      <xdr:col>24</xdr:col>
      <xdr:colOff>63500</xdr:colOff>
      <xdr:row>98</xdr:row>
      <xdr:rowOff>65176</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864395"/>
          <a:ext cx="838200" cy="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170089</xdr:rowOff>
    </xdr:from>
    <xdr:to>
      <xdr:col>19</xdr:col>
      <xdr:colOff>177800</xdr:colOff>
      <xdr:row>98</xdr:row>
      <xdr:rowOff>62295</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00739"/>
          <a:ext cx="889000" cy="63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47572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506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161737</xdr:rowOff>
    </xdr:from>
    <xdr:to>
      <xdr:col>15</xdr:col>
      <xdr:colOff>50800</xdr:colOff>
      <xdr:row>97</xdr:row>
      <xdr:rowOff>170089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92387"/>
          <a:ext cx="889000" cy="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7261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466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161737</xdr:rowOff>
    </xdr:from>
    <xdr:to>
      <xdr:col>10</xdr:col>
      <xdr:colOff>114300</xdr:colOff>
      <xdr:row>98</xdr:row>
      <xdr:rowOff>157409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92387"/>
          <a:ext cx="889000" cy="167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14376</xdr:rowOff>
    </xdr:from>
    <xdr:to>
      <xdr:col>24</xdr:col>
      <xdr:colOff>114300</xdr:colOff>
      <xdr:row>98</xdr:row>
      <xdr:rowOff>115976</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1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164253</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94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11495</xdr:rowOff>
    </xdr:from>
    <xdr:to>
      <xdr:col>20</xdr:col>
      <xdr:colOff>38100</xdr:colOff>
      <xdr:row>98</xdr:row>
      <xdr:rowOff>113095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13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104222</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0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119289</xdr:rowOff>
    </xdr:from>
    <xdr:to>
      <xdr:col>15</xdr:col>
      <xdr:colOff>101600</xdr:colOff>
      <xdr:row>98</xdr:row>
      <xdr:rowOff>49439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74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40566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84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110937</xdr:rowOff>
    </xdr:from>
    <xdr:to>
      <xdr:col>10</xdr:col>
      <xdr:colOff>165100</xdr:colOff>
      <xdr:row>98</xdr:row>
      <xdr:rowOff>41087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4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32214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3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106609</xdr:rowOff>
    </xdr:from>
    <xdr:to>
      <xdr:col>6</xdr:col>
      <xdr:colOff>38100</xdr:colOff>
      <xdr:row>99</xdr:row>
      <xdr:rowOff>36759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27886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7001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115696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459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10758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3544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38843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382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37863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381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35250</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3789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162255</xdr:rowOff>
    </xdr:from>
    <xdr:to>
      <xdr:col>55</xdr:col>
      <xdr:colOff>0</xdr:colOff>
      <xdr:row>59</xdr:row>
      <xdr:rowOff>9360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10106355"/>
          <a:ext cx="838200" cy="18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169346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70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162255</xdr:rowOff>
    </xdr:from>
    <xdr:to>
      <xdr:col>50</xdr:col>
      <xdr:colOff>114300</xdr:colOff>
      <xdr:row>59</xdr:row>
      <xdr:rowOff>1168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10106355"/>
          <a:ext cx="889000" cy="10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72229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67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1168</xdr:rowOff>
    </xdr:from>
    <xdr:to>
      <xdr:col>45</xdr:col>
      <xdr:colOff>177800</xdr:colOff>
      <xdr:row>59</xdr:row>
      <xdr:rowOff>1530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10116718"/>
          <a:ext cx="889000" cy="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98918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970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162598</xdr:rowOff>
    </xdr:from>
    <xdr:to>
      <xdr:col>41</xdr:col>
      <xdr:colOff>50800</xdr:colOff>
      <xdr:row>59</xdr:row>
      <xdr:rowOff>1530</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a:off x="6972300" y="10106698"/>
          <a:ext cx="889000" cy="10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101337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970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81049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68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130010</xdr:rowOff>
    </xdr:from>
    <xdr:to>
      <xdr:col>55</xdr:col>
      <xdr:colOff>50800</xdr:colOff>
      <xdr:row>59</xdr:row>
      <xdr:rowOff>60160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10074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44937</xdr:rowOff>
    </xdr:from>
    <xdr:ext cx="469744"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98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111455</xdr:rowOff>
    </xdr:from>
    <xdr:to>
      <xdr:col>50</xdr:col>
      <xdr:colOff>165100</xdr:colOff>
      <xdr:row>59</xdr:row>
      <xdr:rowOff>41605</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10055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32732</xdr:rowOff>
    </xdr:from>
    <xdr:ext cx="469744"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04428" y="10148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121818</xdr:rowOff>
    </xdr:from>
    <xdr:to>
      <xdr:col>46</xdr:col>
      <xdr:colOff>38100</xdr:colOff>
      <xdr:row>59</xdr:row>
      <xdr:rowOff>51968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1006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43095</xdr:rowOff>
    </xdr:from>
    <xdr:ext cx="469744"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15428" y="1015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122180</xdr:rowOff>
    </xdr:from>
    <xdr:to>
      <xdr:col>41</xdr:col>
      <xdr:colOff>101600</xdr:colOff>
      <xdr:row>59</xdr:row>
      <xdr:rowOff>52330</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10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43457</xdr:rowOff>
    </xdr:from>
    <xdr:ext cx="469744"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626428" y="10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111798</xdr:rowOff>
    </xdr:from>
    <xdr:to>
      <xdr:col>36</xdr:col>
      <xdr:colOff>165100</xdr:colOff>
      <xdr:row>59</xdr:row>
      <xdr:rowOff>41948</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1005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33075</xdr:rowOff>
    </xdr:from>
    <xdr:ext cx="469744"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37428" y="10148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69368</xdr:rowOff>
    </xdr:from>
    <xdr:to>
      <xdr:col>55</xdr:col>
      <xdr:colOff>0</xdr:colOff>
      <xdr:row>79</xdr:row>
      <xdr:rowOff>14179</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42468"/>
          <a:ext cx="838200" cy="11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50588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252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27133</xdr:rowOff>
    </xdr:from>
    <xdr:to>
      <xdr:col>50</xdr:col>
      <xdr:colOff>114300</xdr:colOff>
      <xdr:row>78</xdr:row>
      <xdr:rowOff>69368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400233"/>
          <a:ext cx="889000" cy="4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27133</xdr:rowOff>
    </xdr:from>
    <xdr:to>
      <xdr:col>45</xdr:col>
      <xdr:colOff>177800</xdr:colOff>
      <xdr:row>78</xdr:row>
      <xdr:rowOff>144235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400233"/>
          <a:ext cx="889000" cy="11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78015</xdr:rowOff>
    </xdr:from>
    <xdr:to>
      <xdr:col>41</xdr:col>
      <xdr:colOff>50800</xdr:colOff>
      <xdr:row>78</xdr:row>
      <xdr:rowOff>144235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451115"/>
          <a:ext cx="889000" cy="6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115188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145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70457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10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134829</xdr:rowOff>
    </xdr:from>
    <xdr:to>
      <xdr:col>55</xdr:col>
      <xdr:colOff>50800</xdr:colOff>
      <xdr:row>79</xdr:row>
      <xdr:rowOff>64979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507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49756</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422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18568</xdr:rowOff>
    </xdr:from>
    <xdr:to>
      <xdr:col>50</xdr:col>
      <xdr:colOff>165100</xdr:colOff>
      <xdr:row>78</xdr:row>
      <xdr:rowOff>120168</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9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136695</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16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147783</xdr:rowOff>
    </xdr:from>
    <xdr:to>
      <xdr:col>46</xdr:col>
      <xdr:colOff>38100</xdr:colOff>
      <xdr:row>78</xdr:row>
      <xdr:rowOff>77933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3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94460</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15428" y="13124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93435</xdr:rowOff>
    </xdr:from>
    <xdr:to>
      <xdr:col>41</xdr:col>
      <xdr:colOff>101600</xdr:colOff>
      <xdr:row>79</xdr:row>
      <xdr:rowOff>23585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6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14712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59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27215</xdr:rowOff>
    </xdr:from>
    <xdr:to>
      <xdr:col>36</xdr:col>
      <xdr:colOff>165100</xdr:colOff>
      <xdr:row>78</xdr:row>
      <xdr:rowOff>128815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40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119942</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37428" y="13493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39776</xdr:rowOff>
    </xdr:from>
    <xdr:to>
      <xdr:col>55</xdr:col>
      <xdr:colOff>0</xdr:colOff>
      <xdr:row>97</xdr:row>
      <xdr:rowOff>63018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670426"/>
          <a:ext cx="838200" cy="23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161701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278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135776</xdr:rowOff>
    </xdr:from>
    <xdr:to>
      <xdr:col>50</xdr:col>
      <xdr:colOff>114300</xdr:colOff>
      <xdr:row>97</xdr:row>
      <xdr:rowOff>39776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94976"/>
          <a:ext cx="889000" cy="7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135776</xdr:rowOff>
    </xdr:from>
    <xdr:to>
      <xdr:col>45</xdr:col>
      <xdr:colOff>177800</xdr:colOff>
      <xdr:row>97</xdr:row>
      <xdr:rowOff>6414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94976"/>
          <a:ext cx="889000" cy="42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151701</xdr:rowOff>
    </xdr:from>
    <xdr:to>
      <xdr:col>41</xdr:col>
      <xdr:colOff>50800</xdr:colOff>
      <xdr:row>97</xdr:row>
      <xdr:rowOff>6414</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10901"/>
          <a:ext cx="889000" cy="2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12218</xdr:rowOff>
    </xdr:from>
    <xdr:to>
      <xdr:col>55</xdr:col>
      <xdr:colOff>50800</xdr:colOff>
      <xdr:row>97</xdr:row>
      <xdr:rowOff>113818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42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98595</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557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160426</xdr:rowOff>
    </xdr:from>
    <xdr:to>
      <xdr:col>50</xdr:col>
      <xdr:colOff>165100</xdr:colOff>
      <xdr:row>97</xdr:row>
      <xdr:rowOff>90576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1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81703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1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84976</xdr:rowOff>
    </xdr:from>
    <xdr:to>
      <xdr:col>46</xdr:col>
      <xdr:colOff>38100</xdr:colOff>
      <xdr:row>97</xdr:row>
      <xdr:rowOff>15126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4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6253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3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127064</xdr:rowOff>
    </xdr:from>
    <xdr:to>
      <xdr:col>41</xdr:col>
      <xdr:colOff>101600</xdr:colOff>
      <xdr:row>97</xdr:row>
      <xdr:rowOff>57214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8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48341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78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100901</xdr:rowOff>
    </xdr:from>
    <xdr:to>
      <xdr:col>36</xdr:col>
      <xdr:colOff>165100</xdr:colOff>
      <xdr:row>97</xdr:row>
      <xdr:rowOff>31051</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6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22178</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65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99140</xdr:rowOff>
    </xdr:from>
    <xdr:to>
      <xdr:col>85</xdr:col>
      <xdr:colOff>127000</xdr:colOff>
      <xdr:row>38</xdr:row>
      <xdr:rowOff>156421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614240"/>
          <a:ext cx="838200" cy="5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122522</xdr:rowOff>
    </xdr:from>
    <xdr:to>
      <xdr:col>81</xdr:col>
      <xdr:colOff>50800</xdr:colOff>
      <xdr:row>38</xdr:row>
      <xdr:rowOff>156421</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6637622"/>
          <a:ext cx="889000" cy="33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122522</xdr:rowOff>
    </xdr:from>
    <xdr:to>
      <xdr:col>76</xdr:col>
      <xdr:colOff>114300</xdr:colOff>
      <xdr:row>38</xdr:row>
      <xdr:rowOff>141463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37622"/>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141463</xdr:rowOff>
    </xdr:from>
    <xdr:to>
      <xdr:col>71</xdr:col>
      <xdr:colOff>177800</xdr:colOff>
      <xdr:row>39</xdr:row>
      <xdr:rowOff>1985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656563"/>
          <a:ext cx="889000" cy="31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48340</xdr:rowOff>
    </xdr:from>
    <xdr:to>
      <xdr:col>85</xdr:col>
      <xdr:colOff>177800</xdr:colOff>
      <xdr:row>38</xdr:row>
      <xdr:rowOff>149940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563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26767</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541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105621</xdr:rowOff>
    </xdr:from>
    <xdr:to>
      <xdr:col>81</xdr:col>
      <xdr:colOff>101600</xdr:colOff>
      <xdr:row>39</xdr:row>
      <xdr:rowOff>35771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620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26898</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713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71722</xdr:rowOff>
    </xdr:from>
    <xdr:to>
      <xdr:col>76</xdr:col>
      <xdr:colOff>165100</xdr:colOff>
      <xdr:row>39</xdr:row>
      <xdr:rowOff>1872</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164449</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90663</xdr:rowOff>
    </xdr:from>
    <xdr:to>
      <xdr:col>72</xdr:col>
      <xdr:colOff>38100</xdr:colOff>
      <xdr:row>39</xdr:row>
      <xdr:rowOff>20813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0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11940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698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122635</xdr:rowOff>
    </xdr:from>
    <xdr:to>
      <xdr:col>67</xdr:col>
      <xdr:colOff>101600</xdr:colOff>
      <xdr:row>39</xdr:row>
      <xdr:rowOff>52785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63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43912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73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24138</xdr:rowOff>
    </xdr:from>
    <xdr:to>
      <xdr:col>85</xdr:col>
      <xdr:colOff>127000</xdr:colOff>
      <xdr:row>57</xdr:row>
      <xdr:rowOff>95786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96788"/>
          <a:ext cx="838200" cy="7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95786</xdr:rowOff>
    </xdr:from>
    <xdr:to>
      <xdr:col>81</xdr:col>
      <xdr:colOff>50800</xdr:colOff>
      <xdr:row>57</xdr:row>
      <xdr:rowOff>116629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68436"/>
          <a:ext cx="889000" cy="2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127296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557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80282</xdr:rowOff>
    </xdr:from>
    <xdr:to>
      <xdr:col>76</xdr:col>
      <xdr:colOff>114300</xdr:colOff>
      <xdr:row>57</xdr:row>
      <xdr:rowOff>116629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52932"/>
          <a:ext cx="889000" cy="3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148240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577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83743</xdr:rowOff>
    </xdr:from>
    <xdr:to>
      <xdr:col>71</xdr:col>
      <xdr:colOff>177800</xdr:colOff>
      <xdr:row>57</xdr:row>
      <xdr:rowOff>80282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684943"/>
          <a:ext cx="889000" cy="167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144788</xdr:rowOff>
    </xdr:from>
    <xdr:to>
      <xdr:col>85</xdr:col>
      <xdr:colOff>177800</xdr:colOff>
      <xdr:row>57</xdr:row>
      <xdr:rowOff>74938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4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167665</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9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44986</xdr:rowOff>
    </xdr:from>
    <xdr:to>
      <xdr:col>81</xdr:col>
      <xdr:colOff>101600</xdr:colOff>
      <xdr:row>57</xdr:row>
      <xdr:rowOff>146586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81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137713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910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65829</xdr:rowOff>
    </xdr:from>
    <xdr:to>
      <xdr:col>76</xdr:col>
      <xdr:colOff>165100</xdr:colOff>
      <xdr:row>57</xdr:row>
      <xdr:rowOff>167429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83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158556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931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29482</xdr:rowOff>
    </xdr:from>
    <xdr:to>
      <xdr:col>72</xdr:col>
      <xdr:colOff>38100</xdr:colOff>
      <xdr:row>57</xdr:row>
      <xdr:rowOff>131082</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80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147609</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77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32943</xdr:rowOff>
    </xdr:from>
    <xdr:to>
      <xdr:col>67</xdr:col>
      <xdr:colOff>101600</xdr:colOff>
      <xdr:row>56</xdr:row>
      <xdr:rowOff>134543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3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151070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09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138260</xdr:rowOff>
    </xdr:from>
    <xdr:to>
      <xdr:col>85</xdr:col>
      <xdr:colOff>127000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5481300" y="13511360"/>
          <a:ext cx="8382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138260</xdr:rowOff>
    </xdr:from>
    <xdr:to>
      <xdr:col>81</xdr:col>
      <xdr:colOff>50800</xdr:colOff>
      <xdr:row>78</xdr:row>
      <xdr:rowOff>138992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4592300" y="13511360"/>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137734</xdr:rowOff>
    </xdr:from>
    <xdr:to>
      <xdr:col>76</xdr:col>
      <xdr:colOff>114300</xdr:colOff>
      <xdr:row>78</xdr:row>
      <xdr:rowOff>138992</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10834"/>
          <a:ext cx="8890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137734</xdr:rowOff>
    </xdr:from>
    <xdr:to>
      <xdr:col>71</xdr:col>
      <xdr:colOff>177800</xdr:colOff>
      <xdr:row>78</xdr:row>
      <xdr:rowOff>138968</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510834"/>
          <a:ext cx="8890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249299"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87460</xdr:rowOff>
    </xdr:from>
    <xdr:to>
      <xdr:col>81</xdr:col>
      <xdr:colOff>101600</xdr:colOff>
      <xdr:row>79</xdr:row>
      <xdr:rowOff>17610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8737</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3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88192</xdr:rowOff>
    </xdr:from>
    <xdr:to>
      <xdr:col>76</xdr:col>
      <xdr:colOff>165100</xdr:colOff>
      <xdr:row>79</xdr:row>
      <xdr:rowOff>18342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6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9469</xdr:rowOff>
    </xdr:from>
    <xdr:ext cx="313932"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35333" y="135540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86934</xdr:rowOff>
    </xdr:from>
    <xdr:to>
      <xdr:col>72</xdr:col>
      <xdr:colOff>38100</xdr:colOff>
      <xdr:row>79</xdr:row>
      <xdr:rowOff>17084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8211</xdr:rowOff>
    </xdr:from>
    <xdr:ext cx="313932"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46333" y="135527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88168</xdr:rowOff>
    </xdr:from>
    <xdr:to>
      <xdr:col>67</xdr:col>
      <xdr:colOff>101600</xdr:colOff>
      <xdr:row>79</xdr:row>
      <xdr:rowOff>18318</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6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9445</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57333" y="135539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95238</xdr:rowOff>
    </xdr:from>
    <xdr:to>
      <xdr:col>85</xdr:col>
      <xdr:colOff>127000</xdr:colOff>
      <xdr:row>96</xdr:row>
      <xdr:rowOff>99237</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554438"/>
          <a:ext cx="838200" cy="3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53788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512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31065</xdr:rowOff>
    </xdr:from>
    <xdr:to>
      <xdr:col>81</xdr:col>
      <xdr:colOff>50800</xdr:colOff>
      <xdr:row>96</xdr:row>
      <xdr:rowOff>95238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4592300" y="16490265"/>
          <a:ext cx="889000" cy="64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167454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62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31065</xdr:rowOff>
    </xdr:from>
    <xdr:to>
      <xdr:col>76</xdr:col>
      <xdr:colOff>114300</xdr:colOff>
      <xdr:row>96</xdr:row>
      <xdr:rowOff>63297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3703300" y="16490265"/>
          <a:ext cx="889000" cy="32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3599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6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63297</xdr:rowOff>
    </xdr:from>
    <xdr:to>
      <xdr:col>71</xdr:col>
      <xdr:colOff>177800</xdr:colOff>
      <xdr:row>96</xdr:row>
      <xdr:rowOff>89649</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522497"/>
          <a:ext cx="889000" cy="26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16236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646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32821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663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48437</xdr:rowOff>
    </xdr:from>
    <xdr:to>
      <xdr:col>85</xdr:col>
      <xdr:colOff>177800</xdr:colOff>
      <xdr:row>96</xdr:row>
      <xdr:rowOff>150037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50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71314</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35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44438</xdr:rowOff>
    </xdr:from>
    <xdr:to>
      <xdr:col>81</xdr:col>
      <xdr:colOff>101600</xdr:colOff>
      <xdr:row>96</xdr:row>
      <xdr:rowOff>146038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503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162565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27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151715</xdr:rowOff>
    </xdr:from>
    <xdr:to>
      <xdr:col>76</xdr:col>
      <xdr:colOff>165100</xdr:colOff>
      <xdr:row>96</xdr:row>
      <xdr:rowOff>81865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43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98392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214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12497</xdr:rowOff>
    </xdr:from>
    <xdr:to>
      <xdr:col>72</xdr:col>
      <xdr:colOff>38100</xdr:colOff>
      <xdr:row>96</xdr:row>
      <xdr:rowOff>114097</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47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130624</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24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38849</xdr:rowOff>
    </xdr:from>
    <xdr:to>
      <xdr:col>67</xdr:col>
      <xdr:colOff>101600</xdr:colOff>
      <xdr:row>96</xdr:row>
      <xdr:rowOff>140449</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49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156976</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273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住民一人当たりのコストが大きい順に民生費、総務費、教育費、公債費、衛生費となっている。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民生費については、町立保育所の給食業務を外部委託したことなどから増加した。今後についても、人口が増加傾向にあることから増加が見込まれる。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総務費については、新庁舎建設工事の令和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年度出来高払い及びふれあいセンター非常用発電機更新工事を実施したことなどから大幅に増加した。今後も、新庁舎建設工事や施設の改修工事などを予定しているため増加が見込まれる。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教育費については、小学校</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校の体育館長寿命化改修工事及び小中学校</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LED</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化工事を実施したことなどから増加した。今後も老朽化した施設の長寿命化工事を予定している。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公債費については、令和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年度に借り入れた第三小学校整備事業債の元金償還が開始したが、平成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年度に借り入れた臨時財政対策債の償還が完了したため比率が低下した。今後も普通建設事業に係る公債費の増加が見込まれるため、引き続き利率の状況を勘案し、公債費負担の軽減に努める。</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衛生費については、新型コロナウイルスワクチン感染症予防接種に係る費用が減少したことなどから、比率が低下した。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大阪府島本町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実質収支については、例年よりも</a:t>
          </a:r>
          <a:r>
            <a:rPr kumimoji="1" lang="en-US" altLang="ja-JP" sz="1400">
              <a:solidFill>
                <a:sysClr val="windowText" lastClr="000000"/>
              </a:solidFill>
              <a:latin typeface="ＭＳ ゴシック" pitchFamily="49" charset="-128"/>
              <a:ea typeface="ＭＳ ゴシック" pitchFamily="49" charset="-128"/>
            </a:rPr>
            <a:t>213</a:t>
          </a:r>
          <a:r>
            <a:rPr kumimoji="1" lang="ja-JP" altLang="en-US" sz="1400">
              <a:solidFill>
                <a:sysClr val="windowText" lastClr="000000"/>
              </a:solidFill>
              <a:latin typeface="ＭＳ ゴシック" pitchFamily="49" charset="-128"/>
              <a:ea typeface="ＭＳ ゴシック" pitchFamily="49" charset="-128"/>
            </a:rPr>
            <a:t>百万円の黒字となった。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財政調整基金については、前年度実質収支の</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分の</a:t>
          </a:r>
          <a:r>
            <a:rPr kumimoji="1" lang="en-US" altLang="ja-JP" sz="1400">
              <a:solidFill>
                <a:sysClr val="windowText" lastClr="000000"/>
              </a:solidFill>
              <a:latin typeface="ＭＳ ゴシック" pitchFamily="49" charset="-128"/>
              <a:ea typeface="ＭＳ ゴシック" pitchFamily="49" charset="-128"/>
            </a:rPr>
            <a:t>1</a:t>
          </a:r>
          <a:r>
            <a:rPr kumimoji="1" lang="ja-JP" altLang="en-US" sz="1400">
              <a:solidFill>
                <a:sysClr val="windowText" lastClr="000000"/>
              </a:solidFill>
              <a:latin typeface="ＭＳ ゴシック" pitchFamily="49" charset="-128"/>
              <a:ea typeface="ＭＳ ゴシック" pitchFamily="49" charset="-128"/>
            </a:rPr>
            <a:t>となる</a:t>
          </a:r>
          <a:r>
            <a:rPr kumimoji="1" lang="en-US" altLang="ja-JP" sz="1400">
              <a:solidFill>
                <a:sysClr val="windowText" lastClr="000000"/>
              </a:solidFill>
              <a:latin typeface="ＭＳ ゴシック" pitchFamily="49" charset="-128"/>
              <a:ea typeface="ＭＳ ゴシック" pitchFamily="49" charset="-128"/>
            </a:rPr>
            <a:t>29</a:t>
          </a:r>
          <a:r>
            <a:rPr kumimoji="1" lang="ja-JP" altLang="en-US" sz="1400">
              <a:solidFill>
                <a:sysClr val="windowText" lastClr="000000"/>
              </a:solidFill>
              <a:latin typeface="ＭＳ ゴシック" pitchFamily="49" charset="-128"/>
              <a:ea typeface="ＭＳ ゴシック" pitchFamily="49" charset="-128"/>
            </a:rPr>
            <a:t>百万円を積立てたものの、標準財政規模が増加したことから前年度と比較して、比率が低下した。今後も物価や利率の上昇などにより減少が見込まれることから、企業誘致による一般財源の確保や経費の削減に取り組み、残高の減少抑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大阪府島本町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年度も令和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年度に引き続き、全ての会計で黒字又は収支均衡となっている。今後も、基準外繰入れや法定外繰入れを行わないように努める。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大阪府島本町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年度については、令和</a:t>
          </a:r>
          <a:r>
            <a:rPr kumimoji="1" lang="en-US" altLang="ja-JP" sz="1400">
              <a:solidFill>
                <a:sysClr val="windowText" lastClr="000000"/>
              </a:solidFill>
              <a:latin typeface="ＭＳ ゴシック" pitchFamily="49" charset="-128"/>
              <a:ea typeface="ＭＳ ゴシック" pitchFamily="49" charset="-128"/>
            </a:rPr>
            <a:t>2</a:t>
          </a:r>
          <a:r>
            <a:rPr kumimoji="1" lang="ja-JP" altLang="en-US" sz="1400">
              <a:solidFill>
                <a:sysClr val="windowText" lastClr="000000"/>
              </a:solidFill>
              <a:latin typeface="ＭＳ ゴシック" pitchFamily="49" charset="-128"/>
              <a:ea typeface="ＭＳ ゴシック" pitchFamily="49" charset="-128"/>
            </a:rPr>
            <a:t>年度に借り入れた第三小学校整備事業債の元金償還が開始したことなどにより、元利金償還が増となったものの、標準税収額が増となったことから比率は低下した。今後も新庁舎建設事業や老朽化した施設の改修工事など公債費の増加やインフレや金利の上昇などが見込まれるため、引き続き利率の状況を勘案し、基金の取崩しと起債の抑制のバランスを見極めつつ公債費負担軽減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大阪府島本町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a:t>
          </a:r>
          <a:r>
            <a:rPr kumimoji="1" lang="en-US" altLang="ja-JP" sz="1400">
              <a:solidFill>
                <a:sysClr val="windowText" lastClr="000000"/>
              </a:solidFill>
              <a:latin typeface="ＭＳ ゴシック" pitchFamily="49" charset="-128"/>
              <a:ea typeface="ＭＳ ゴシック" pitchFamily="49" charset="-128"/>
            </a:rPr>
            <a:t>6</a:t>
          </a:r>
          <a:r>
            <a:rPr kumimoji="1" lang="ja-JP" altLang="en-US" sz="1400">
              <a:solidFill>
                <a:sysClr val="windowText" lastClr="000000"/>
              </a:solidFill>
              <a:latin typeface="ＭＳ ゴシック" pitchFamily="49" charset="-128"/>
              <a:ea typeface="ＭＳ ゴシック" pitchFamily="49" charset="-128"/>
            </a:rPr>
            <a:t>年度は、地方債残高が増加し、基金が減少したことなどから、将来負担比率が</a:t>
          </a:r>
          <a:r>
            <a:rPr kumimoji="1" lang="en-US" altLang="ja-JP" sz="1400">
              <a:solidFill>
                <a:sysClr val="windowText" lastClr="000000"/>
              </a:solidFill>
              <a:latin typeface="ＭＳ ゴシック" pitchFamily="49" charset="-128"/>
              <a:ea typeface="ＭＳ ゴシック" pitchFamily="49" charset="-128"/>
            </a:rPr>
            <a:t>26.5</a:t>
          </a:r>
          <a:r>
            <a:rPr kumimoji="1" lang="ja-JP" altLang="en-US" sz="1400">
              <a:solidFill>
                <a:sysClr val="windowText" lastClr="000000"/>
              </a:solidFill>
              <a:latin typeface="ＭＳ ゴシック" pitchFamily="49" charset="-128"/>
              <a:ea typeface="ＭＳ ゴシック" pitchFamily="49" charset="-128"/>
            </a:rPr>
            <a:t>ポイント上昇した。</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　なお、令和</a:t>
          </a:r>
          <a:r>
            <a:rPr kumimoji="1" lang="en-US" altLang="ja-JP" sz="1400">
              <a:solidFill>
                <a:sysClr val="windowText" lastClr="000000"/>
              </a:solidFill>
              <a:latin typeface="ＭＳ ゴシック" pitchFamily="49" charset="-128"/>
              <a:ea typeface="ＭＳ ゴシック" pitchFamily="49" charset="-128"/>
            </a:rPr>
            <a:t>5</a:t>
          </a:r>
          <a:r>
            <a:rPr kumimoji="1" lang="ja-JP" altLang="en-US" sz="1400">
              <a:solidFill>
                <a:sysClr val="windowText" lastClr="000000"/>
              </a:solidFill>
              <a:latin typeface="ＭＳ ゴシック" pitchFamily="49" charset="-128"/>
              <a:ea typeface="ＭＳ ゴシック" pitchFamily="49" charset="-128"/>
            </a:rPr>
            <a:t>年度に引き続き、将来負担比率は該当なしとなった。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大阪府島本町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年度は、前年度実質収支の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分の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を財政調整基金を積立てたほか、ふるさと応援基金では、ふるさと島本応援寄附金分として積立てた一方、庁舎整備分をはじめ、寄附時の指定事業に充当するため取り崩しを行った。公共施設整備積立基金からは、新庁舎建設事業に係る財源として取り崩しを行った。そのため、基金の残高は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災害への備えや開発が続く町内の人口増加に伴う需要、庁舎の建替事業に対応するため、収支状況を勘案しつつ積立て及び取り崩しを行う。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・公共施設整備積立基金：公共施設並びに町債及び建替え先行建設に係る償還</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・総合スポーツセンター建設積立基金：総合スポーツセンター建設事業に充当</a:t>
          </a:r>
          <a:endPar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・森林保全整備基金：森林の保全、整備又はその利用促進に必要な土地の取得等</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・地域福祉基金：運用益を地域福祉及び在宅福祉事業に充当</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・職員退職手当積立基金：退職手当の財源に不足が生じたときに充当</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・ふるさと応援基金：ふるさと納税制度を活用した寄附金を寄附者が指定した事業に充当</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・まち・ひと・しごと創生基金：まち・ひと・しごと創生寄附活用事業に協賛した法人からの寄付を協賛事業に充当</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・公共施設整備積立基金：新庁舎建設事業に係る財源への取り崩しを行ったことから減少した。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・ふるさと応援基金：ふるさと納税分積立額が庁舎整備分をはじめ、寄附時の指定事業へ充当するための取り崩し額を上回ったため。</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・森林保全整備基金：森林環境保全事業に充当したことにより減少した。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・公共施設整備積立基金：収支状況を勘案し、清掃工場改修、道路整備、学校施設改修、庁舎整備等のため積立て及び取り崩し予定</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決算剰余金の積立てを行ったことから、財政調整基金残高は増加した。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災害への備えや開発が続く町内の人口増加に伴う需要等に対応するため、現在の積立額を維持していくことをも目標とするが、収支状況を勘案しつつ、積立て及び取り崩しを行う。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普通交付税の算定における臨時財政対策債償還基金費分の積立て及び取り崩しの差額による増</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町営住宅の建設時に借り入れた町債の償還の財源等として、収支状況を勘案し取崩しを行う。</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113C79B-32DA-4DC0-8AA6-D38C05E080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59CB5C-7B38-45F9-BC2E-6BCAEE80D2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D0C72642-4045-4F3F-9E81-6C4547A0A883}"/>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3C1F244-2378-4193-8B59-70D41D28E891}"/>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D0A3DE53-9054-4CA8-B02F-35673CF238D0}"/>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3548DF8-B21B-47F8-9752-DDE7FC432C8D}"/>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ED20914-201F-44C8-BAC1-1509B5469D4B}"/>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DC0035C-7AE8-4703-ACBF-5C9F26996052}"/>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DAFD9D2A-D9FB-461D-A3CF-0777D39479BA}"/>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ECD8557C-279D-46CF-85FD-55151A80FBC2}"/>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51E70F56-71D3-4411-B845-751DCD10FE7B}"/>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8047C7B9-A5B4-4ED3-87BD-D9954AA8C669}"/>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44FF062-9B58-4F01-9A0C-7F38F67B401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12349EA1-041B-46FB-B7E5-735BC2AC34C4}"/>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9AE8A7EA-4CE2-439B-9711-5BDB4CFA373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113E4393-8C06-4A49-A418-F4A3DDAC7281}"/>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ED0C43A-A1C8-4C2A-BCBA-A0A8A40DAD1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1AFFBCE-BAFB-4ED5-9AFB-29A0C531F1C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C647407D-4684-4F98-BE22-301A1E6784D0}"/>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F11A6BE-B62F-40A0-8A82-C3B180F53775}"/>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5061A92C-0F04-4B22-8B01-4FD8105563CE}"/>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D44C8DF0-C29D-4C43-9882-51CAB7B42752}"/>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32,247
31,952
16.81
17,174,532
16,955,613
212,865
8,109,521
13,021,937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6EE559D-DF25-4C9E-81C5-69339A9B0F74}"/>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B762148-EA41-45F2-AEBF-7407AE62806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D2297DD9-D9A6-42C8-B5CD-E61036986EC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19782F6-B0DD-4C2D-94F8-A275782A05A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68124F6E-DC50-4EA7-84A8-2BAB966FD7D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DB3CE0A-5F25-4D5F-8577-82312AB874A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B2A8C97-4BF4-4F3E-A361-A0E3B4CA6E52}"/>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10B53CF8-7C8F-41B7-B0B7-3715F0B0D14B}"/>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8D40C797-92D8-4F8B-AE60-240EFD543265}"/>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F41C141-07AF-492B-A62E-50EFD12F806B}"/>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D69B352-A055-4946-BAB6-223A7BD67D47}"/>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3CEC7335-22F4-4B2E-9890-F5DD3DEB426F}"/>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181D4F3-C169-4686-A704-164296FA4D3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EEBFA028-6C9E-48A4-B442-41302BF15EE6}"/>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A8DFB115-5162-4492-928F-2268E244305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1C7F5A24-E5FF-4426-8EAD-0D5B45320609}"/>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69B42F3-5D8F-4FFF-A4EA-73EB6AE7440C}"/>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67537DB-6F1E-4703-8AF9-41E30D972527}"/>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805F146F-C9B3-4DBF-86B8-34B02B7CDC1E}"/>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34DE7E4-8D36-429B-8867-619D5A286FCC}"/>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DE4D8C13-5E85-4169-B8A5-AA2343CE5BA0}"/>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771335E2-CE70-4F34-B6A4-8261D4B7F85D}"/>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E63FA73-0AA8-4FFD-8ED9-5FC48FB4A0E2}"/>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B628D5A1-78CD-4291-A5A0-C3533629AB81}"/>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46A8C44-2875-48F0-880B-A597E079954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98E36FF0-6266-4F70-A93D-6B235F1E492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41BA1343-22CB-43F4-BE30-8FF51128FA26}"/>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93B93AD1-11CC-4AC9-A468-0301FBBB7A19}"/>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02583FAF-5C0B-43F9-8866-B31F1F94A36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B80018F-E17C-4E27-A489-3C59F456A807}"/>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70D7B175-FD3A-4695-8032-C17A2B61828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CB0B168-BE33-4034-BC2F-3E924CA6FAE1}"/>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2E8E42E0-7BA5-46A8-A4A4-E945D5A09B7A}"/>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8341C14E-AB50-4127-B7FA-EABEF02C80F3}"/>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29D17075-02B2-4A58-AC21-2EC26305939E}"/>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chemeClr val="tx1"/>
              </a:solidFill>
              <a:latin typeface="ＭＳ Ｐゴシック" panose="020B0600070205080204" pitchFamily="50" charset="-128"/>
              <a:ea typeface="ＭＳ Ｐゴシック" panose="020B0600070205080204" pitchFamily="50" charset="-128"/>
            </a:rPr>
            <a:t>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6</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年度においては、令和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5</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年度に開発に伴う資産の取得があったことなどから有形固定資産償却率が上昇したが、今後も、公共施設の長寿命化や令和</a:t>
          </a:r>
          <a:r>
            <a:rPr kumimoji="1" lang="en-US" altLang="ja-JP" sz="1100">
              <a:solidFill>
                <a:schemeClr val="tx1"/>
              </a:solidFill>
              <a:latin typeface="ＭＳ Ｐゴシック" panose="020B0600070205080204" pitchFamily="50" charset="-128"/>
              <a:ea typeface="ＭＳ Ｐゴシック" panose="020B0600070205080204" pitchFamily="50" charset="-128"/>
            </a:rPr>
            <a:t>7</a:t>
          </a:r>
          <a:r>
            <a:rPr kumimoji="1" lang="ja-JP" altLang="en-US" sz="1100">
              <a:solidFill>
                <a:schemeClr val="tx1"/>
              </a:solidFill>
              <a:latin typeface="ＭＳ Ｐゴシック" panose="020B0600070205080204" pitchFamily="50" charset="-128"/>
              <a:ea typeface="ＭＳ Ｐゴシック" panose="020B0600070205080204" pitchFamily="50" charset="-128"/>
            </a:rPr>
            <a:t>年度から供用開始する新庁舎建設事業などにより類似団体平均値と比較して有形固定資産償却率が低い状況が続く見込みである。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r>
            <a:rPr kumimoji="1" lang="ja-JP" altLang="en-US" sz="1100">
              <a:solidFill>
                <a:schemeClr val="tx1"/>
              </a:solidFill>
              <a:latin typeface="ＭＳ Ｐゴシック" panose="020B0600070205080204" pitchFamily="50" charset="-128"/>
              <a:ea typeface="ＭＳ Ｐゴシック" panose="020B0600070205080204" pitchFamily="50" charset="-128"/>
            </a:rPr>
            <a:t>　施設整備については、多額の費用を要するため、基金の取り崩しと起債の抑制バランスを見極めつつ、公債費負担の軽減に努めながら整備を進める。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29E7D2EC-E9EC-427F-B423-885BECD0F682}"/>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61D378A9-AB56-4650-9867-932B2A4C8CB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4DD76009-83DA-44C6-B9A6-43A8910AF4B6}"/>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45543649-E638-4CFE-BD0B-CBC619EE00D5}"/>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7558924F-DBAE-4629-AD27-4DDD5CCA08B8}"/>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B7DB74B2-43D8-41D9-A78B-B5D155934844}"/>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0AC183EE-A931-4084-9ACC-00793CC5ABFE}"/>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90EE6E05-FEE0-48BA-BDA7-3AD2A9A2035E}"/>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B18C815C-1655-4D37-898E-EC4FB07D4B13}"/>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ED01E60B-CC03-4E93-9583-C3961FBFE911}"/>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71A64E1C-1911-47D3-AD06-2C4F8D715AA9}"/>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C8533CA1-A767-4F42-B980-4A600639CECA}"/>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5062239D-4446-4198-9AD1-721A2AD506B8}"/>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B719BB08-8CFD-4C20-A9F9-346DAB6A94F0}"/>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95A1ADD-1FE0-4058-984B-182894291D2B}"/>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B81A44A-EA26-4B34-AC64-371AAD98BFA8}"/>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B9CEDFBC-BFCD-4C92-A901-2947D9E2350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95163998-0EBB-4FCA-89EF-48F3DAD02D1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EE0D9984-217A-4ACE-909A-697CC4F7ABAA}"/>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0B06E8DB-6AAB-4978-BE75-EA60D0FF272F}"/>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F1E213ED-B6BD-4E64-BC19-B493B5D0331F}"/>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62BE2E7C-61CB-4504-8F87-DCB68D30EA20}"/>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DC5463A1-9C30-4ED1-8203-966723D5E03C}"/>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7A019FA3-77BE-449C-8EFF-BDF4090A8B5F}"/>
            </a:ext>
          </a:extLst>
        </xdr:cNvPr>
        <xdr:cNvSpPr txBox="1"/>
      </xdr:nvSpPr>
      <xdr:spPr>
        <a:xfrm>
          <a:off x="4258945" y="5816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3DAA6D46-A77B-486B-95B2-9608E422B8BA}"/>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A466C405-2A42-41A4-8C2B-25D5E5CD95C5}"/>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532C7F65-C69B-4F87-95F3-C2C7B127D08E}"/>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3E363909-19A3-4C58-880A-5701B366A607}"/>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36233C2E-33F9-46F2-9EBA-F8CC6480246A}"/>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631B5B4-25D4-4417-8FBB-55CEB10A563E}"/>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B0ED34F7-88EC-43C5-B16F-B951F340F9CA}"/>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BA71C75-9510-48E4-8B50-F4A99866EC9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E72A0546-C1FC-429E-8843-EBCC32A4EC9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04E4E225-2F6D-4E8A-ACC1-DB465A9CFFD2}"/>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104231</xdr:rowOff>
    </xdr:from>
    <xdr:to>
      <xdr:col>23</xdr:col>
      <xdr:colOff>136525</xdr:colOff>
      <xdr:row>29</xdr:row>
      <xdr:rowOff>34381</xdr:rowOff>
    </xdr:to>
    <xdr:sp macro="" textlink="">
      <xdr:nvSpPr>
        <xdr:cNvPr id="93" name="楕円 92">
          <a:extLst>
            <a:ext uri="{FF2B5EF4-FFF2-40B4-BE49-F238E27FC236}">
              <a16:creationId xmlns:a16="http://schemas.microsoft.com/office/drawing/2014/main" id="{CA69C59D-0955-4F75-9A92-39CB960E4447}"/>
            </a:ext>
          </a:extLst>
        </xdr:cNvPr>
        <xdr:cNvSpPr/>
      </xdr:nvSpPr>
      <xdr:spPr>
        <a:xfrm>
          <a:off x="4157345" y="55677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127108</xdr:rowOff>
    </xdr:from>
    <xdr:ext cx="405111" cy="259045"/>
    <xdr:sp macro="" textlink="">
      <xdr:nvSpPr>
        <xdr:cNvPr id="94" name="有形固定資産減価償却率該当値テキスト">
          <a:extLst>
            <a:ext uri="{FF2B5EF4-FFF2-40B4-BE49-F238E27FC236}">
              <a16:creationId xmlns:a16="http://schemas.microsoft.com/office/drawing/2014/main" id="{96E5DDD0-5DD3-489B-B626-3080549BC3E9}"/>
            </a:ext>
          </a:extLst>
        </xdr:cNvPr>
        <xdr:cNvSpPr txBox="1"/>
      </xdr:nvSpPr>
      <xdr:spPr>
        <a:xfrm>
          <a:off x="4258945" y="54230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26</xdr:row>
      <xdr:rowOff>40005</xdr:rowOff>
    </xdr:from>
    <xdr:to>
      <xdr:col>19</xdr:col>
      <xdr:colOff>187325</xdr:colOff>
      <xdr:row>26</xdr:row>
      <xdr:rowOff>141605</xdr:rowOff>
    </xdr:to>
    <xdr:sp macro="" textlink="">
      <xdr:nvSpPr>
        <xdr:cNvPr id="95" name="楕円 94">
          <a:extLst>
            <a:ext uri="{FF2B5EF4-FFF2-40B4-BE49-F238E27FC236}">
              <a16:creationId xmlns:a16="http://schemas.microsoft.com/office/drawing/2014/main" id="{9E7F2843-1358-4C7F-B09C-33F2B1B0BD40}"/>
            </a:ext>
          </a:extLst>
        </xdr:cNvPr>
        <xdr:cNvSpPr/>
      </xdr:nvSpPr>
      <xdr:spPr>
        <a:xfrm>
          <a:off x="3537585" y="51682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26</xdr:row>
      <xdr:rowOff>90805</xdr:rowOff>
    </xdr:from>
    <xdr:to>
      <xdr:col>23</xdr:col>
      <xdr:colOff>85725</xdr:colOff>
      <xdr:row>28</xdr:row>
      <xdr:rowOff>155031</xdr:rowOff>
    </xdr:to>
    <xdr:cxnSp macro="">
      <xdr:nvCxnSpPr>
        <xdr:cNvPr id="96" name="直線コネクタ 95">
          <a:extLst>
            <a:ext uri="{FF2B5EF4-FFF2-40B4-BE49-F238E27FC236}">
              <a16:creationId xmlns:a16="http://schemas.microsoft.com/office/drawing/2014/main" id="{66CC9F54-4CF8-496A-9C62-5662F070EC26}"/>
            </a:ext>
          </a:extLst>
        </xdr:cNvPr>
        <xdr:cNvCxnSpPr/>
      </xdr:nvCxnSpPr>
      <xdr:spPr>
        <a:xfrm>
          <a:off x="3588385" y="5219065"/>
          <a:ext cx="619760" cy="399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72118</xdr:rowOff>
    </xdr:from>
    <xdr:to>
      <xdr:col>15</xdr:col>
      <xdr:colOff>187325</xdr:colOff>
      <xdr:row>28</xdr:row>
      <xdr:rowOff>2268</xdr:rowOff>
    </xdr:to>
    <xdr:sp macro="" textlink="">
      <xdr:nvSpPr>
        <xdr:cNvPr id="97" name="楕円 96">
          <a:extLst>
            <a:ext uri="{FF2B5EF4-FFF2-40B4-BE49-F238E27FC236}">
              <a16:creationId xmlns:a16="http://schemas.microsoft.com/office/drawing/2014/main" id="{9B9DCD6F-F643-4C8D-A9EF-CD0C50F8B722}"/>
            </a:ext>
          </a:extLst>
        </xdr:cNvPr>
        <xdr:cNvSpPr/>
      </xdr:nvSpPr>
      <xdr:spPr>
        <a:xfrm>
          <a:off x="2867025" y="53680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90805</xdr:rowOff>
    </xdr:from>
    <xdr:to>
      <xdr:col>19</xdr:col>
      <xdr:colOff>136525</xdr:colOff>
      <xdr:row>27</xdr:row>
      <xdr:rowOff>122918</xdr:rowOff>
    </xdr:to>
    <xdr:cxnSp macro="">
      <xdr:nvCxnSpPr>
        <xdr:cNvPr id="98" name="直線コネクタ 97">
          <a:extLst>
            <a:ext uri="{FF2B5EF4-FFF2-40B4-BE49-F238E27FC236}">
              <a16:creationId xmlns:a16="http://schemas.microsoft.com/office/drawing/2014/main" id="{F6EB99DC-4777-45D6-9480-C9B0C50AC8D1}"/>
            </a:ext>
          </a:extLst>
        </xdr:cNvPr>
        <xdr:cNvCxnSpPr/>
      </xdr:nvCxnSpPr>
      <xdr:spPr>
        <a:xfrm flipV="1">
          <a:off x="2917825" y="5219065"/>
          <a:ext cx="670560" cy="199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5533</xdr:rowOff>
    </xdr:from>
    <xdr:to>
      <xdr:col>11</xdr:col>
      <xdr:colOff>187325</xdr:colOff>
      <xdr:row>28</xdr:row>
      <xdr:rowOff>107133</xdr:rowOff>
    </xdr:to>
    <xdr:sp macro="" textlink="">
      <xdr:nvSpPr>
        <xdr:cNvPr id="99" name="楕円 98">
          <a:extLst>
            <a:ext uri="{FF2B5EF4-FFF2-40B4-BE49-F238E27FC236}">
              <a16:creationId xmlns:a16="http://schemas.microsoft.com/office/drawing/2014/main" id="{A9587CC7-33D8-4C1A-85C5-7265787D8C79}"/>
            </a:ext>
          </a:extLst>
        </xdr:cNvPr>
        <xdr:cNvSpPr/>
      </xdr:nvSpPr>
      <xdr:spPr>
        <a:xfrm>
          <a:off x="2196465" y="54690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122918</xdr:rowOff>
    </xdr:from>
    <xdr:to>
      <xdr:col>15</xdr:col>
      <xdr:colOff>136525</xdr:colOff>
      <xdr:row>28</xdr:row>
      <xdr:rowOff>56333</xdr:rowOff>
    </xdr:to>
    <xdr:cxnSp macro="">
      <xdr:nvCxnSpPr>
        <xdr:cNvPr id="100" name="直線コネクタ 99">
          <a:extLst>
            <a:ext uri="{FF2B5EF4-FFF2-40B4-BE49-F238E27FC236}">
              <a16:creationId xmlns:a16="http://schemas.microsoft.com/office/drawing/2014/main" id="{32868165-73D9-42E7-AABE-C0DB0BD2FDFA}"/>
            </a:ext>
          </a:extLst>
        </xdr:cNvPr>
        <xdr:cNvCxnSpPr/>
      </xdr:nvCxnSpPr>
      <xdr:spPr>
        <a:xfrm flipV="1">
          <a:off x="2247265" y="5418818"/>
          <a:ext cx="670560" cy="101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146141</xdr:rowOff>
    </xdr:from>
    <xdr:to>
      <xdr:col>7</xdr:col>
      <xdr:colOff>187325</xdr:colOff>
      <xdr:row>28</xdr:row>
      <xdr:rowOff>76291</xdr:rowOff>
    </xdr:to>
    <xdr:sp macro="" textlink="">
      <xdr:nvSpPr>
        <xdr:cNvPr id="101" name="楕円 100">
          <a:extLst>
            <a:ext uri="{FF2B5EF4-FFF2-40B4-BE49-F238E27FC236}">
              <a16:creationId xmlns:a16="http://schemas.microsoft.com/office/drawing/2014/main" id="{C08167F1-DD24-435F-95EC-A8B3CCE890AA}"/>
            </a:ext>
          </a:extLst>
        </xdr:cNvPr>
        <xdr:cNvSpPr/>
      </xdr:nvSpPr>
      <xdr:spPr>
        <a:xfrm>
          <a:off x="1525905" y="544204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25491</xdr:rowOff>
    </xdr:from>
    <xdr:to>
      <xdr:col>11</xdr:col>
      <xdr:colOff>136525</xdr:colOff>
      <xdr:row>28</xdr:row>
      <xdr:rowOff>56333</xdr:rowOff>
    </xdr:to>
    <xdr:cxnSp macro="">
      <xdr:nvCxnSpPr>
        <xdr:cNvPr id="102" name="直線コネクタ 101">
          <a:extLst>
            <a:ext uri="{FF2B5EF4-FFF2-40B4-BE49-F238E27FC236}">
              <a16:creationId xmlns:a16="http://schemas.microsoft.com/office/drawing/2014/main" id="{50CA7C94-DD65-45A5-AA82-A985664595B6}"/>
            </a:ext>
          </a:extLst>
        </xdr:cNvPr>
        <xdr:cNvCxnSpPr/>
      </xdr:nvCxnSpPr>
      <xdr:spPr>
        <a:xfrm>
          <a:off x="1576705" y="5489031"/>
          <a:ext cx="67056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3133DD08-ACAC-4A0D-89BD-A53BCE1EEE74}"/>
            </a:ext>
          </a:extLst>
        </xdr:cNvPr>
        <xdr:cNvSpPr txBox="1"/>
      </xdr:nvSpPr>
      <xdr:spPr>
        <a:xfrm>
          <a:off x="339598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45350933-DB67-4D31-BE94-52F08F068E08}"/>
            </a:ext>
          </a:extLst>
        </xdr:cNvPr>
        <xdr:cNvSpPr txBox="1"/>
      </xdr:nvSpPr>
      <xdr:spPr>
        <a:xfrm>
          <a:off x="2738129" y="588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82AFBC34-9DB2-4E3A-9D95-5E63D1124E72}"/>
            </a:ext>
          </a:extLst>
        </xdr:cNvPr>
        <xdr:cNvSpPr txBox="1"/>
      </xdr:nvSpPr>
      <xdr:spPr>
        <a:xfrm>
          <a:off x="2067569" y="584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457F70C6-E0C7-4928-B9A2-5AB375F8061C}"/>
            </a:ext>
          </a:extLst>
        </xdr:cNvPr>
        <xdr:cNvSpPr txBox="1"/>
      </xdr:nvSpPr>
      <xdr:spPr>
        <a:xfrm>
          <a:off x="1397009" y="585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24</xdr:row>
      <xdr:rowOff>158132</xdr:rowOff>
    </xdr:from>
    <xdr:ext cx="405111" cy="259045"/>
    <xdr:sp macro="" textlink="">
      <xdr:nvSpPr>
        <xdr:cNvPr id="107" name="n_1mainValue有形固定資産減価償却率">
          <a:extLst>
            <a:ext uri="{FF2B5EF4-FFF2-40B4-BE49-F238E27FC236}">
              <a16:creationId xmlns:a16="http://schemas.microsoft.com/office/drawing/2014/main" id="{9DA4FA78-679C-4272-A9D0-259274295EEC}"/>
            </a:ext>
          </a:extLst>
        </xdr:cNvPr>
        <xdr:cNvSpPr txBox="1"/>
      </xdr:nvSpPr>
      <xdr:spPr>
        <a:xfrm>
          <a:off x="3395989" y="4951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18795</xdr:rowOff>
    </xdr:from>
    <xdr:ext cx="405111" cy="259045"/>
    <xdr:sp macro="" textlink="">
      <xdr:nvSpPr>
        <xdr:cNvPr id="108" name="n_2mainValue有形固定資産減価償却率">
          <a:extLst>
            <a:ext uri="{FF2B5EF4-FFF2-40B4-BE49-F238E27FC236}">
              <a16:creationId xmlns:a16="http://schemas.microsoft.com/office/drawing/2014/main" id="{A4480784-A4A7-4E2E-9AA6-14D005CD612E}"/>
            </a:ext>
          </a:extLst>
        </xdr:cNvPr>
        <xdr:cNvSpPr txBox="1"/>
      </xdr:nvSpPr>
      <xdr:spPr>
        <a:xfrm>
          <a:off x="2738129" y="5147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123660</xdr:rowOff>
    </xdr:from>
    <xdr:ext cx="405111" cy="259045"/>
    <xdr:sp macro="" textlink="">
      <xdr:nvSpPr>
        <xdr:cNvPr id="109" name="n_3mainValue有形固定資産減価償却率">
          <a:extLst>
            <a:ext uri="{FF2B5EF4-FFF2-40B4-BE49-F238E27FC236}">
              <a16:creationId xmlns:a16="http://schemas.microsoft.com/office/drawing/2014/main" id="{8F518754-BD9A-4398-96E5-502EADA26FDA}"/>
            </a:ext>
          </a:extLst>
        </xdr:cNvPr>
        <xdr:cNvSpPr txBox="1"/>
      </xdr:nvSpPr>
      <xdr:spPr>
        <a:xfrm>
          <a:off x="2067569" y="5251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92818</xdr:rowOff>
    </xdr:from>
    <xdr:ext cx="405111" cy="259045"/>
    <xdr:sp macro="" textlink="">
      <xdr:nvSpPr>
        <xdr:cNvPr id="110" name="n_4mainValue有形固定資産減価償却率">
          <a:extLst>
            <a:ext uri="{FF2B5EF4-FFF2-40B4-BE49-F238E27FC236}">
              <a16:creationId xmlns:a16="http://schemas.microsoft.com/office/drawing/2014/main" id="{00DB6BCC-707D-4F80-97BE-EAD5EE370319}"/>
            </a:ext>
          </a:extLst>
        </xdr:cNvPr>
        <xdr:cNvSpPr txBox="1"/>
      </xdr:nvSpPr>
      <xdr:spPr>
        <a:xfrm>
          <a:off x="1397009" y="52210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1BB6C8F2-9BD8-44C6-A1C8-A115A214E69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78154DF-F5C9-4C07-821F-6B8544CDCBF6}"/>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D39A0A7C-5982-4CE5-97E8-F27953033113}"/>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B410A533-AA3E-4068-8A00-725BFD69F145}"/>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ABF1A49-9D56-4D4D-950E-51EF72BBEACB}"/>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C2D403A1-7D1B-4030-A570-880A7612E0B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A02DBB05-AB24-44F0-A92D-15FC653D8DF1}"/>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1AB89AE-907E-45C2-8A92-50DBAE3ACCCF}"/>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D7E6F96E-D544-4B84-B6FD-55B92813D289}"/>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E5DD78C9-85F2-4896-9585-D83DE858BF2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75F36E58-EB6B-40B8-AC49-3CDDC52CAE0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F95247F5-5A81-4347-AEED-AA73B0F7CABE}"/>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ABD2B9DD-5EE1-43A5-9B56-83550955A371}"/>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年度については、新庁舎建設工事やふれあいセンター整備事業等の財源として町債を発行したことにより、債務償還比率の分子が大きくなり、比率が上昇した。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今後も、公共施設の長寿命化や新庁舎建設事業などにより債務償還比率が高くなる見込みである。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施設整備については多額の費用を要するため、基金の取り崩しと起債の抑制のバランスを見極めつつ、公債費負担の軽減に努めながら整備を進める。</a:t>
          </a: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C4CC0DE9-5E2B-4C0C-ADF2-8920EC9CB912}"/>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3A9EEDFE-8CB1-4419-87DD-13D6CD7A0178}"/>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283BD41-2400-49D6-AB44-F8D2E3BB8A2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EE9CE5C4-29A7-429F-867F-34757C19E069}"/>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34F25D9F-4EC8-451F-987D-BDF884BF9E0F}"/>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73E2BAB1-4EAA-465E-B7EC-FBD6F6594D97}"/>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D2022DCD-A4AE-48CE-88EC-65BEC1AF23E0}"/>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955B8625-5366-444E-BF3E-5A2A40EFA7B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B97ADC0E-2058-4FA8-9ABC-400DB8727C0C}"/>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D0A62A62-BD69-4E75-B99A-D7D1BFEF0435}"/>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84D1A3B3-DAEF-4FC4-A37E-EF4F468D9E58}"/>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3E5F37B1-DE13-4AB6-ABDC-E7DDB4FE2B7F}"/>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ACA95D46-B50E-4F57-8F15-B395D14D6C48}"/>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45A79772-FF3D-441A-97D8-4F264DE79250}"/>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B60C906C-BEB8-4789-9497-1FA161CE0B12}"/>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A4C49330-DDD7-49FD-9CFC-CAF976D44E39}"/>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5A057798-098D-450C-A1CD-34040B1D54D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4D8948D3-E880-4BA4-BC52-4568033431C6}"/>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2141C25D-2660-4972-ACB2-34F4D15BF17F}"/>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B02856BA-6636-469F-AD4F-6A94F38939D0}"/>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32E23152-4EF7-463C-9B9D-1F75BF832184}"/>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4799AFFA-A6FB-4E3B-B8A2-3AF0608C6D8C}"/>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B2633FE9-0112-426A-9AFF-6E5885637AEA}"/>
            </a:ext>
          </a:extLst>
        </xdr:cNvPr>
        <xdr:cNvSpPr txBox="1"/>
      </xdr:nvSpPr>
      <xdr:spPr>
        <a:xfrm>
          <a:off x="13080365" y="5534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BBD9C2A8-8792-4798-B8E3-F0D50AC51F32}"/>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C6FF9E10-AB53-4906-9C2F-E5B5019119A9}"/>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EFA337AD-68A7-4BBD-9B04-722367CE9266}"/>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4B631A59-3C13-4DD4-8C9C-4B43F376B3C3}"/>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4FF69727-B1C1-4348-872E-4AF9FCDB3729}"/>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44297598-F116-415E-ACA1-3D8795C8C14B}"/>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02EC1A3-4D20-4A08-9D0C-7E5EE99EC496}"/>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276B044-B60D-4CC0-8562-46863E9772A6}"/>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DCA7AAED-BCA7-4F94-9BF5-A660DA8E9EBE}"/>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AB2EA3DE-81F4-4125-AF3B-A03EC39854F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3889</xdr:rowOff>
    </xdr:from>
    <xdr:to>
      <xdr:col>76</xdr:col>
      <xdr:colOff>73025</xdr:colOff>
      <xdr:row>28</xdr:row>
      <xdr:rowOff>105489</xdr:rowOff>
    </xdr:to>
    <xdr:sp macro="" textlink="">
      <xdr:nvSpPr>
        <xdr:cNvPr id="157" name="楕円 156">
          <a:extLst>
            <a:ext uri="{FF2B5EF4-FFF2-40B4-BE49-F238E27FC236}">
              <a16:creationId xmlns:a16="http://schemas.microsoft.com/office/drawing/2014/main" id="{5AD54AE2-061F-4D98-B176-2411D45EA726}"/>
            </a:ext>
          </a:extLst>
        </xdr:cNvPr>
        <xdr:cNvSpPr/>
      </xdr:nvSpPr>
      <xdr:spPr>
        <a:xfrm>
          <a:off x="13001625" y="54674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26766</xdr:rowOff>
    </xdr:from>
    <xdr:ext cx="469744" cy="259045"/>
    <xdr:sp macro="" textlink="">
      <xdr:nvSpPr>
        <xdr:cNvPr id="158" name="債務償還比率該当値テキスト">
          <a:extLst>
            <a:ext uri="{FF2B5EF4-FFF2-40B4-BE49-F238E27FC236}">
              <a16:creationId xmlns:a16="http://schemas.microsoft.com/office/drawing/2014/main" id="{642B233C-7785-4E1B-A4F1-28B577738BEA}"/>
            </a:ext>
          </a:extLst>
        </xdr:cNvPr>
        <xdr:cNvSpPr txBox="1"/>
      </xdr:nvSpPr>
      <xdr:spPr>
        <a:xfrm>
          <a:off x="13080365" y="532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27</xdr:row>
      <xdr:rowOff>135346</xdr:rowOff>
    </xdr:from>
    <xdr:to>
      <xdr:col>72</xdr:col>
      <xdr:colOff>123825</xdr:colOff>
      <xdr:row>28</xdr:row>
      <xdr:rowOff>65496</xdr:rowOff>
    </xdr:to>
    <xdr:sp macro="" textlink="">
      <xdr:nvSpPr>
        <xdr:cNvPr id="159" name="楕円 158">
          <a:extLst>
            <a:ext uri="{FF2B5EF4-FFF2-40B4-BE49-F238E27FC236}">
              <a16:creationId xmlns:a16="http://schemas.microsoft.com/office/drawing/2014/main" id="{AE7E3BBF-8638-4621-B0F6-7C3E4C8FD15A}"/>
            </a:ext>
          </a:extLst>
        </xdr:cNvPr>
        <xdr:cNvSpPr/>
      </xdr:nvSpPr>
      <xdr:spPr>
        <a:xfrm>
          <a:off x="12359005" y="54312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14696</xdr:rowOff>
    </xdr:from>
    <xdr:to>
      <xdr:col>76</xdr:col>
      <xdr:colOff>22225</xdr:colOff>
      <xdr:row>28</xdr:row>
      <xdr:rowOff>54689</xdr:rowOff>
    </xdr:to>
    <xdr:cxnSp macro="">
      <xdr:nvCxnSpPr>
        <xdr:cNvPr id="160" name="直線コネクタ 159">
          <a:extLst>
            <a:ext uri="{FF2B5EF4-FFF2-40B4-BE49-F238E27FC236}">
              <a16:creationId xmlns:a16="http://schemas.microsoft.com/office/drawing/2014/main" id="{BC493F39-8379-4498-84AE-49FD018046CD}"/>
            </a:ext>
          </a:extLst>
        </xdr:cNvPr>
        <xdr:cNvCxnSpPr/>
      </xdr:nvCxnSpPr>
      <xdr:spPr>
        <a:xfrm>
          <a:off x="12409805" y="5478236"/>
          <a:ext cx="619760" cy="39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54163</xdr:rowOff>
    </xdr:from>
    <xdr:to>
      <xdr:col>68</xdr:col>
      <xdr:colOff>123825</xdr:colOff>
      <xdr:row>28</xdr:row>
      <xdr:rowOff>155763</xdr:rowOff>
    </xdr:to>
    <xdr:sp macro="" textlink="">
      <xdr:nvSpPr>
        <xdr:cNvPr id="161" name="楕円 160">
          <a:extLst>
            <a:ext uri="{FF2B5EF4-FFF2-40B4-BE49-F238E27FC236}">
              <a16:creationId xmlns:a16="http://schemas.microsoft.com/office/drawing/2014/main" id="{0212A4F8-60F7-4E63-A663-B19A9EF5B2EE}"/>
            </a:ext>
          </a:extLst>
        </xdr:cNvPr>
        <xdr:cNvSpPr/>
      </xdr:nvSpPr>
      <xdr:spPr>
        <a:xfrm>
          <a:off x="11688445" y="5517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14696</xdr:rowOff>
    </xdr:from>
    <xdr:to>
      <xdr:col>72</xdr:col>
      <xdr:colOff>73025</xdr:colOff>
      <xdr:row>28</xdr:row>
      <xdr:rowOff>104963</xdr:rowOff>
    </xdr:to>
    <xdr:cxnSp macro="">
      <xdr:nvCxnSpPr>
        <xdr:cNvPr id="162" name="直線コネクタ 161">
          <a:extLst>
            <a:ext uri="{FF2B5EF4-FFF2-40B4-BE49-F238E27FC236}">
              <a16:creationId xmlns:a16="http://schemas.microsoft.com/office/drawing/2014/main" id="{D1DF43BA-786D-4B93-B6FF-DFEFE7BA4FD5}"/>
            </a:ext>
          </a:extLst>
        </xdr:cNvPr>
        <xdr:cNvCxnSpPr/>
      </xdr:nvCxnSpPr>
      <xdr:spPr>
        <a:xfrm flipV="1">
          <a:off x="11739245" y="5478236"/>
          <a:ext cx="670560" cy="9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27</xdr:row>
      <xdr:rowOff>133495</xdr:rowOff>
    </xdr:from>
    <xdr:to>
      <xdr:col>64</xdr:col>
      <xdr:colOff>123825</xdr:colOff>
      <xdr:row>28</xdr:row>
      <xdr:rowOff>63645</xdr:rowOff>
    </xdr:to>
    <xdr:sp macro="" textlink="">
      <xdr:nvSpPr>
        <xdr:cNvPr id="163" name="楕円 162">
          <a:extLst>
            <a:ext uri="{FF2B5EF4-FFF2-40B4-BE49-F238E27FC236}">
              <a16:creationId xmlns:a16="http://schemas.microsoft.com/office/drawing/2014/main" id="{FDAAEA0E-6183-4D7A-B906-CF14E80AE473}"/>
            </a:ext>
          </a:extLst>
        </xdr:cNvPr>
        <xdr:cNvSpPr/>
      </xdr:nvSpPr>
      <xdr:spPr>
        <a:xfrm>
          <a:off x="11017885" y="5429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12845</xdr:rowOff>
    </xdr:from>
    <xdr:to>
      <xdr:col>68</xdr:col>
      <xdr:colOff>73025</xdr:colOff>
      <xdr:row>28</xdr:row>
      <xdr:rowOff>104963</xdr:rowOff>
    </xdr:to>
    <xdr:cxnSp macro="">
      <xdr:nvCxnSpPr>
        <xdr:cNvPr id="164" name="直線コネクタ 163">
          <a:extLst>
            <a:ext uri="{FF2B5EF4-FFF2-40B4-BE49-F238E27FC236}">
              <a16:creationId xmlns:a16="http://schemas.microsoft.com/office/drawing/2014/main" id="{D48A6C46-2F67-4491-9D12-BFD9287F67F3}"/>
            </a:ext>
          </a:extLst>
        </xdr:cNvPr>
        <xdr:cNvCxnSpPr/>
      </xdr:nvCxnSpPr>
      <xdr:spPr>
        <a:xfrm>
          <a:off x="11068685" y="5476385"/>
          <a:ext cx="670560" cy="9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116399</xdr:rowOff>
    </xdr:from>
    <xdr:to>
      <xdr:col>60</xdr:col>
      <xdr:colOff>123825</xdr:colOff>
      <xdr:row>30</xdr:row>
      <xdr:rowOff>46549</xdr:rowOff>
    </xdr:to>
    <xdr:sp macro="" textlink="">
      <xdr:nvSpPr>
        <xdr:cNvPr id="165" name="楕円 164">
          <a:extLst>
            <a:ext uri="{FF2B5EF4-FFF2-40B4-BE49-F238E27FC236}">
              <a16:creationId xmlns:a16="http://schemas.microsoft.com/office/drawing/2014/main" id="{5CCDE4FE-3AC6-4A02-A616-107ED2AEE291}"/>
            </a:ext>
          </a:extLst>
        </xdr:cNvPr>
        <xdr:cNvSpPr/>
      </xdr:nvSpPr>
      <xdr:spPr>
        <a:xfrm>
          <a:off x="10347325" y="57475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12845</xdr:rowOff>
    </xdr:from>
    <xdr:to>
      <xdr:col>64</xdr:col>
      <xdr:colOff>73025</xdr:colOff>
      <xdr:row>29</xdr:row>
      <xdr:rowOff>167199</xdr:rowOff>
    </xdr:to>
    <xdr:cxnSp macro="">
      <xdr:nvCxnSpPr>
        <xdr:cNvPr id="166" name="直線コネクタ 165">
          <a:extLst>
            <a:ext uri="{FF2B5EF4-FFF2-40B4-BE49-F238E27FC236}">
              <a16:creationId xmlns:a16="http://schemas.microsoft.com/office/drawing/2014/main" id="{7CDF83FA-2A07-4C42-AB62-3AFF77456DFA}"/>
            </a:ext>
          </a:extLst>
        </xdr:cNvPr>
        <xdr:cNvCxnSpPr/>
      </xdr:nvCxnSpPr>
      <xdr:spPr>
        <a:xfrm flipV="1">
          <a:off x="10398125" y="5476385"/>
          <a:ext cx="670560" cy="32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17489</xdr:rowOff>
    </xdr:from>
    <xdr:ext cx="469744" cy="259045"/>
    <xdr:sp macro="" textlink="">
      <xdr:nvSpPr>
        <xdr:cNvPr id="167" name="n_1aveValue債務償還比率">
          <a:extLst>
            <a:ext uri="{FF2B5EF4-FFF2-40B4-BE49-F238E27FC236}">
              <a16:creationId xmlns:a16="http://schemas.microsoft.com/office/drawing/2014/main" id="{C63B91E5-C87F-4B4B-AFD3-BBB9FE8BB7B3}"/>
            </a:ext>
          </a:extLst>
        </xdr:cNvPr>
        <xdr:cNvSpPr txBox="1"/>
      </xdr:nvSpPr>
      <xdr:spPr>
        <a:xfrm>
          <a:off x="12185092" y="564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21704</xdr:rowOff>
    </xdr:from>
    <xdr:ext cx="469744" cy="259045"/>
    <xdr:sp macro="" textlink="">
      <xdr:nvSpPr>
        <xdr:cNvPr id="168" name="n_2aveValue債務償還比率">
          <a:extLst>
            <a:ext uri="{FF2B5EF4-FFF2-40B4-BE49-F238E27FC236}">
              <a16:creationId xmlns:a16="http://schemas.microsoft.com/office/drawing/2014/main" id="{CA4A18CA-55EE-47DC-A3AA-4CFA7AFFC231}"/>
            </a:ext>
          </a:extLst>
        </xdr:cNvPr>
        <xdr:cNvSpPr txBox="1"/>
      </xdr:nvSpPr>
      <xdr:spPr>
        <a:xfrm>
          <a:off x="11527232" y="5652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150385</xdr:rowOff>
    </xdr:from>
    <xdr:ext cx="469744" cy="259045"/>
    <xdr:sp macro="" textlink="">
      <xdr:nvSpPr>
        <xdr:cNvPr id="169" name="n_3aveValue債務償還比率">
          <a:extLst>
            <a:ext uri="{FF2B5EF4-FFF2-40B4-BE49-F238E27FC236}">
              <a16:creationId xmlns:a16="http://schemas.microsoft.com/office/drawing/2014/main" id="{96C0E295-8814-4274-AEF6-BFA387283A46}"/>
            </a:ext>
          </a:extLst>
        </xdr:cNvPr>
        <xdr:cNvSpPr txBox="1"/>
      </xdr:nvSpPr>
      <xdr:spPr>
        <a:xfrm>
          <a:off x="10856672" y="5613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70" name="n_4aveValue債務償還比率">
          <a:extLst>
            <a:ext uri="{FF2B5EF4-FFF2-40B4-BE49-F238E27FC236}">
              <a16:creationId xmlns:a16="http://schemas.microsoft.com/office/drawing/2014/main" id="{63D7BC61-9778-4D0C-82AA-F3D2CBB9ED38}"/>
            </a:ext>
          </a:extLst>
        </xdr:cNvPr>
        <xdr:cNvSpPr txBox="1"/>
      </xdr:nvSpPr>
      <xdr:spPr>
        <a:xfrm>
          <a:off x="10186112" y="5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82023</xdr:rowOff>
    </xdr:from>
    <xdr:ext cx="469744" cy="259045"/>
    <xdr:sp macro="" textlink="">
      <xdr:nvSpPr>
        <xdr:cNvPr id="171" name="n_1mainValue債務償還比率">
          <a:extLst>
            <a:ext uri="{FF2B5EF4-FFF2-40B4-BE49-F238E27FC236}">
              <a16:creationId xmlns:a16="http://schemas.microsoft.com/office/drawing/2014/main" id="{6ECC4F3A-3970-4221-AE4F-D076D6C4C4C5}"/>
            </a:ext>
          </a:extLst>
        </xdr:cNvPr>
        <xdr:cNvSpPr txBox="1"/>
      </xdr:nvSpPr>
      <xdr:spPr>
        <a:xfrm>
          <a:off x="12185092" y="5210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840</xdr:rowOff>
    </xdr:from>
    <xdr:ext cx="469744" cy="259045"/>
    <xdr:sp macro="" textlink="">
      <xdr:nvSpPr>
        <xdr:cNvPr id="172" name="n_2mainValue債務償還比率">
          <a:extLst>
            <a:ext uri="{FF2B5EF4-FFF2-40B4-BE49-F238E27FC236}">
              <a16:creationId xmlns:a16="http://schemas.microsoft.com/office/drawing/2014/main" id="{FF9C99D4-E952-4603-AB15-700FBAD06F44}"/>
            </a:ext>
          </a:extLst>
        </xdr:cNvPr>
        <xdr:cNvSpPr txBox="1"/>
      </xdr:nvSpPr>
      <xdr:spPr>
        <a:xfrm>
          <a:off x="11527232" y="529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80172</xdr:rowOff>
    </xdr:from>
    <xdr:ext cx="469744" cy="259045"/>
    <xdr:sp macro="" textlink="">
      <xdr:nvSpPr>
        <xdr:cNvPr id="173" name="n_3mainValue債務償還比率">
          <a:extLst>
            <a:ext uri="{FF2B5EF4-FFF2-40B4-BE49-F238E27FC236}">
              <a16:creationId xmlns:a16="http://schemas.microsoft.com/office/drawing/2014/main" id="{F0723B01-6061-4133-BF51-D20EDFA7D5B0}"/>
            </a:ext>
          </a:extLst>
        </xdr:cNvPr>
        <xdr:cNvSpPr txBox="1"/>
      </xdr:nvSpPr>
      <xdr:spPr>
        <a:xfrm>
          <a:off x="10856672" y="5208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37676</xdr:rowOff>
    </xdr:from>
    <xdr:ext cx="469744" cy="259045"/>
    <xdr:sp macro="" textlink="">
      <xdr:nvSpPr>
        <xdr:cNvPr id="174" name="n_4mainValue債務償還比率">
          <a:extLst>
            <a:ext uri="{FF2B5EF4-FFF2-40B4-BE49-F238E27FC236}">
              <a16:creationId xmlns:a16="http://schemas.microsoft.com/office/drawing/2014/main" id="{EA0D952B-2F35-4478-AA54-99885513CEEF}"/>
            </a:ext>
          </a:extLst>
        </xdr:cNvPr>
        <xdr:cNvSpPr txBox="1"/>
      </xdr:nvSpPr>
      <xdr:spPr>
        <a:xfrm>
          <a:off x="10186112" y="5836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4DF822CD-7AF7-4BCC-A088-47F01CD41553}"/>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BADF3A75-7546-4F52-8830-8AD4DF6BAF1B}"/>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C7D3C240-B447-4778-B256-3C07A8383661}"/>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A47964E2-4A74-45F8-8EC5-955F762AE3B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F5EF733C-AF57-4C0F-84F9-4E103903158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6AFD9370-907D-41FE-BE9A-203B638D990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AF14C3E-BCB8-4760-9D7D-B7A55D264047}"/>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18B2747-FB0B-49F5-BFD6-86E2DAAB32B9}"/>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0CD8477-5F57-4B15-99FD-D51D5531BF0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159DC03-875D-4B3A-AFFF-C55652B42C3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DB242D3-2208-4B3D-AB7E-7162D4F788F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02B079F-5416-48CA-B2B6-79CA39F4EF06}"/>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D6C64FF-D653-489E-8508-DCA86624A34F}"/>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E0F6518-6BCA-4D18-8D4C-911134B249A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EF6011-1E8B-4AA8-A89D-CC9D6CCD549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D78511C-DB8B-4B1C-8D68-20EE06039F0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32,247
31,952
16.81
17,174,532
16,955,613
212,865
8,109,521
13,021,937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8465057-7A7F-4F5A-9E32-476F137CD97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2AF27B-6DD7-4CFD-B56A-B8F5B00005A8}"/>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0EA587-90E9-41ED-B80E-20212B7426F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E2CAA30-82B7-4061-94D2-24328CB4958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B6A928E-72B1-4A91-9037-8B147194ECF5}"/>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7706236-00DC-4DC5-BAEA-F71BD311A4C5}"/>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E960580-8DAD-4506-B40F-81DB50B00368}"/>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72834E-96DE-443D-9589-08560F163688}"/>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BBC8FB-BF35-493A-A56F-C232356A3A5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D65D2F-FF16-4636-848B-00C951343B4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4D84B4B-C523-4253-95AB-1DB9246B73EC}"/>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97B27C9-6962-4F66-9A31-903E5B5192E5}"/>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900EB31-385A-4581-9AE5-0F11A6BA96AE}"/>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79D9175-94E7-4089-96CE-E2B397A1645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38ACCB-D019-4130-8E38-2E1CF33F203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33321DA-ABF2-491C-A34F-DF8C4C7825BC}"/>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2C34640-2F36-4F5A-97BB-71AE4210340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EAC5746-551C-4B19-A8B7-F678AF160F63}"/>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3230518-AB3F-45ED-9D89-8436FDE6880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DF7C3F7-9A16-463A-9BE7-F6D3ABA96B3A}"/>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B1BE4CB-FF12-4243-ACF1-3469D0F00A0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DD57F2A-A54A-4681-9CF9-B6802C9C84D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021C74F-0131-41EB-B053-331DAC673EF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D4E9231-A05F-4A39-BD9F-5411EB465E34}"/>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0103BA7-CDB4-481B-A91F-2F02CFD740DB}"/>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57D6BF7-627F-41DD-AB02-5829F62AA8EC}"/>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A38F9E2-0B4E-4778-8302-4047C4D6E90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673DD5-0C61-441E-956A-360D4AF3501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A05ED6C-01CA-410B-8C6C-4D8E9B1976C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BAA999D-8416-418C-83CD-DDB63BB15CB9}"/>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121FB4B-4C3B-4156-9031-D463C9C13BBD}"/>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9FB4627-D563-40ED-BA4D-D0E978B233C2}"/>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891D137-7A04-42F5-A8DF-0E8209327FCC}"/>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2C4116D1-52E1-447D-A61E-0AEBBE335BAD}"/>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A0B6018-E575-4652-9CF2-1974D2708C81}"/>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597F88E-709F-44F7-BA4D-D48208A9FC86}"/>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D3D61316-6621-4928-AE7B-21B1CC0292B9}"/>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E8AD5FB5-DEB7-456E-8A02-E145B19CA676}"/>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6428D05D-9494-4F7E-B84D-BFA774AA5DE1}"/>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460E5113-BCA6-4F83-A847-B083402BD13A}"/>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B261C7E-374A-4246-AABD-4C95B7D0C99C}"/>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BD7F644-9A42-476C-9814-AF0B08CB05CE}"/>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77BDFD7-1D33-4746-9E7E-1E2731B49581}"/>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8068658C-E7A8-436D-8745-7687FE4F42C6}"/>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7744BB60-FC2B-4316-A4F0-75535086AD9B}"/>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A9227A66-617C-4E69-AD46-8B16CD845680}"/>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5F37A96A-98F6-4942-A987-F55B8E7ADDA8}"/>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080C79D7-76CF-4768-9E0E-FF6F8C24A327}"/>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24401</xdr:rowOff>
    </xdr:from>
    <xdr:ext cx="405111" cy="259045"/>
    <xdr:sp macro="" textlink="">
      <xdr:nvSpPr>
        <xdr:cNvPr id="60" name="【道路】&#10;有形固定資産減価償却率平均値テキスト">
          <a:extLst>
            <a:ext uri="{FF2B5EF4-FFF2-40B4-BE49-F238E27FC236}">
              <a16:creationId xmlns:a16="http://schemas.microsoft.com/office/drawing/2014/main" id="{ACC4C9B8-7981-4AEE-AA6F-F7E93BE2D531}"/>
            </a:ext>
          </a:extLst>
        </xdr:cNvPr>
        <xdr:cNvSpPr txBox="1"/>
      </xdr:nvSpPr>
      <xdr:spPr>
        <a:xfrm>
          <a:off x="4124960" y="622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8D44D654-E469-4E1B-B618-4405DA5E11E2}"/>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49308CEF-194A-476B-AFB6-B0524A18BF84}"/>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A5FDEAB2-A8E1-499F-92B7-0C59F2E5AFEA}"/>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EEB42A96-1AB5-4934-B262-73B3F47EB7DF}"/>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BB793A0C-CE81-4987-B720-447D9DDD69E7}"/>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3471C10C-ED98-470F-878F-B303F786F9BE}"/>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EF7BBA5-BD3E-41A3-A9BF-4CDD21332867}"/>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D9C8D3A1-13FC-43CF-81E6-40C67BCDFE28}"/>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CC8DF85-814B-427D-A2D7-5AE21CBC7B76}"/>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92F14B4-56D0-4B32-8454-ACD6FAA1614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71" name="楕円 70">
          <a:extLst>
            <a:ext uri="{FF2B5EF4-FFF2-40B4-BE49-F238E27FC236}">
              <a16:creationId xmlns:a16="http://schemas.microsoft.com/office/drawing/2014/main" id="{7D9217D5-A730-48A9-A1A7-A7B0BD197296}"/>
            </a:ext>
          </a:extLst>
        </xdr:cNvPr>
        <xdr:cNvSpPr/>
      </xdr:nvSpPr>
      <xdr:spPr>
        <a:xfrm>
          <a:off x="4036060" y="6129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116857</xdr:rowOff>
    </xdr:from>
    <xdr:ext cx="405111" cy="259045"/>
    <xdr:sp macro="" textlink="">
      <xdr:nvSpPr>
        <xdr:cNvPr id="72" name="【道路】&#10;有形固定資産減価償却率該当値テキスト">
          <a:extLst>
            <a:ext uri="{FF2B5EF4-FFF2-40B4-BE49-F238E27FC236}">
              <a16:creationId xmlns:a16="http://schemas.microsoft.com/office/drawing/2014/main" id="{FE5A560E-A83D-40DB-88B1-C8E6C5AC6FC2}"/>
            </a:ext>
          </a:extLst>
        </xdr:cNvPr>
        <xdr:cNvSpPr txBox="1"/>
      </xdr:nvSpPr>
      <xdr:spPr>
        <a:xfrm>
          <a:off x="4124960" y="598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36830</xdr:rowOff>
    </xdr:from>
    <xdr:to>
      <xdr:col>20</xdr:col>
      <xdr:colOff>38100</xdr:colOff>
      <xdr:row>36</xdr:row>
      <xdr:rowOff>138430</xdr:rowOff>
    </xdr:to>
    <xdr:sp macro="" textlink="">
      <xdr:nvSpPr>
        <xdr:cNvPr id="73" name="楕円 72">
          <a:extLst>
            <a:ext uri="{FF2B5EF4-FFF2-40B4-BE49-F238E27FC236}">
              <a16:creationId xmlns:a16="http://schemas.microsoft.com/office/drawing/2014/main" id="{04566283-B639-44C2-888E-114CB71A35B1}"/>
            </a:ext>
          </a:extLst>
        </xdr:cNvPr>
        <xdr:cNvSpPr/>
      </xdr:nvSpPr>
      <xdr:spPr>
        <a:xfrm>
          <a:off x="3312160" y="60718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87630</xdr:rowOff>
    </xdr:from>
    <xdr:to>
      <xdr:col>24</xdr:col>
      <xdr:colOff>63500</xdr:colOff>
      <xdr:row>36</xdr:row>
      <xdr:rowOff>144780</xdr:rowOff>
    </xdr:to>
    <xdr:cxnSp macro="">
      <xdr:nvCxnSpPr>
        <xdr:cNvPr id="74" name="直線コネクタ 73">
          <a:extLst>
            <a:ext uri="{FF2B5EF4-FFF2-40B4-BE49-F238E27FC236}">
              <a16:creationId xmlns:a16="http://schemas.microsoft.com/office/drawing/2014/main" id="{40A0612D-40B0-40D4-8CB2-3BDF188B178C}"/>
            </a:ext>
          </a:extLst>
        </xdr:cNvPr>
        <xdr:cNvCxnSpPr/>
      </xdr:nvCxnSpPr>
      <xdr:spPr>
        <a:xfrm>
          <a:off x="3355340" y="6122670"/>
          <a:ext cx="7315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xdr:rowOff>
    </xdr:from>
    <xdr:to>
      <xdr:col>15</xdr:col>
      <xdr:colOff>101600</xdr:colOff>
      <xdr:row>36</xdr:row>
      <xdr:rowOff>101854</xdr:rowOff>
    </xdr:to>
    <xdr:sp macro="" textlink="">
      <xdr:nvSpPr>
        <xdr:cNvPr id="75" name="楕円 74">
          <a:extLst>
            <a:ext uri="{FF2B5EF4-FFF2-40B4-BE49-F238E27FC236}">
              <a16:creationId xmlns:a16="http://schemas.microsoft.com/office/drawing/2014/main" id="{F6D3D00F-0720-467D-AE39-1716B9886863}"/>
            </a:ext>
          </a:extLst>
        </xdr:cNvPr>
        <xdr:cNvSpPr/>
      </xdr:nvSpPr>
      <xdr:spPr>
        <a:xfrm>
          <a:off x="25146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51054</xdr:rowOff>
    </xdr:from>
    <xdr:to>
      <xdr:col>19</xdr:col>
      <xdr:colOff>177800</xdr:colOff>
      <xdr:row>36</xdr:row>
      <xdr:rowOff>87630</xdr:rowOff>
    </xdr:to>
    <xdr:cxnSp macro="">
      <xdr:nvCxnSpPr>
        <xdr:cNvPr id="76" name="直線コネクタ 75">
          <a:extLst>
            <a:ext uri="{FF2B5EF4-FFF2-40B4-BE49-F238E27FC236}">
              <a16:creationId xmlns:a16="http://schemas.microsoft.com/office/drawing/2014/main" id="{A4BD11CC-EE67-4E20-AC99-6649E75EA3B1}"/>
            </a:ext>
          </a:extLst>
        </xdr:cNvPr>
        <xdr:cNvCxnSpPr/>
      </xdr:nvCxnSpPr>
      <xdr:spPr>
        <a:xfrm>
          <a:off x="2565400" y="6086094"/>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128270</xdr:rowOff>
    </xdr:from>
    <xdr:to>
      <xdr:col>10</xdr:col>
      <xdr:colOff>165100</xdr:colOff>
      <xdr:row>36</xdr:row>
      <xdr:rowOff>58420</xdr:rowOff>
    </xdr:to>
    <xdr:sp macro="" textlink="">
      <xdr:nvSpPr>
        <xdr:cNvPr id="77" name="楕円 76">
          <a:extLst>
            <a:ext uri="{FF2B5EF4-FFF2-40B4-BE49-F238E27FC236}">
              <a16:creationId xmlns:a16="http://schemas.microsoft.com/office/drawing/2014/main" id="{A685F2F9-3289-4E68-BD42-CC8717288F65}"/>
            </a:ext>
          </a:extLst>
        </xdr:cNvPr>
        <xdr:cNvSpPr/>
      </xdr:nvSpPr>
      <xdr:spPr>
        <a:xfrm>
          <a:off x="1739900" y="5995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7620</xdr:rowOff>
    </xdr:from>
    <xdr:to>
      <xdr:col>15</xdr:col>
      <xdr:colOff>50800</xdr:colOff>
      <xdr:row>36</xdr:row>
      <xdr:rowOff>51054</xdr:rowOff>
    </xdr:to>
    <xdr:cxnSp macro="">
      <xdr:nvCxnSpPr>
        <xdr:cNvPr id="78" name="直線コネクタ 77">
          <a:extLst>
            <a:ext uri="{FF2B5EF4-FFF2-40B4-BE49-F238E27FC236}">
              <a16:creationId xmlns:a16="http://schemas.microsoft.com/office/drawing/2014/main" id="{7D01D9EB-A23B-432D-9E7B-A55CE1C439A6}"/>
            </a:ext>
          </a:extLst>
        </xdr:cNvPr>
        <xdr:cNvCxnSpPr/>
      </xdr:nvCxnSpPr>
      <xdr:spPr>
        <a:xfrm>
          <a:off x="1790700" y="6042660"/>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52832</xdr:rowOff>
    </xdr:from>
    <xdr:to>
      <xdr:col>6</xdr:col>
      <xdr:colOff>38100</xdr:colOff>
      <xdr:row>35</xdr:row>
      <xdr:rowOff>154432</xdr:rowOff>
    </xdr:to>
    <xdr:sp macro="" textlink="">
      <xdr:nvSpPr>
        <xdr:cNvPr id="79" name="楕円 78">
          <a:extLst>
            <a:ext uri="{FF2B5EF4-FFF2-40B4-BE49-F238E27FC236}">
              <a16:creationId xmlns:a16="http://schemas.microsoft.com/office/drawing/2014/main" id="{098F8624-4F6F-425A-A268-603976C849E4}"/>
            </a:ext>
          </a:extLst>
        </xdr:cNvPr>
        <xdr:cNvSpPr/>
      </xdr:nvSpPr>
      <xdr:spPr>
        <a:xfrm>
          <a:off x="965200" y="592023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103632</xdr:rowOff>
    </xdr:from>
    <xdr:to>
      <xdr:col>10</xdr:col>
      <xdr:colOff>114300</xdr:colOff>
      <xdr:row>36</xdr:row>
      <xdr:rowOff>7620</xdr:rowOff>
    </xdr:to>
    <xdr:cxnSp macro="">
      <xdr:nvCxnSpPr>
        <xdr:cNvPr id="80" name="直線コネクタ 79">
          <a:extLst>
            <a:ext uri="{FF2B5EF4-FFF2-40B4-BE49-F238E27FC236}">
              <a16:creationId xmlns:a16="http://schemas.microsoft.com/office/drawing/2014/main" id="{56E7299C-E0B5-4250-9D5B-F73CF29712F2}"/>
            </a:ext>
          </a:extLst>
        </xdr:cNvPr>
        <xdr:cNvCxnSpPr/>
      </xdr:nvCxnSpPr>
      <xdr:spPr>
        <a:xfrm>
          <a:off x="1008380" y="5971032"/>
          <a:ext cx="782320" cy="71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F2D9ED49-42FB-4E27-9477-49D5E43EE5DA}"/>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7D491133-AA02-44B1-AE98-239AAB29AB7D}"/>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705EAB66-9CF1-4E83-82A9-86618A118724}"/>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4AB82FF7-5BDC-4BFB-88EC-2D28051E1BD0}"/>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154957</xdr:rowOff>
    </xdr:from>
    <xdr:ext cx="405111" cy="259045"/>
    <xdr:sp macro="" textlink="">
      <xdr:nvSpPr>
        <xdr:cNvPr id="85" name="n_1mainValue【道路】&#10;有形固定資産減価償却率">
          <a:extLst>
            <a:ext uri="{FF2B5EF4-FFF2-40B4-BE49-F238E27FC236}">
              <a16:creationId xmlns:a16="http://schemas.microsoft.com/office/drawing/2014/main" id="{13E04676-B21F-4292-A5FB-CE82CF71E1A5}"/>
            </a:ext>
          </a:extLst>
        </xdr:cNvPr>
        <xdr:cNvSpPr txBox="1"/>
      </xdr:nvSpPr>
      <xdr:spPr>
        <a:xfrm>
          <a:off x="3170564"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6" name="n_2mainValue【道路】&#10;有形固定資産減価償却率">
          <a:extLst>
            <a:ext uri="{FF2B5EF4-FFF2-40B4-BE49-F238E27FC236}">
              <a16:creationId xmlns:a16="http://schemas.microsoft.com/office/drawing/2014/main" id="{0A15C658-54B3-43B1-8C3F-326FBE4A6D18}"/>
            </a:ext>
          </a:extLst>
        </xdr:cNvPr>
        <xdr:cNvSpPr txBox="1"/>
      </xdr:nvSpPr>
      <xdr:spPr>
        <a:xfrm>
          <a:off x="2385704" y="581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74947</xdr:rowOff>
    </xdr:from>
    <xdr:ext cx="405111" cy="259045"/>
    <xdr:sp macro="" textlink="">
      <xdr:nvSpPr>
        <xdr:cNvPr id="87" name="n_3mainValue【道路】&#10;有形固定資産減価償却率">
          <a:extLst>
            <a:ext uri="{FF2B5EF4-FFF2-40B4-BE49-F238E27FC236}">
              <a16:creationId xmlns:a16="http://schemas.microsoft.com/office/drawing/2014/main" id="{418A0BD1-1D00-4579-9B32-525EF5422287}"/>
            </a:ext>
          </a:extLst>
        </xdr:cNvPr>
        <xdr:cNvSpPr txBox="1"/>
      </xdr:nvSpPr>
      <xdr:spPr>
        <a:xfrm>
          <a:off x="161100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170959</xdr:rowOff>
    </xdr:from>
    <xdr:ext cx="405111" cy="259045"/>
    <xdr:sp macro="" textlink="">
      <xdr:nvSpPr>
        <xdr:cNvPr id="88" name="n_4mainValue【道路】&#10;有形固定資産減価償却率">
          <a:extLst>
            <a:ext uri="{FF2B5EF4-FFF2-40B4-BE49-F238E27FC236}">
              <a16:creationId xmlns:a16="http://schemas.microsoft.com/office/drawing/2014/main" id="{95A46D13-DCEB-4407-B61D-5D901F465157}"/>
            </a:ext>
          </a:extLst>
        </xdr:cNvPr>
        <xdr:cNvSpPr txBox="1"/>
      </xdr:nvSpPr>
      <xdr:spPr>
        <a:xfrm>
          <a:off x="836304" y="570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7F265D6-6D28-4CDC-8B32-EC5FADADA66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A5CE875-7E48-4B55-85F6-53DD15BC7A6F}"/>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B9CBAB1-01D6-4B15-9001-03054C23547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657182AE-6D1E-460A-8DD8-CB40CA3B421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78A2B43-E594-4CB0-BA32-C6EDA936B08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6F815E15-5F62-411D-82D2-00DB948E4A2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2F7763C3-F4A1-4E95-9104-7DB5617F4F8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DE9AB6B-4C6D-479A-936A-3EB786C41E99}"/>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6572A4C-B4C9-4861-925B-8C5790BF5FA2}"/>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E49F879-3E13-47F3-AA9D-43315EF2C826}"/>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3A00B9D-A0A9-401B-9813-24CB84C5AE55}"/>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6647EB5B-D30F-456E-BA3A-9ADCB544ED2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10D5592C-2780-484C-88E2-D699029E97E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D68AD8E7-474E-46E7-9FB4-085B73499CB5}"/>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2EA770A8-950E-48F0-91F7-2D18BD0798FE}"/>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E612733-5320-4423-8760-E83A345CCA09}"/>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CD5FF1A-4929-4E03-B84D-431640A472A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D0F29FCD-A048-4CB9-ADE1-3B2BD8526B14}"/>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12E5668-B39F-42BF-9F5B-965EE21C1EA1}"/>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8B79E3D-C1FB-4823-ACF2-1DE429FFE2E3}"/>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356BD00-E231-4CDE-882B-1DC80A13904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324895B3-0BC7-4905-9D53-F30F16A626E5}"/>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2203DEC-D1B1-433B-B7EC-925DD741BDB5}"/>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4CAB4715-CFA3-40CF-8FE4-A7E4CEB225F9}"/>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D34BEEA4-1BB7-4459-A9C9-265D3BFB0C41}"/>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93BFB653-F451-4553-96EB-3119AD32D9A9}"/>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ABE79B56-7664-4D5D-9742-4D88DCD915C7}"/>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DF87EC12-7AC4-4559-99B3-33014B5722E0}"/>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152899</xdr:rowOff>
    </xdr:from>
    <xdr:ext cx="469744" cy="259045"/>
    <xdr:sp macro="" textlink="">
      <xdr:nvSpPr>
        <xdr:cNvPr id="117" name="【道路】&#10;一人当たり延長平均値テキスト">
          <a:extLst>
            <a:ext uri="{FF2B5EF4-FFF2-40B4-BE49-F238E27FC236}">
              <a16:creationId xmlns:a16="http://schemas.microsoft.com/office/drawing/2014/main" id="{1FC41BF9-5CA1-4F0A-BBF5-B55DA6CF4F8F}"/>
            </a:ext>
          </a:extLst>
        </xdr:cNvPr>
        <xdr:cNvSpPr txBox="1"/>
      </xdr:nvSpPr>
      <xdr:spPr>
        <a:xfrm>
          <a:off x="9258300" y="6523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190F228D-FC9C-4A63-A579-436F7F6518E7}"/>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B130E5F5-308A-41BF-855C-10267A7301D0}"/>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7695DBC4-6D87-4730-B34C-B5A740F8C1AB}"/>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E9548863-18D3-4DE2-861A-96C783BB9638}"/>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7132EBEF-27E2-4816-8E58-203F5D4BC34A}"/>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1B96E5FB-26A2-4988-BB3C-5C79A52087F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0D04FDA-8BA2-4EDC-BBE7-107E2A1BF563}"/>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585E7CD6-F498-4841-9E1C-CDB0A35ACE0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127E7E2-9EEE-4F78-BCFB-25B5B3D429F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69E4E0-C73C-47CB-90B3-38DC271D718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58128</xdr:rowOff>
    </xdr:from>
    <xdr:to>
      <xdr:col>55</xdr:col>
      <xdr:colOff>50800</xdr:colOff>
      <xdr:row>41</xdr:row>
      <xdr:rowOff>159728</xdr:rowOff>
    </xdr:to>
    <xdr:sp macro="" textlink="">
      <xdr:nvSpPr>
        <xdr:cNvPr id="128" name="楕円 127">
          <a:extLst>
            <a:ext uri="{FF2B5EF4-FFF2-40B4-BE49-F238E27FC236}">
              <a16:creationId xmlns:a16="http://schemas.microsoft.com/office/drawing/2014/main" id="{3A981A2D-B768-4683-870D-903F4789454F}"/>
            </a:ext>
          </a:extLst>
        </xdr:cNvPr>
        <xdr:cNvSpPr/>
      </xdr:nvSpPr>
      <xdr:spPr>
        <a:xfrm>
          <a:off x="9192260" y="69313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144505</xdr:rowOff>
    </xdr:from>
    <xdr:ext cx="469744" cy="259045"/>
    <xdr:sp macro="" textlink="">
      <xdr:nvSpPr>
        <xdr:cNvPr id="129" name="【道路】&#10;一人当たり延長該当値テキスト">
          <a:extLst>
            <a:ext uri="{FF2B5EF4-FFF2-40B4-BE49-F238E27FC236}">
              <a16:creationId xmlns:a16="http://schemas.microsoft.com/office/drawing/2014/main" id="{3CE0B698-DCE7-43FB-A10A-5964BEE56081}"/>
            </a:ext>
          </a:extLst>
        </xdr:cNvPr>
        <xdr:cNvSpPr txBox="1"/>
      </xdr:nvSpPr>
      <xdr:spPr>
        <a:xfrm>
          <a:off x="9258300" y="685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56337</xdr:rowOff>
    </xdr:from>
    <xdr:to>
      <xdr:col>50</xdr:col>
      <xdr:colOff>165100</xdr:colOff>
      <xdr:row>41</xdr:row>
      <xdr:rowOff>157937</xdr:rowOff>
    </xdr:to>
    <xdr:sp macro="" textlink="">
      <xdr:nvSpPr>
        <xdr:cNvPr id="130" name="楕円 129">
          <a:extLst>
            <a:ext uri="{FF2B5EF4-FFF2-40B4-BE49-F238E27FC236}">
              <a16:creationId xmlns:a16="http://schemas.microsoft.com/office/drawing/2014/main" id="{9A4431EA-D6ED-470C-AF09-17E9AD3DD914}"/>
            </a:ext>
          </a:extLst>
        </xdr:cNvPr>
        <xdr:cNvSpPr/>
      </xdr:nvSpPr>
      <xdr:spPr>
        <a:xfrm>
          <a:off x="8445500" y="692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107137</xdr:rowOff>
    </xdr:from>
    <xdr:to>
      <xdr:col>55</xdr:col>
      <xdr:colOff>0</xdr:colOff>
      <xdr:row>41</xdr:row>
      <xdr:rowOff>108928</xdr:rowOff>
    </xdr:to>
    <xdr:cxnSp macro="">
      <xdr:nvCxnSpPr>
        <xdr:cNvPr id="131" name="直線コネクタ 130">
          <a:extLst>
            <a:ext uri="{FF2B5EF4-FFF2-40B4-BE49-F238E27FC236}">
              <a16:creationId xmlns:a16="http://schemas.microsoft.com/office/drawing/2014/main" id="{9B3850C0-3E3F-474F-9795-EF7FD3AD41AF}"/>
            </a:ext>
          </a:extLst>
        </xdr:cNvPr>
        <xdr:cNvCxnSpPr/>
      </xdr:nvCxnSpPr>
      <xdr:spPr>
        <a:xfrm>
          <a:off x="8496300" y="6980377"/>
          <a:ext cx="723900" cy="1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71539</xdr:rowOff>
    </xdr:from>
    <xdr:to>
      <xdr:col>46</xdr:col>
      <xdr:colOff>38100</xdr:colOff>
      <xdr:row>42</xdr:row>
      <xdr:rowOff>1689</xdr:rowOff>
    </xdr:to>
    <xdr:sp macro="" textlink="">
      <xdr:nvSpPr>
        <xdr:cNvPr id="132" name="楕円 131">
          <a:extLst>
            <a:ext uri="{FF2B5EF4-FFF2-40B4-BE49-F238E27FC236}">
              <a16:creationId xmlns:a16="http://schemas.microsoft.com/office/drawing/2014/main" id="{CCFD8E68-F50A-433D-A90F-AD0212739147}"/>
            </a:ext>
          </a:extLst>
        </xdr:cNvPr>
        <xdr:cNvSpPr/>
      </xdr:nvSpPr>
      <xdr:spPr>
        <a:xfrm>
          <a:off x="7670800" y="69447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107137</xdr:rowOff>
    </xdr:from>
    <xdr:to>
      <xdr:col>50</xdr:col>
      <xdr:colOff>114300</xdr:colOff>
      <xdr:row>41</xdr:row>
      <xdr:rowOff>122339</xdr:rowOff>
    </xdr:to>
    <xdr:cxnSp macro="">
      <xdr:nvCxnSpPr>
        <xdr:cNvPr id="133" name="直線コネクタ 132">
          <a:extLst>
            <a:ext uri="{FF2B5EF4-FFF2-40B4-BE49-F238E27FC236}">
              <a16:creationId xmlns:a16="http://schemas.microsoft.com/office/drawing/2014/main" id="{4E822B11-3F4C-445E-AD94-6B1C7C1176C4}"/>
            </a:ext>
          </a:extLst>
        </xdr:cNvPr>
        <xdr:cNvCxnSpPr/>
      </xdr:nvCxnSpPr>
      <xdr:spPr>
        <a:xfrm flipV="1">
          <a:off x="7713980" y="6980377"/>
          <a:ext cx="78232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72530</xdr:rowOff>
    </xdr:from>
    <xdr:to>
      <xdr:col>41</xdr:col>
      <xdr:colOff>101600</xdr:colOff>
      <xdr:row>42</xdr:row>
      <xdr:rowOff>2680</xdr:rowOff>
    </xdr:to>
    <xdr:sp macro="" textlink="">
      <xdr:nvSpPr>
        <xdr:cNvPr id="134" name="楕円 133">
          <a:extLst>
            <a:ext uri="{FF2B5EF4-FFF2-40B4-BE49-F238E27FC236}">
              <a16:creationId xmlns:a16="http://schemas.microsoft.com/office/drawing/2014/main" id="{11BF8F9B-5496-465D-91F7-3DB796C24EBD}"/>
            </a:ext>
          </a:extLst>
        </xdr:cNvPr>
        <xdr:cNvSpPr/>
      </xdr:nvSpPr>
      <xdr:spPr>
        <a:xfrm>
          <a:off x="6873240" y="69457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122339</xdr:rowOff>
    </xdr:from>
    <xdr:to>
      <xdr:col>45</xdr:col>
      <xdr:colOff>177800</xdr:colOff>
      <xdr:row>41</xdr:row>
      <xdr:rowOff>123330</xdr:rowOff>
    </xdr:to>
    <xdr:cxnSp macro="">
      <xdr:nvCxnSpPr>
        <xdr:cNvPr id="135" name="直線コネクタ 134">
          <a:extLst>
            <a:ext uri="{FF2B5EF4-FFF2-40B4-BE49-F238E27FC236}">
              <a16:creationId xmlns:a16="http://schemas.microsoft.com/office/drawing/2014/main" id="{2D5B3D4B-370F-486F-8D58-467D2F2D2E92}"/>
            </a:ext>
          </a:extLst>
        </xdr:cNvPr>
        <xdr:cNvCxnSpPr/>
      </xdr:nvCxnSpPr>
      <xdr:spPr>
        <a:xfrm flipV="1">
          <a:off x="6924040" y="6995579"/>
          <a:ext cx="789940" cy="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73139</xdr:rowOff>
    </xdr:from>
    <xdr:to>
      <xdr:col>36</xdr:col>
      <xdr:colOff>165100</xdr:colOff>
      <xdr:row>42</xdr:row>
      <xdr:rowOff>3289</xdr:rowOff>
    </xdr:to>
    <xdr:sp macro="" textlink="">
      <xdr:nvSpPr>
        <xdr:cNvPr id="136" name="楕円 135">
          <a:extLst>
            <a:ext uri="{FF2B5EF4-FFF2-40B4-BE49-F238E27FC236}">
              <a16:creationId xmlns:a16="http://schemas.microsoft.com/office/drawing/2014/main" id="{CADD7512-3D06-4523-BDA6-609677D36A2A}"/>
            </a:ext>
          </a:extLst>
        </xdr:cNvPr>
        <xdr:cNvSpPr/>
      </xdr:nvSpPr>
      <xdr:spPr>
        <a:xfrm>
          <a:off x="6098540" y="69463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123330</xdr:rowOff>
    </xdr:from>
    <xdr:to>
      <xdr:col>41</xdr:col>
      <xdr:colOff>50800</xdr:colOff>
      <xdr:row>41</xdr:row>
      <xdr:rowOff>123939</xdr:rowOff>
    </xdr:to>
    <xdr:cxnSp macro="">
      <xdr:nvCxnSpPr>
        <xdr:cNvPr id="137" name="直線コネクタ 136">
          <a:extLst>
            <a:ext uri="{FF2B5EF4-FFF2-40B4-BE49-F238E27FC236}">
              <a16:creationId xmlns:a16="http://schemas.microsoft.com/office/drawing/2014/main" id="{4D911311-8092-4A5A-BC99-5A4040CE3B82}"/>
            </a:ext>
          </a:extLst>
        </xdr:cNvPr>
        <xdr:cNvCxnSpPr/>
      </xdr:nvCxnSpPr>
      <xdr:spPr>
        <a:xfrm flipV="1">
          <a:off x="6149340" y="6996570"/>
          <a:ext cx="7747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69308</xdr:rowOff>
    </xdr:from>
    <xdr:ext cx="469744" cy="259045"/>
    <xdr:sp macro="" textlink="">
      <xdr:nvSpPr>
        <xdr:cNvPr id="138" name="n_1aveValue【道路】&#10;一人当たり延長">
          <a:extLst>
            <a:ext uri="{FF2B5EF4-FFF2-40B4-BE49-F238E27FC236}">
              <a16:creationId xmlns:a16="http://schemas.microsoft.com/office/drawing/2014/main" id="{2301FD79-610D-42D1-AC85-9AEBC1DB63C6}"/>
            </a:ext>
          </a:extLst>
        </xdr:cNvPr>
        <xdr:cNvSpPr txBox="1"/>
      </xdr:nvSpPr>
      <xdr:spPr>
        <a:xfrm>
          <a:off x="8271587" y="6439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77347</xdr:rowOff>
    </xdr:from>
    <xdr:ext cx="469744" cy="259045"/>
    <xdr:sp macro="" textlink="">
      <xdr:nvSpPr>
        <xdr:cNvPr id="139" name="n_2aveValue【道路】&#10;一人当たり延長">
          <a:extLst>
            <a:ext uri="{FF2B5EF4-FFF2-40B4-BE49-F238E27FC236}">
              <a16:creationId xmlns:a16="http://schemas.microsoft.com/office/drawing/2014/main" id="{479407F7-FEE9-4AD0-8D7F-F3FB58A5A168}"/>
            </a:ext>
          </a:extLst>
        </xdr:cNvPr>
        <xdr:cNvSpPr txBox="1"/>
      </xdr:nvSpPr>
      <xdr:spPr>
        <a:xfrm>
          <a:off x="7509587" y="6447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84320</xdr:rowOff>
    </xdr:from>
    <xdr:ext cx="469744" cy="259045"/>
    <xdr:sp macro="" textlink="">
      <xdr:nvSpPr>
        <xdr:cNvPr id="140" name="n_3aveValue【道路】&#10;一人当たり延長">
          <a:extLst>
            <a:ext uri="{FF2B5EF4-FFF2-40B4-BE49-F238E27FC236}">
              <a16:creationId xmlns:a16="http://schemas.microsoft.com/office/drawing/2014/main" id="{33287DC4-B1F8-4E24-AEDF-8B1FDF2E6EAC}"/>
            </a:ext>
          </a:extLst>
        </xdr:cNvPr>
        <xdr:cNvSpPr txBox="1"/>
      </xdr:nvSpPr>
      <xdr:spPr>
        <a:xfrm>
          <a:off x="6712027" y="645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100969</xdr:rowOff>
    </xdr:from>
    <xdr:ext cx="469744" cy="259045"/>
    <xdr:sp macro="" textlink="">
      <xdr:nvSpPr>
        <xdr:cNvPr id="141" name="n_4aveValue【道路】&#10;一人当たり延長">
          <a:extLst>
            <a:ext uri="{FF2B5EF4-FFF2-40B4-BE49-F238E27FC236}">
              <a16:creationId xmlns:a16="http://schemas.microsoft.com/office/drawing/2014/main" id="{D1D1DA55-AE3B-4E8A-891E-660268ADAA4F}"/>
            </a:ext>
          </a:extLst>
        </xdr:cNvPr>
        <xdr:cNvSpPr txBox="1"/>
      </xdr:nvSpPr>
      <xdr:spPr>
        <a:xfrm>
          <a:off x="5937327" y="6471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149064</xdr:rowOff>
    </xdr:from>
    <xdr:ext cx="469744" cy="259045"/>
    <xdr:sp macro="" textlink="">
      <xdr:nvSpPr>
        <xdr:cNvPr id="142" name="n_1mainValue【道路】&#10;一人当たり延長">
          <a:extLst>
            <a:ext uri="{FF2B5EF4-FFF2-40B4-BE49-F238E27FC236}">
              <a16:creationId xmlns:a16="http://schemas.microsoft.com/office/drawing/2014/main" id="{8E01C0C5-FFDA-422A-A152-0EF8E848691E}"/>
            </a:ext>
          </a:extLst>
        </xdr:cNvPr>
        <xdr:cNvSpPr txBox="1"/>
      </xdr:nvSpPr>
      <xdr:spPr>
        <a:xfrm>
          <a:off x="8271587" y="7022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164266</xdr:rowOff>
    </xdr:from>
    <xdr:ext cx="469744" cy="259045"/>
    <xdr:sp macro="" textlink="">
      <xdr:nvSpPr>
        <xdr:cNvPr id="143" name="n_2mainValue【道路】&#10;一人当たり延長">
          <a:extLst>
            <a:ext uri="{FF2B5EF4-FFF2-40B4-BE49-F238E27FC236}">
              <a16:creationId xmlns:a16="http://schemas.microsoft.com/office/drawing/2014/main" id="{F4062051-12C7-4D0D-B959-3C3F9CF2120E}"/>
            </a:ext>
          </a:extLst>
        </xdr:cNvPr>
        <xdr:cNvSpPr txBox="1"/>
      </xdr:nvSpPr>
      <xdr:spPr>
        <a:xfrm>
          <a:off x="7509587" y="7037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165257</xdr:rowOff>
    </xdr:from>
    <xdr:ext cx="469744" cy="259045"/>
    <xdr:sp macro="" textlink="">
      <xdr:nvSpPr>
        <xdr:cNvPr id="144" name="n_3mainValue【道路】&#10;一人当たり延長">
          <a:extLst>
            <a:ext uri="{FF2B5EF4-FFF2-40B4-BE49-F238E27FC236}">
              <a16:creationId xmlns:a16="http://schemas.microsoft.com/office/drawing/2014/main" id="{EC5EF95A-10D9-411E-ACE9-9479F4E4A1A3}"/>
            </a:ext>
          </a:extLst>
        </xdr:cNvPr>
        <xdr:cNvSpPr txBox="1"/>
      </xdr:nvSpPr>
      <xdr:spPr>
        <a:xfrm>
          <a:off x="6712027" y="703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165866</xdr:rowOff>
    </xdr:from>
    <xdr:ext cx="469744" cy="259045"/>
    <xdr:sp macro="" textlink="">
      <xdr:nvSpPr>
        <xdr:cNvPr id="145" name="n_4mainValue【道路】&#10;一人当たり延長">
          <a:extLst>
            <a:ext uri="{FF2B5EF4-FFF2-40B4-BE49-F238E27FC236}">
              <a16:creationId xmlns:a16="http://schemas.microsoft.com/office/drawing/2014/main" id="{87AB272B-CBFA-460F-A8D2-A8FCC688669E}"/>
            </a:ext>
          </a:extLst>
        </xdr:cNvPr>
        <xdr:cNvSpPr txBox="1"/>
      </xdr:nvSpPr>
      <xdr:spPr>
        <a:xfrm>
          <a:off x="5937327" y="7039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7BB7FEC3-5718-4CB7-8377-35419719FF0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8698883-C281-46A9-9A54-9580BA22EC0B}"/>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AAD80846-6B30-47BC-B304-79B3EC6BBFB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9164CC1B-2478-476C-A14C-47AC9936811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57EAAED-CA37-41E5-89E8-9A3034B466A5}"/>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439CB274-EA35-4647-985F-8A9412674B4C}"/>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5C666EA-6520-403E-88FD-8B867E79F9C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5E2C6867-D7DE-468A-B13A-967BFAF0629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45F003E-CF14-4E6E-AB23-7238C9A1FFE7}"/>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9529FB2-F944-44F4-9109-79F5DD10980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28407C1A-292B-4A9B-A553-2320B0F828C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10C46693-CAE7-4D51-9082-10559105179A}"/>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B493F0B9-B150-4E5B-B6B1-AB83AB73814A}"/>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284A889-C041-48EC-8A99-E51E287DE18F}"/>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842C0DA-A2D5-49EA-BD19-D95CE850C944}"/>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5ECB9D71-E8FC-4D3C-BFEB-05FA8BE9C7F4}"/>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D31B37BB-660B-4B28-AF47-25B27DCC58D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C5119F3-FD72-488F-BA4D-448575DDE144}"/>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3191F9D7-B8FD-46EC-BBD9-10B4999AA7A0}"/>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9F197B75-A318-49EE-9DE6-D0E7E5A067AC}"/>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438DE6B5-50E9-4247-A07B-458A86F5885C}"/>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7399A5A-E31B-43E9-BE69-05FB8F9FDBA5}"/>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74E3B572-A219-45A2-8584-2C6A7127D943}"/>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00FD4F7-3807-4F36-AB4C-2AB807E104D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DE96699A-232E-47E3-A2D9-8F1C2C7E1F0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3C8D918D-AC81-45B2-8058-8DE4CEE7489C}"/>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654055D-5CCC-4A41-BC7C-124D3AD8B733}"/>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1F1AE089-3212-4FF5-8D05-0F437C03C5E6}"/>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CBC5D986-CA15-4FFF-AAE2-C203209EBD91}"/>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0A24329-4C61-4C80-9D58-C83F7406F041}"/>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169290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940E5D7-6A31-4505-AE6C-CE53808B55E9}"/>
            </a:ext>
          </a:extLst>
        </xdr:cNvPr>
        <xdr:cNvSpPr txBox="1"/>
      </xdr:nvSpPr>
      <xdr:spPr>
        <a:xfrm>
          <a:off x="4124960" y="10227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2293B91C-747B-466C-B6E0-DEF089BB4C9E}"/>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5C994152-88A2-4C29-9115-D39B838D5F06}"/>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17F9B9F4-F256-4AAB-9367-1899655457EE}"/>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78342F5A-73CC-41F8-A06A-5055AFC70A6E}"/>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F7C76138-0A86-4F7E-A9C2-9DED362E7257}"/>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2E0A038-055B-4852-9F95-2660DFB49B49}"/>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826B655-EC63-4B81-AFFC-35938B7B4514}"/>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9487279-E926-43DA-BC52-13AC3FC64C7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D9C4D2B-8AAA-446E-9A4E-0E40E411B82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693A097-2D6B-4E17-9042-CEEB2EB8EEA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91259</xdr:rowOff>
    </xdr:from>
    <xdr:to>
      <xdr:col>24</xdr:col>
      <xdr:colOff>114300</xdr:colOff>
      <xdr:row>58</xdr:row>
      <xdr:rowOff>21409</xdr:rowOff>
    </xdr:to>
    <xdr:sp macro="" textlink="">
      <xdr:nvSpPr>
        <xdr:cNvPr id="187" name="楕円 186">
          <a:extLst>
            <a:ext uri="{FF2B5EF4-FFF2-40B4-BE49-F238E27FC236}">
              <a16:creationId xmlns:a16="http://schemas.microsoft.com/office/drawing/2014/main" id="{C7AE3342-2700-4212-A1CB-0D0D9ED15B39}"/>
            </a:ext>
          </a:extLst>
        </xdr:cNvPr>
        <xdr:cNvSpPr/>
      </xdr:nvSpPr>
      <xdr:spPr>
        <a:xfrm>
          <a:off x="4036060" y="9646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114136</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4954476-275C-40B0-A907-F64391BDED63}"/>
            </a:ext>
          </a:extLst>
        </xdr:cNvPr>
        <xdr:cNvSpPr txBox="1"/>
      </xdr:nvSpPr>
      <xdr:spPr>
        <a:xfrm>
          <a:off x="4124960" y="950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122283</xdr:rowOff>
    </xdr:from>
    <xdr:to>
      <xdr:col>20</xdr:col>
      <xdr:colOff>38100</xdr:colOff>
      <xdr:row>58</xdr:row>
      <xdr:rowOff>52433</xdr:rowOff>
    </xdr:to>
    <xdr:sp macro="" textlink="">
      <xdr:nvSpPr>
        <xdr:cNvPr id="189" name="楕円 188">
          <a:extLst>
            <a:ext uri="{FF2B5EF4-FFF2-40B4-BE49-F238E27FC236}">
              <a16:creationId xmlns:a16="http://schemas.microsoft.com/office/drawing/2014/main" id="{174D1713-9FF6-4883-8C07-6A0CE4441041}"/>
            </a:ext>
          </a:extLst>
        </xdr:cNvPr>
        <xdr:cNvSpPr/>
      </xdr:nvSpPr>
      <xdr:spPr>
        <a:xfrm>
          <a:off x="3312160" y="96777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142059</xdr:rowOff>
    </xdr:from>
    <xdr:to>
      <xdr:col>24</xdr:col>
      <xdr:colOff>63500</xdr:colOff>
      <xdr:row>58</xdr:row>
      <xdr:rowOff>1633</xdr:rowOff>
    </xdr:to>
    <xdr:cxnSp macro="">
      <xdr:nvCxnSpPr>
        <xdr:cNvPr id="190" name="直線コネクタ 189">
          <a:extLst>
            <a:ext uri="{FF2B5EF4-FFF2-40B4-BE49-F238E27FC236}">
              <a16:creationId xmlns:a16="http://schemas.microsoft.com/office/drawing/2014/main" id="{373659F4-2F85-4A82-8CF1-06700F66407D}"/>
            </a:ext>
          </a:extLst>
        </xdr:cNvPr>
        <xdr:cNvCxnSpPr/>
      </xdr:nvCxnSpPr>
      <xdr:spPr>
        <a:xfrm flipV="1">
          <a:off x="3355340" y="9697539"/>
          <a:ext cx="73152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91259</xdr:rowOff>
    </xdr:from>
    <xdr:to>
      <xdr:col>15</xdr:col>
      <xdr:colOff>101600</xdr:colOff>
      <xdr:row>58</xdr:row>
      <xdr:rowOff>21409</xdr:rowOff>
    </xdr:to>
    <xdr:sp macro="" textlink="">
      <xdr:nvSpPr>
        <xdr:cNvPr id="191" name="楕円 190">
          <a:extLst>
            <a:ext uri="{FF2B5EF4-FFF2-40B4-BE49-F238E27FC236}">
              <a16:creationId xmlns:a16="http://schemas.microsoft.com/office/drawing/2014/main" id="{E5BB73F6-5F7A-4E0D-8C43-5FA2E8DE3A89}"/>
            </a:ext>
          </a:extLst>
        </xdr:cNvPr>
        <xdr:cNvSpPr/>
      </xdr:nvSpPr>
      <xdr:spPr>
        <a:xfrm>
          <a:off x="2514600" y="9646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142059</xdr:rowOff>
    </xdr:from>
    <xdr:to>
      <xdr:col>19</xdr:col>
      <xdr:colOff>177800</xdr:colOff>
      <xdr:row>58</xdr:row>
      <xdr:rowOff>1633</xdr:rowOff>
    </xdr:to>
    <xdr:cxnSp macro="">
      <xdr:nvCxnSpPr>
        <xdr:cNvPr id="192" name="直線コネクタ 191">
          <a:extLst>
            <a:ext uri="{FF2B5EF4-FFF2-40B4-BE49-F238E27FC236}">
              <a16:creationId xmlns:a16="http://schemas.microsoft.com/office/drawing/2014/main" id="{8921394A-15D8-455D-A84C-A856E868122E}"/>
            </a:ext>
          </a:extLst>
        </xdr:cNvPr>
        <xdr:cNvCxnSpPr/>
      </xdr:nvCxnSpPr>
      <xdr:spPr>
        <a:xfrm>
          <a:off x="2565400" y="9697539"/>
          <a:ext cx="789940" cy="2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60234</xdr:rowOff>
    </xdr:from>
    <xdr:to>
      <xdr:col>10</xdr:col>
      <xdr:colOff>165100</xdr:colOff>
      <xdr:row>57</xdr:row>
      <xdr:rowOff>161834</xdr:rowOff>
    </xdr:to>
    <xdr:sp macro="" textlink="">
      <xdr:nvSpPr>
        <xdr:cNvPr id="193" name="楕円 192">
          <a:extLst>
            <a:ext uri="{FF2B5EF4-FFF2-40B4-BE49-F238E27FC236}">
              <a16:creationId xmlns:a16="http://schemas.microsoft.com/office/drawing/2014/main" id="{CC0EC9DF-12F9-46FE-BB22-A5F664727072}"/>
            </a:ext>
          </a:extLst>
        </xdr:cNvPr>
        <xdr:cNvSpPr/>
      </xdr:nvSpPr>
      <xdr:spPr>
        <a:xfrm>
          <a:off x="1739900" y="961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111034</xdr:rowOff>
    </xdr:from>
    <xdr:to>
      <xdr:col>15</xdr:col>
      <xdr:colOff>50800</xdr:colOff>
      <xdr:row>57</xdr:row>
      <xdr:rowOff>142059</xdr:rowOff>
    </xdr:to>
    <xdr:cxnSp macro="">
      <xdr:nvCxnSpPr>
        <xdr:cNvPr id="194" name="直線コネクタ 193">
          <a:extLst>
            <a:ext uri="{FF2B5EF4-FFF2-40B4-BE49-F238E27FC236}">
              <a16:creationId xmlns:a16="http://schemas.microsoft.com/office/drawing/2014/main" id="{6C052AC1-F9CD-4F18-8FB6-41D2A96568CD}"/>
            </a:ext>
          </a:extLst>
        </xdr:cNvPr>
        <xdr:cNvCxnSpPr/>
      </xdr:nvCxnSpPr>
      <xdr:spPr>
        <a:xfrm>
          <a:off x="1790700" y="9666514"/>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163104</xdr:rowOff>
    </xdr:from>
    <xdr:to>
      <xdr:col>6</xdr:col>
      <xdr:colOff>38100</xdr:colOff>
      <xdr:row>57</xdr:row>
      <xdr:rowOff>93254</xdr:rowOff>
    </xdr:to>
    <xdr:sp macro="" textlink="">
      <xdr:nvSpPr>
        <xdr:cNvPr id="195" name="楕円 194">
          <a:extLst>
            <a:ext uri="{FF2B5EF4-FFF2-40B4-BE49-F238E27FC236}">
              <a16:creationId xmlns:a16="http://schemas.microsoft.com/office/drawing/2014/main" id="{2FE73959-9AF4-4B6D-B3E9-5C96A68C99A1}"/>
            </a:ext>
          </a:extLst>
        </xdr:cNvPr>
        <xdr:cNvSpPr/>
      </xdr:nvSpPr>
      <xdr:spPr>
        <a:xfrm>
          <a:off x="965200" y="95509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57</xdr:row>
      <xdr:rowOff>42454</xdr:rowOff>
    </xdr:from>
    <xdr:to>
      <xdr:col>10</xdr:col>
      <xdr:colOff>114300</xdr:colOff>
      <xdr:row>57</xdr:row>
      <xdr:rowOff>111034</xdr:rowOff>
    </xdr:to>
    <xdr:cxnSp macro="">
      <xdr:nvCxnSpPr>
        <xdr:cNvPr id="196" name="直線コネクタ 195">
          <a:extLst>
            <a:ext uri="{FF2B5EF4-FFF2-40B4-BE49-F238E27FC236}">
              <a16:creationId xmlns:a16="http://schemas.microsoft.com/office/drawing/2014/main" id="{B749A029-BCF3-4B13-B338-E0AA53A47540}"/>
            </a:ext>
          </a:extLst>
        </xdr:cNvPr>
        <xdr:cNvCxnSpPr/>
      </xdr:nvCxnSpPr>
      <xdr:spPr>
        <a:xfrm>
          <a:off x="1008380" y="9597934"/>
          <a:ext cx="78232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98C0DFD-1312-491A-B416-0DCC044A5864}"/>
            </a:ext>
          </a:extLst>
        </xdr:cNvPr>
        <xdr:cNvSpPr txBox="1"/>
      </xdr:nvSpPr>
      <xdr:spPr>
        <a:xfrm>
          <a:off x="3170564" y="10310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B9221F03-3604-42ED-8541-37E18B5C0F18}"/>
            </a:ext>
          </a:extLst>
        </xdr:cNvPr>
        <xdr:cNvSpPr txBox="1"/>
      </xdr:nvSpPr>
      <xdr:spPr>
        <a:xfrm>
          <a:off x="2385704" y="10292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6168F4FB-4CBD-4DE7-96D2-FAC596EBBCC4}"/>
            </a:ext>
          </a:extLst>
        </xdr:cNvPr>
        <xdr:cNvSpPr txBox="1"/>
      </xdr:nvSpPr>
      <xdr:spPr>
        <a:xfrm>
          <a:off x="1611004" y="10287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600491B-B518-46AB-ABFD-0A7594C6FD54}"/>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68960</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59F2A42-54A9-4AEC-B650-5D4FF75BCFA1}"/>
            </a:ext>
          </a:extLst>
        </xdr:cNvPr>
        <xdr:cNvSpPr txBox="1"/>
      </xdr:nvSpPr>
      <xdr:spPr>
        <a:xfrm>
          <a:off x="3170564" y="9456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37936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E2D3458E-7E6C-44EB-ADB5-40B78F264585}"/>
            </a:ext>
          </a:extLst>
        </xdr:cNvPr>
        <xdr:cNvSpPr txBox="1"/>
      </xdr:nvSpPr>
      <xdr:spPr>
        <a:xfrm>
          <a:off x="2385704" y="9425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6911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297EF720-BD12-4CDD-9E00-7C48431CA6BD}"/>
            </a:ext>
          </a:extLst>
        </xdr:cNvPr>
        <xdr:cNvSpPr txBox="1"/>
      </xdr:nvSpPr>
      <xdr:spPr>
        <a:xfrm>
          <a:off x="1611004" y="9394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109781</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8E234368-CBF8-4BC3-889F-2943091B8A27}"/>
            </a:ext>
          </a:extLst>
        </xdr:cNvPr>
        <xdr:cNvSpPr txBox="1"/>
      </xdr:nvSpPr>
      <xdr:spPr>
        <a:xfrm>
          <a:off x="836304" y="932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33C2F2D-BBB6-4260-9859-0496020745ED}"/>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3B026D68-7DAB-4846-AA23-09981B2B2CBF}"/>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ED3B56D3-C7AC-49ED-A032-85539DD48CF7}"/>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25E0A67-3F11-4547-9747-18BE1AA23414}"/>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EC42D87-812B-455B-8338-CF5CBDD319F0}"/>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169E16E7-CFCC-4F1F-BEC7-E036B6FF112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C9926C1-288B-4428-938F-8D1DA959083D}"/>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C74D60A-E285-4F0C-A1D6-FD11CB49CD40}"/>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E10FA48B-99BA-4277-A520-6C067913089B}"/>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6851614-96FB-45D5-B235-BAA6D17D0B56}"/>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0798920-C604-4C6C-BC47-601541C46D40}"/>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64D693A-7853-4196-AB43-7774DAEAEA4D}"/>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AD92714-9914-4923-A01A-629243C4701A}"/>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D6371FD9-525E-4FC2-8D45-FD414A54CA3E}"/>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92989D5-A212-4FFB-B007-F0D47B82909A}"/>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C8A83B68-4BF8-4665-9AD4-357CE3D1FF33}"/>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A4D60FA3-B91E-4C04-A8A8-5CCA7C1AD3F9}"/>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B2C49014-AD2A-4950-B61D-2EB8A795474D}"/>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CBE2FE4-65FA-4FBB-BC1B-0D01165BB32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D242C4C3-9CC9-4027-85BA-76233F83CC1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90DABE5-07EF-49DA-AE9A-53C65F5E8522}"/>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66193960-46E5-4B89-9264-0F260002AC2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58B0501-DEA0-4D64-8C78-6A08F77EBB4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6C913BB3-47F7-4096-B75C-88C1010D2764}"/>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0A0B092A-0B48-4405-819F-3758AFC4698B}"/>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91A454AB-9F78-4C8A-B477-20B15E0BF26E}"/>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4DCF07A9-1944-4ED8-BA07-8D2F08E658CA}"/>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344A31F6-F5E4-4A7E-A523-40261F4B880B}"/>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D37A440C-1464-4E44-B920-712046BDF88E}"/>
            </a:ext>
          </a:extLst>
        </xdr:cNvPr>
        <xdr:cNvSpPr txBox="1"/>
      </xdr:nvSpPr>
      <xdr:spPr>
        <a:xfrm>
          <a:off x="9258300" y="10400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9DB1D0F2-E9D3-4079-B2B8-29FD9E0A06B1}"/>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8C14C946-7D41-4DEF-B747-343E3CE560E0}"/>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7CF7B29D-A047-4E10-B634-67089B4FD5E6}"/>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CE35080D-2C8D-43AB-A946-281CBD800A12}"/>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222C7FDC-8E32-461E-8AC1-CB84E514D179}"/>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D3F56A5-0662-47F9-8A5A-46E13C1C4FE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56097C3-F781-4AEA-9D00-0381C50B709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16FCB9A-D7A3-4F21-BC18-6182B76C384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3C2ABDA-F6AD-466C-854B-7027253F84F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1720DC3-00BF-460E-990E-340292FE289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153727</xdr:rowOff>
    </xdr:from>
    <xdr:to>
      <xdr:col>55</xdr:col>
      <xdr:colOff>50800</xdr:colOff>
      <xdr:row>64</xdr:row>
      <xdr:rowOff>83877</xdr:rowOff>
    </xdr:to>
    <xdr:sp macro="" textlink="">
      <xdr:nvSpPr>
        <xdr:cNvPr id="244" name="楕円 243">
          <a:extLst>
            <a:ext uri="{FF2B5EF4-FFF2-40B4-BE49-F238E27FC236}">
              <a16:creationId xmlns:a16="http://schemas.microsoft.com/office/drawing/2014/main" id="{9D5F204E-DA8A-4437-9B9B-89495D30AF5A}"/>
            </a:ext>
          </a:extLst>
        </xdr:cNvPr>
        <xdr:cNvSpPr/>
      </xdr:nvSpPr>
      <xdr:spPr>
        <a:xfrm>
          <a:off x="9192260" y="107150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68654</xdr:rowOff>
    </xdr:from>
    <xdr:ext cx="534377" cy="259045"/>
    <xdr:sp macro="" textlink="">
      <xdr:nvSpPr>
        <xdr:cNvPr id="245" name="【橋りょう・トンネル】&#10;一人当たり有形固定資産（償却資産）額該当値テキスト">
          <a:extLst>
            <a:ext uri="{FF2B5EF4-FFF2-40B4-BE49-F238E27FC236}">
              <a16:creationId xmlns:a16="http://schemas.microsoft.com/office/drawing/2014/main" id="{B01E7A9D-1332-4910-8113-CCB024A8A03C}"/>
            </a:ext>
          </a:extLst>
        </xdr:cNvPr>
        <xdr:cNvSpPr txBox="1"/>
      </xdr:nvSpPr>
      <xdr:spPr>
        <a:xfrm>
          <a:off x="9258300" y="1062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159419</xdr:rowOff>
    </xdr:from>
    <xdr:to>
      <xdr:col>50</xdr:col>
      <xdr:colOff>165100</xdr:colOff>
      <xdr:row>64</xdr:row>
      <xdr:rowOff>89569</xdr:rowOff>
    </xdr:to>
    <xdr:sp macro="" textlink="">
      <xdr:nvSpPr>
        <xdr:cNvPr id="246" name="楕円 245">
          <a:extLst>
            <a:ext uri="{FF2B5EF4-FFF2-40B4-BE49-F238E27FC236}">
              <a16:creationId xmlns:a16="http://schemas.microsoft.com/office/drawing/2014/main" id="{4B112E0D-6BC4-4A12-A913-9D60572DB1B1}"/>
            </a:ext>
          </a:extLst>
        </xdr:cNvPr>
        <xdr:cNvSpPr/>
      </xdr:nvSpPr>
      <xdr:spPr>
        <a:xfrm>
          <a:off x="8445500" y="107207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33077</xdr:rowOff>
    </xdr:from>
    <xdr:to>
      <xdr:col>55</xdr:col>
      <xdr:colOff>0</xdr:colOff>
      <xdr:row>64</xdr:row>
      <xdr:rowOff>38769</xdr:rowOff>
    </xdr:to>
    <xdr:cxnSp macro="">
      <xdr:nvCxnSpPr>
        <xdr:cNvPr id="247" name="直線コネクタ 246">
          <a:extLst>
            <a:ext uri="{FF2B5EF4-FFF2-40B4-BE49-F238E27FC236}">
              <a16:creationId xmlns:a16="http://schemas.microsoft.com/office/drawing/2014/main" id="{6D7A26E2-01F2-4229-AA85-4C4D4A5C1FDE}"/>
            </a:ext>
          </a:extLst>
        </xdr:cNvPr>
        <xdr:cNvCxnSpPr/>
      </xdr:nvCxnSpPr>
      <xdr:spPr>
        <a:xfrm flipV="1">
          <a:off x="8496300" y="10762037"/>
          <a:ext cx="723900" cy="5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159379</xdr:rowOff>
    </xdr:from>
    <xdr:to>
      <xdr:col>46</xdr:col>
      <xdr:colOff>38100</xdr:colOff>
      <xdr:row>64</xdr:row>
      <xdr:rowOff>89529</xdr:rowOff>
    </xdr:to>
    <xdr:sp macro="" textlink="">
      <xdr:nvSpPr>
        <xdr:cNvPr id="248" name="楕円 247">
          <a:extLst>
            <a:ext uri="{FF2B5EF4-FFF2-40B4-BE49-F238E27FC236}">
              <a16:creationId xmlns:a16="http://schemas.microsoft.com/office/drawing/2014/main" id="{C1EAA955-8699-48C1-A1C5-83284276653C}"/>
            </a:ext>
          </a:extLst>
        </xdr:cNvPr>
        <xdr:cNvSpPr/>
      </xdr:nvSpPr>
      <xdr:spPr>
        <a:xfrm>
          <a:off x="7670800" y="10720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38729</xdr:rowOff>
    </xdr:from>
    <xdr:to>
      <xdr:col>50</xdr:col>
      <xdr:colOff>114300</xdr:colOff>
      <xdr:row>64</xdr:row>
      <xdr:rowOff>38769</xdr:rowOff>
    </xdr:to>
    <xdr:cxnSp macro="">
      <xdr:nvCxnSpPr>
        <xdr:cNvPr id="249" name="直線コネクタ 248">
          <a:extLst>
            <a:ext uri="{FF2B5EF4-FFF2-40B4-BE49-F238E27FC236}">
              <a16:creationId xmlns:a16="http://schemas.microsoft.com/office/drawing/2014/main" id="{2C118992-EFE5-4201-98A6-B7BD3CA1A644}"/>
            </a:ext>
          </a:extLst>
        </xdr:cNvPr>
        <xdr:cNvCxnSpPr/>
      </xdr:nvCxnSpPr>
      <xdr:spPr>
        <a:xfrm>
          <a:off x="7713980" y="10767689"/>
          <a:ext cx="782320" cy="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159676</xdr:rowOff>
    </xdr:from>
    <xdr:to>
      <xdr:col>41</xdr:col>
      <xdr:colOff>101600</xdr:colOff>
      <xdr:row>64</xdr:row>
      <xdr:rowOff>89826</xdr:rowOff>
    </xdr:to>
    <xdr:sp macro="" textlink="">
      <xdr:nvSpPr>
        <xdr:cNvPr id="250" name="楕円 249">
          <a:extLst>
            <a:ext uri="{FF2B5EF4-FFF2-40B4-BE49-F238E27FC236}">
              <a16:creationId xmlns:a16="http://schemas.microsoft.com/office/drawing/2014/main" id="{27D5390E-5010-4462-B7D9-F44B3F3A4328}"/>
            </a:ext>
          </a:extLst>
        </xdr:cNvPr>
        <xdr:cNvSpPr/>
      </xdr:nvSpPr>
      <xdr:spPr>
        <a:xfrm>
          <a:off x="6873240" y="107209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38729</xdr:rowOff>
    </xdr:from>
    <xdr:to>
      <xdr:col>45</xdr:col>
      <xdr:colOff>177800</xdr:colOff>
      <xdr:row>64</xdr:row>
      <xdr:rowOff>39026</xdr:rowOff>
    </xdr:to>
    <xdr:cxnSp macro="">
      <xdr:nvCxnSpPr>
        <xdr:cNvPr id="251" name="直線コネクタ 250">
          <a:extLst>
            <a:ext uri="{FF2B5EF4-FFF2-40B4-BE49-F238E27FC236}">
              <a16:creationId xmlns:a16="http://schemas.microsoft.com/office/drawing/2014/main" id="{98C628A6-2C56-4404-A2F3-5D6FE506E5D6}"/>
            </a:ext>
          </a:extLst>
        </xdr:cNvPr>
        <xdr:cNvCxnSpPr/>
      </xdr:nvCxnSpPr>
      <xdr:spPr>
        <a:xfrm flipV="1">
          <a:off x="6924040" y="10767689"/>
          <a:ext cx="789940" cy="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155408</xdr:rowOff>
    </xdr:from>
    <xdr:to>
      <xdr:col>36</xdr:col>
      <xdr:colOff>165100</xdr:colOff>
      <xdr:row>64</xdr:row>
      <xdr:rowOff>85558</xdr:rowOff>
    </xdr:to>
    <xdr:sp macro="" textlink="">
      <xdr:nvSpPr>
        <xdr:cNvPr id="252" name="楕円 251">
          <a:extLst>
            <a:ext uri="{FF2B5EF4-FFF2-40B4-BE49-F238E27FC236}">
              <a16:creationId xmlns:a16="http://schemas.microsoft.com/office/drawing/2014/main" id="{74505133-D9A1-424E-B00B-319A3F0E1522}"/>
            </a:ext>
          </a:extLst>
        </xdr:cNvPr>
        <xdr:cNvSpPr/>
      </xdr:nvSpPr>
      <xdr:spPr>
        <a:xfrm>
          <a:off x="6098540" y="107167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34758</xdr:rowOff>
    </xdr:from>
    <xdr:to>
      <xdr:col>41</xdr:col>
      <xdr:colOff>50800</xdr:colOff>
      <xdr:row>64</xdr:row>
      <xdr:rowOff>39026</xdr:rowOff>
    </xdr:to>
    <xdr:cxnSp macro="">
      <xdr:nvCxnSpPr>
        <xdr:cNvPr id="253" name="直線コネクタ 252">
          <a:extLst>
            <a:ext uri="{FF2B5EF4-FFF2-40B4-BE49-F238E27FC236}">
              <a16:creationId xmlns:a16="http://schemas.microsoft.com/office/drawing/2014/main" id="{DFB6F746-095F-43BC-BB90-5CE1B2824268}"/>
            </a:ext>
          </a:extLst>
        </xdr:cNvPr>
        <xdr:cNvCxnSpPr/>
      </xdr:nvCxnSpPr>
      <xdr:spPr>
        <a:xfrm>
          <a:off x="6149340" y="10763718"/>
          <a:ext cx="774700" cy="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98672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AA91314-8DB0-47A5-8D0E-4E6E25B16F7D}"/>
            </a:ext>
          </a:extLst>
        </xdr:cNvPr>
        <xdr:cNvSpPr txBox="1"/>
      </xdr:nvSpPr>
      <xdr:spPr>
        <a:xfrm>
          <a:off x="8214575" y="10324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112676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F444CF8B-9460-4FBD-AB47-C91962144A33}"/>
            </a:ext>
          </a:extLst>
        </xdr:cNvPr>
        <xdr:cNvSpPr txBox="1"/>
      </xdr:nvSpPr>
      <xdr:spPr>
        <a:xfrm>
          <a:off x="7444955" y="10338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113902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86B0A25E-7DD3-4CC5-B2B9-A183695B4418}"/>
            </a:ext>
          </a:extLst>
        </xdr:cNvPr>
        <xdr:cNvSpPr txBox="1"/>
      </xdr:nvSpPr>
      <xdr:spPr>
        <a:xfrm>
          <a:off x="6670255" y="10339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108803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12EB72B-44E4-4AAD-A063-5D92A5CF03BB}"/>
            </a:ext>
          </a:extLst>
        </xdr:cNvPr>
        <xdr:cNvSpPr txBox="1"/>
      </xdr:nvSpPr>
      <xdr:spPr>
        <a:xfrm>
          <a:off x="5872695" y="10334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80696</xdr:rowOff>
    </xdr:from>
    <xdr:ext cx="534377" cy="259045"/>
    <xdr:sp macro="" textlink="">
      <xdr:nvSpPr>
        <xdr:cNvPr id="258" name="n_1mainValue【橋りょう・トンネル】&#10;一人当たり有形固定資産（償却資産）額">
          <a:extLst>
            <a:ext uri="{FF2B5EF4-FFF2-40B4-BE49-F238E27FC236}">
              <a16:creationId xmlns:a16="http://schemas.microsoft.com/office/drawing/2014/main" id="{1087363F-2226-4703-BDC5-E2DCB3DA5DC4}"/>
            </a:ext>
          </a:extLst>
        </xdr:cNvPr>
        <xdr:cNvSpPr txBox="1"/>
      </xdr:nvSpPr>
      <xdr:spPr>
        <a:xfrm>
          <a:off x="8239271" y="1080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80656</xdr:rowOff>
    </xdr:from>
    <xdr:ext cx="534377" cy="259045"/>
    <xdr:sp macro="" textlink="">
      <xdr:nvSpPr>
        <xdr:cNvPr id="259" name="n_2mainValue【橋りょう・トンネル】&#10;一人当たり有形固定資産（償却資産）額">
          <a:extLst>
            <a:ext uri="{FF2B5EF4-FFF2-40B4-BE49-F238E27FC236}">
              <a16:creationId xmlns:a16="http://schemas.microsoft.com/office/drawing/2014/main" id="{75542DFB-10D7-4EBF-A013-131BC80CC467}"/>
            </a:ext>
          </a:extLst>
        </xdr:cNvPr>
        <xdr:cNvSpPr txBox="1"/>
      </xdr:nvSpPr>
      <xdr:spPr>
        <a:xfrm>
          <a:off x="7477271" y="10809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80953</xdr:rowOff>
    </xdr:from>
    <xdr:ext cx="534377" cy="259045"/>
    <xdr:sp macro="" textlink="">
      <xdr:nvSpPr>
        <xdr:cNvPr id="260" name="n_3mainValue【橋りょう・トンネル】&#10;一人当たり有形固定資産（償却資産）額">
          <a:extLst>
            <a:ext uri="{FF2B5EF4-FFF2-40B4-BE49-F238E27FC236}">
              <a16:creationId xmlns:a16="http://schemas.microsoft.com/office/drawing/2014/main" id="{16319B17-658C-44B1-912F-80B9BB3D1C12}"/>
            </a:ext>
          </a:extLst>
        </xdr:cNvPr>
        <xdr:cNvSpPr txBox="1"/>
      </xdr:nvSpPr>
      <xdr:spPr>
        <a:xfrm>
          <a:off x="6702571" y="1080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76685</xdr:rowOff>
    </xdr:from>
    <xdr:ext cx="534377" cy="259045"/>
    <xdr:sp macro="" textlink="">
      <xdr:nvSpPr>
        <xdr:cNvPr id="261" name="n_4mainValue【橋りょう・トンネル】&#10;一人当たり有形固定資産（償却資産）額">
          <a:extLst>
            <a:ext uri="{FF2B5EF4-FFF2-40B4-BE49-F238E27FC236}">
              <a16:creationId xmlns:a16="http://schemas.microsoft.com/office/drawing/2014/main" id="{47BD35E3-4E7E-4DDF-AF9F-86633D82490E}"/>
            </a:ext>
          </a:extLst>
        </xdr:cNvPr>
        <xdr:cNvSpPr txBox="1"/>
      </xdr:nvSpPr>
      <xdr:spPr>
        <a:xfrm>
          <a:off x="5905011" y="10805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2201D81-E044-4B74-B067-0D83C6137441}"/>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1789649B-5636-4521-ADC3-C8045FFDD85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FB246DF-859D-493A-BCF4-2862E50E2E31}"/>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A97B564-AF4A-4736-89C8-01066EC9F872}"/>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DF3C0ED9-3770-42B8-98C2-D25CD5EF856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C6F353CE-BD32-4C93-9E0E-2A32105A4C49}"/>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A7D49038-54B8-425A-9C84-E29A8442C5A8}"/>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75E5C2A6-49CE-4DDC-9743-F921DAFB6F28}"/>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4F316EF4-9B89-4642-8CDC-03E52173E69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375FEAC2-A2F8-4D2F-AD49-DE900B95BE2D}"/>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30493598-B51B-4A6B-BD86-AEA80386EDD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EB9B7299-5FEE-4560-BA03-066D9B5653E6}"/>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100B8D35-58E1-4C4C-B0E9-3B8A8DA9F3D2}"/>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0CB20E4-E185-4E1F-B72C-DD2625990AAF}"/>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80E02A69-98C6-4171-9E72-A2074E45BE3A}"/>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3E30AF9B-759F-4DD7-818F-E515B8E39F0B}"/>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F4E50F06-AB10-4DC7-898A-F2AF09049C60}"/>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7D96A3A0-A6C6-4A7E-9E40-4BAD79045938}"/>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BDAA7E51-4A6B-4573-AAF7-35CFDE489B8A}"/>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1DF7D4AE-DAA2-4B00-9C2C-620E48A728D3}"/>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30AA6C35-6F5B-4E1F-8ED1-A0401388280B}"/>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BF88B4F1-5CF4-4A1C-AA45-76EBB4189F8C}"/>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EA61FC8A-472F-4DCA-B446-851534E74967}"/>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9CFFC2B-DE43-4C49-AEED-9BA6C32C0A1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F7489F7B-F12A-4AC9-A913-5E79D10436B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1C35319-9DAC-40E8-A2DD-80EF70D89C72}"/>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6A16C07F-7458-4B97-8E40-2A473C726E2A}"/>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582DCD02-6A1E-49EF-AFA6-8CF860DEDA96}"/>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54DA5900-B94C-4D6F-9F4A-ED2FED0D8E90}"/>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8E169603-9AEE-4AF4-9B8A-1C83E28880C4}"/>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52269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0F2A72B3-A641-4B4A-A384-B2140A1F70B8}"/>
            </a:ext>
          </a:extLst>
        </xdr:cNvPr>
        <xdr:cNvSpPr txBox="1"/>
      </xdr:nvSpPr>
      <xdr:spPr>
        <a:xfrm>
          <a:off x="4124960" y="139663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8DEFA638-7C20-4157-B291-7CFA3971B12A}"/>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3211C88D-44B3-46EF-B8E2-9ECD65FEA499}"/>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7E94A3FD-32AE-4F84-A1A4-4CD51A55B5B3}"/>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2D2FB482-BAE2-4980-BB64-070B0826DE3C}"/>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4D36A54A-A601-45D6-A2C3-46DFC83A88FD}"/>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A29B9AA-ED53-4221-94EB-8D6FA5D4736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8B5A9C6-441B-4F02-888A-72A56736A3D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4670D2D-04E7-4322-AE8A-72FAF41C5C70}"/>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F48191C-9918-48D9-8D00-7A423610952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B38C5F9-6DF1-42EF-A26F-F7B632D97EE3}"/>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121194</xdr:rowOff>
    </xdr:from>
    <xdr:to>
      <xdr:col>24</xdr:col>
      <xdr:colOff>114300</xdr:colOff>
      <xdr:row>82</xdr:row>
      <xdr:rowOff>51344</xdr:rowOff>
    </xdr:to>
    <xdr:sp macro="" textlink="">
      <xdr:nvSpPr>
        <xdr:cNvPr id="303" name="楕円 302">
          <a:extLst>
            <a:ext uri="{FF2B5EF4-FFF2-40B4-BE49-F238E27FC236}">
              <a16:creationId xmlns:a16="http://schemas.microsoft.com/office/drawing/2014/main" id="{6DC492CB-B263-4006-AA5F-59AB9D1E9D53}"/>
            </a:ext>
          </a:extLst>
        </xdr:cNvPr>
        <xdr:cNvSpPr/>
      </xdr:nvSpPr>
      <xdr:spPr>
        <a:xfrm>
          <a:off x="4036060" y="13700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144071</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81FFA1F0-2211-4C1E-ACD7-B62EAF54BC91}"/>
            </a:ext>
          </a:extLst>
        </xdr:cNvPr>
        <xdr:cNvSpPr txBox="1"/>
      </xdr:nvSpPr>
      <xdr:spPr>
        <a:xfrm>
          <a:off x="4124960" y="13555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85271</xdr:rowOff>
    </xdr:from>
    <xdr:to>
      <xdr:col>20</xdr:col>
      <xdr:colOff>38100</xdr:colOff>
      <xdr:row>82</xdr:row>
      <xdr:rowOff>15421</xdr:rowOff>
    </xdr:to>
    <xdr:sp macro="" textlink="">
      <xdr:nvSpPr>
        <xdr:cNvPr id="305" name="楕円 304">
          <a:extLst>
            <a:ext uri="{FF2B5EF4-FFF2-40B4-BE49-F238E27FC236}">
              <a16:creationId xmlns:a16="http://schemas.microsoft.com/office/drawing/2014/main" id="{EF1161AD-A0B1-4A30-BC0A-9EAEB4FBCF26}"/>
            </a:ext>
          </a:extLst>
        </xdr:cNvPr>
        <xdr:cNvSpPr/>
      </xdr:nvSpPr>
      <xdr:spPr>
        <a:xfrm>
          <a:off x="3312160" y="136641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136071</xdr:rowOff>
    </xdr:from>
    <xdr:to>
      <xdr:col>24</xdr:col>
      <xdr:colOff>63500</xdr:colOff>
      <xdr:row>82</xdr:row>
      <xdr:rowOff>544</xdr:rowOff>
    </xdr:to>
    <xdr:cxnSp macro="">
      <xdr:nvCxnSpPr>
        <xdr:cNvPr id="306" name="直線コネクタ 305">
          <a:extLst>
            <a:ext uri="{FF2B5EF4-FFF2-40B4-BE49-F238E27FC236}">
              <a16:creationId xmlns:a16="http://schemas.microsoft.com/office/drawing/2014/main" id="{183E8401-44C5-4266-A6C8-7B2B21CA033B}"/>
            </a:ext>
          </a:extLst>
        </xdr:cNvPr>
        <xdr:cNvCxnSpPr/>
      </xdr:nvCxnSpPr>
      <xdr:spPr>
        <a:xfrm>
          <a:off x="3355340" y="13714911"/>
          <a:ext cx="73152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64044</xdr:rowOff>
    </xdr:from>
    <xdr:to>
      <xdr:col>15</xdr:col>
      <xdr:colOff>101600</xdr:colOff>
      <xdr:row>81</xdr:row>
      <xdr:rowOff>165644</xdr:rowOff>
    </xdr:to>
    <xdr:sp macro="" textlink="">
      <xdr:nvSpPr>
        <xdr:cNvPr id="307" name="楕円 306">
          <a:extLst>
            <a:ext uri="{FF2B5EF4-FFF2-40B4-BE49-F238E27FC236}">
              <a16:creationId xmlns:a16="http://schemas.microsoft.com/office/drawing/2014/main" id="{BD8A29FA-AA7A-4922-BD4C-28138FE4A9F9}"/>
            </a:ext>
          </a:extLst>
        </xdr:cNvPr>
        <xdr:cNvSpPr/>
      </xdr:nvSpPr>
      <xdr:spPr>
        <a:xfrm>
          <a:off x="2514600" y="1364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114844</xdr:rowOff>
    </xdr:from>
    <xdr:to>
      <xdr:col>19</xdr:col>
      <xdr:colOff>177800</xdr:colOff>
      <xdr:row>81</xdr:row>
      <xdr:rowOff>136071</xdr:rowOff>
    </xdr:to>
    <xdr:cxnSp macro="">
      <xdr:nvCxnSpPr>
        <xdr:cNvPr id="308" name="直線コネクタ 307">
          <a:extLst>
            <a:ext uri="{FF2B5EF4-FFF2-40B4-BE49-F238E27FC236}">
              <a16:creationId xmlns:a16="http://schemas.microsoft.com/office/drawing/2014/main" id="{EF88D0EB-2CA6-4623-83C8-DEA3FF9C4E66}"/>
            </a:ext>
          </a:extLst>
        </xdr:cNvPr>
        <xdr:cNvCxnSpPr/>
      </xdr:nvCxnSpPr>
      <xdr:spPr>
        <a:xfrm>
          <a:off x="2565400" y="13693684"/>
          <a:ext cx="78994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33020</xdr:rowOff>
    </xdr:from>
    <xdr:to>
      <xdr:col>10</xdr:col>
      <xdr:colOff>165100</xdr:colOff>
      <xdr:row>81</xdr:row>
      <xdr:rowOff>134620</xdr:rowOff>
    </xdr:to>
    <xdr:sp macro="" textlink="">
      <xdr:nvSpPr>
        <xdr:cNvPr id="309" name="楕円 308">
          <a:extLst>
            <a:ext uri="{FF2B5EF4-FFF2-40B4-BE49-F238E27FC236}">
              <a16:creationId xmlns:a16="http://schemas.microsoft.com/office/drawing/2014/main" id="{BBA007D5-7BAB-49DF-80C0-E9B082F3A795}"/>
            </a:ext>
          </a:extLst>
        </xdr:cNvPr>
        <xdr:cNvSpPr/>
      </xdr:nvSpPr>
      <xdr:spPr>
        <a:xfrm>
          <a:off x="1739900" y="1361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83820</xdr:rowOff>
    </xdr:from>
    <xdr:to>
      <xdr:col>15</xdr:col>
      <xdr:colOff>50800</xdr:colOff>
      <xdr:row>81</xdr:row>
      <xdr:rowOff>114844</xdr:rowOff>
    </xdr:to>
    <xdr:cxnSp macro="">
      <xdr:nvCxnSpPr>
        <xdr:cNvPr id="310" name="直線コネクタ 309">
          <a:extLst>
            <a:ext uri="{FF2B5EF4-FFF2-40B4-BE49-F238E27FC236}">
              <a16:creationId xmlns:a16="http://schemas.microsoft.com/office/drawing/2014/main" id="{78F92B77-C877-46B7-AD70-FBFED364A4B5}"/>
            </a:ext>
          </a:extLst>
        </xdr:cNvPr>
        <xdr:cNvCxnSpPr/>
      </xdr:nvCxnSpPr>
      <xdr:spPr>
        <a:xfrm>
          <a:off x="1790700" y="13662660"/>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166914</xdr:rowOff>
    </xdr:from>
    <xdr:to>
      <xdr:col>6</xdr:col>
      <xdr:colOff>38100</xdr:colOff>
      <xdr:row>81</xdr:row>
      <xdr:rowOff>97064</xdr:rowOff>
    </xdr:to>
    <xdr:sp macro="" textlink="">
      <xdr:nvSpPr>
        <xdr:cNvPr id="311" name="楕円 310">
          <a:extLst>
            <a:ext uri="{FF2B5EF4-FFF2-40B4-BE49-F238E27FC236}">
              <a16:creationId xmlns:a16="http://schemas.microsoft.com/office/drawing/2014/main" id="{50A43E06-794B-4BEB-A925-95E43AF8086E}"/>
            </a:ext>
          </a:extLst>
        </xdr:cNvPr>
        <xdr:cNvSpPr/>
      </xdr:nvSpPr>
      <xdr:spPr>
        <a:xfrm>
          <a:off x="965200" y="135781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46264</xdr:rowOff>
    </xdr:from>
    <xdr:to>
      <xdr:col>10</xdr:col>
      <xdr:colOff>114300</xdr:colOff>
      <xdr:row>81</xdr:row>
      <xdr:rowOff>83820</xdr:rowOff>
    </xdr:to>
    <xdr:cxnSp macro="">
      <xdr:nvCxnSpPr>
        <xdr:cNvPr id="312" name="直線コネクタ 311">
          <a:extLst>
            <a:ext uri="{FF2B5EF4-FFF2-40B4-BE49-F238E27FC236}">
              <a16:creationId xmlns:a16="http://schemas.microsoft.com/office/drawing/2014/main" id="{DD24D2AC-9FAE-4DA3-93D9-70EA037C009B}"/>
            </a:ext>
          </a:extLst>
        </xdr:cNvPr>
        <xdr:cNvCxnSpPr/>
      </xdr:nvCxnSpPr>
      <xdr:spPr>
        <a:xfrm>
          <a:off x="1008380" y="13625104"/>
          <a:ext cx="7823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156771</xdr:rowOff>
    </xdr:from>
    <xdr:ext cx="405111" cy="259045"/>
    <xdr:sp macro="" textlink="">
      <xdr:nvSpPr>
        <xdr:cNvPr id="313" name="n_1aveValue【公営住宅】&#10;有形固定資産減価償却率">
          <a:extLst>
            <a:ext uri="{FF2B5EF4-FFF2-40B4-BE49-F238E27FC236}">
              <a16:creationId xmlns:a16="http://schemas.microsoft.com/office/drawing/2014/main" id="{352D7628-5D29-44D4-9682-A3D00B87411D}"/>
            </a:ext>
          </a:extLst>
        </xdr:cNvPr>
        <xdr:cNvSpPr txBox="1"/>
      </xdr:nvSpPr>
      <xdr:spPr>
        <a:xfrm>
          <a:off x="3170564" y="1407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4" name="n_2aveValue【公営住宅】&#10;有形固定資産減価償却率">
          <a:extLst>
            <a:ext uri="{FF2B5EF4-FFF2-40B4-BE49-F238E27FC236}">
              <a16:creationId xmlns:a16="http://schemas.microsoft.com/office/drawing/2014/main" id="{672CA32D-7332-4390-AF1E-9F1265CB3EAB}"/>
            </a:ext>
          </a:extLst>
        </xdr:cNvPr>
        <xdr:cNvSpPr txBox="1"/>
      </xdr:nvSpPr>
      <xdr:spPr>
        <a:xfrm>
          <a:off x="238570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62065</xdr:rowOff>
    </xdr:from>
    <xdr:ext cx="405111" cy="259045"/>
    <xdr:sp macro="" textlink="">
      <xdr:nvSpPr>
        <xdr:cNvPr id="315" name="n_3aveValue【公営住宅】&#10;有形固定資産減価償却率">
          <a:extLst>
            <a:ext uri="{FF2B5EF4-FFF2-40B4-BE49-F238E27FC236}">
              <a16:creationId xmlns:a16="http://schemas.microsoft.com/office/drawing/2014/main" id="{943D7574-23CF-4E32-B511-487D9549469F}"/>
            </a:ext>
          </a:extLst>
        </xdr:cNvPr>
        <xdr:cNvSpPr txBox="1"/>
      </xdr:nvSpPr>
      <xdr:spPr>
        <a:xfrm>
          <a:off x="1611004" y="13976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05F90161-8304-4E56-B45F-88D7EB1B5358}"/>
            </a:ext>
          </a:extLst>
        </xdr:cNvPr>
        <xdr:cNvSpPr txBox="1"/>
      </xdr:nvSpPr>
      <xdr:spPr>
        <a:xfrm>
          <a:off x="8363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31948</xdr:rowOff>
    </xdr:from>
    <xdr:ext cx="405111" cy="259045"/>
    <xdr:sp macro="" textlink="">
      <xdr:nvSpPr>
        <xdr:cNvPr id="317" name="n_1mainValue【公営住宅】&#10;有形固定資産減価償却率">
          <a:extLst>
            <a:ext uri="{FF2B5EF4-FFF2-40B4-BE49-F238E27FC236}">
              <a16:creationId xmlns:a16="http://schemas.microsoft.com/office/drawing/2014/main" id="{F4E96D0B-065F-4600-A93F-0DED6AADE663}"/>
            </a:ext>
          </a:extLst>
        </xdr:cNvPr>
        <xdr:cNvSpPr txBox="1"/>
      </xdr:nvSpPr>
      <xdr:spPr>
        <a:xfrm>
          <a:off x="3170564" y="13443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10721</xdr:rowOff>
    </xdr:from>
    <xdr:ext cx="405111" cy="259045"/>
    <xdr:sp macro="" textlink="">
      <xdr:nvSpPr>
        <xdr:cNvPr id="318" name="n_2mainValue【公営住宅】&#10;有形固定資産減価償却率">
          <a:extLst>
            <a:ext uri="{FF2B5EF4-FFF2-40B4-BE49-F238E27FC236}">
              <a16:creationId xmlns:a16="http://schemas.microsoft.com/office/drawing/2014/main" id="{4D652E8B-C49A-4B5B-B4A8-45DBA5350E49}"/>
            </a:ext>
          </a:extLst>
        </xdr:cNvPr>
        <xdr:cNvSpPr txBox="1"/>
      </xdr:nvSpPr>
      <xdr:spPr>
        <a:xfrm>
          <a:off x="2385704" y="1342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151147</xdr:rowOff>
    </xdr:from>
    <xdr:ext cx="405111" cy="259045"/>
    <xdr:sp macro="" textlink="">
      <xdr:nvSpPr>
        <xdr:cNvPr id="319" name="n_3mainValue【公営住宅】&#10;有形固定資産減価償却率">
          <a:extLst>
            <a:ext uri="{FF2B5EF4-FFF2-40B4-BE49-F238E27FC236}">
              <a16:creationId xmlns:a16="http://schemas.microsoft.com/office/drawing/2014/main" id="{3A9D46ED-655F-4FAC-97C8-F56CA7A6E66B}"/>
            </a:ext>
          </a:extLst>
        </xdr:cNvPr>
        <xdr:cNvSpPr txBox="1"/>
      </xdr:nvSpPr>
      <xdr:spPr>
        <a:xfrm>
          <a:off x="161100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113591</xdr:rowOff>
    </xdr:from>
    <xdr:ext cx="405111" cy="259045"/>
    <xdr:sp macro="" textlink="">
      <xdr:nvSpPr>
        <xdr:cNvPr id="320" name="n_4mainValue【公営住宅】&#10;有形固定資産減価償却率">
          <a:extLst>
            <a:ext uri="{FF2B5EF4-FFF2-40B4-BE49-F238E27FC236}">
              <a16:creationId xmlns:a16="http://schemas.microsoft.com/office/drawing/2014/main" id="{9125B562-65F2-46D3-9D38-02ABBBD2344F}"/>
            </a:ext>
          </a:extLst>
        </xdr:cNvPr>
        <xdr:cNvSpPr txBox="1"/>
      </xdr:nvSpPr>
      <xdr:spPr>
        <a:xfrm>
          <a:off x="836304" y="1335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40371FF1-56E1-488C-98C3-E4BF6B455DAA}"/>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2CDDDCAB-6600-4BE4-96AB-0A463879CE1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FDC0D3BD-3E53-4376-8AE4-DCE81CD60EB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B49DF930-5388-4C67-AE49-F3909A733A7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1A3089DF-1924-40D2-BC2A-C27F5F37808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8C07C42C-5D79-42ED-8425-7940452C684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647D5311-8BD8-4EC1-A558-EF9A101E02C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8D60D51-96CF-469E-ABE7-8C318EC7DF25}"/>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E536A18-D555-49F7-8131-A9973292ADA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2ACC9FD6-111D-4331-AD89-D6D11874386B}"/>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4D40AA2-9A5C-4BE0-9201-718DDEE12F3F}"/>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8F35E82-E930-4F09-A8FD-7088737E0BE4}"/>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554F472E-E2FA-4422-908C-B515F8B5956E}"/>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5F141CE9-890E-4FAA-B5DA-5D51185460C5}"/>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B9BB512A-55D2-4A0A-A0B0-72F4C8FCA57D}"/>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BB731B7-2058-4CBC-907A-49BFA4C80D81}"/>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A1A106B-7B22-4136-9142-15BEF3C10C23}"/>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F8672A10-8DE3-4359-A165-9E23852EAC98}"/>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21A71CC-493B-44AD-BCA2-F2433EB1B96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A077B169-15D7-4352-8063-724580A499A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F4190870-2386-453D-ACB8-67436BD627D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847EAF42-BD35-4308-978B-DD415E079214}"/>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BA032BC4-9414-4DE8-8977-6C8C95854A51}"/>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048881BD-B472-4C14-995A-41CCF5825197}"/>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D35AD23D-F545-45A5-B30C-7CAD19C87936}"/>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FA5FB9AF-034C-435C-A263-894A7813B247}"/>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52697</xdr:rowOff>
    </xdr:from>
    <xdr:ext cx="469744" cy="259045"/>
    <xdr:sp macro="" textlink="">
      <xdr:nvSpPr>
        <xdr:cNvPr id="347" name="【公営住宅】&#10;一人当たり面積平均値テキスト">
          <a:extLst>
            <a:ext uri="{FF2B5EF4-FFF2-40B4-BE49-F238E27FC236}">
              <a16:creationId xmlns:a16="http://schemas.microsoft.com/office/drawing/2014/main" id="{D968497F-3C76-4CB1-9699-0A58621A332D}"/>
            </a:ext>
          </a:extLst>
        </xdr:cNvPr>
        <xdr:cNvSpPr txBox="1"/>
      </xdr:nvSpPr>
      <xdr:spPr>
        <a:xfrm>
          <a:off x="9258300" y="14134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28C038A3-9E19-48DC-910B-BE2048E7453B}"/>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9BFD2C79-CD32-4C75-B493-70760AFE4E80}"/>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832D5B96-0E6C-43FA-B47F-4595E3BE02C6}"/>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BEF278E5-E504-471B-A537-A412CB805F5E}"/>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1B4A5F3A-206D-4650-B0D0-94351E482A2C}"/>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B13BC9D6-57A8-41DC-9FB2-B1B689DB54A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75F41D5-4488-4F94-9BB0-1C4ECF26B552}"/>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01B2E33-0727-44F7-B45E-33F4571B2180}"/>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A1B6AE2-3B4F-4AF1-A371-99AC16C66E2F}"/>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6226550-1C67-4D95-A213-E5989D143D70}"/>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155321</xdr:rowOff>
    </xdr:from>
    <xdr:to>
      <xdr:col>55</xdr:col>
      <xdr:colOff>50800</xdr:colOff>
      <xdr:row>86</xdr:row>
      <xdr:rowOff>85471</xdr:rowOff>
    </xdr:to>
    <xdr:sp macro="" textlink="">
      <xdr:nvSpPr>
        <xdr:cNvPr id="358" name="楕円 357">
          <a:extLst>
            <a:ext uri="{FF2B5EF4-FFF2-40B4-BE49-F238E27FC236}">
              <a16:creationId xmlns:a16="http://schemas.microsoft.com/office/drawing/2014/main" id="{1CA40F6A-9EAF-4F35-8D87-D5CDA12891D8}"/>
            </a:ext>
          </a:extLst>
        </xdr:cNvPr>
        <xdr:cNvSpPr/>
      </xdr:nvSpPr>
      <xdr:spPr>
        <a:xfrm>
          <a:off x="9192260" y="144047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70248</xdr:rowOff>
    </xdr:from>
    <xdr:ext cx="469744" cy="259045"/>
    <xdr:sp macro="" textlink="">
      <xdr:nvSpPr>
        <xdr:cNvPr id="359" name="【公営住宅】&#10;一人当たり面積該当値テキスト">
          <a:extLst>
            <a:ext uri="{FF2B5EF4-FFF2-40B4-BE49-F238E27FC236}">
              <a16:creationId xmlns:a16="http://schemas.microsoft.com/office/drawing/2014/main" id="{4E1151B6-C9E6-4D39-9BCE-1515CB70D5D8}"/>
            </a:ext>
          </a:extLst>
        </xdr:cNvPr>
        <xdr:cNvSpPr txBox="1"/>
      </xdr:nvSpPr>
      <xdr:spPr>
        <a:xfrm>
          <a:off x="9258300" y="14319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155321</xdr:rowOff>
    </xdr:from>
    <xdr:to>
      <xdr:col>50</xdr:col>
      <xdr:colOff>165100</xdr:colOff>
      <xdr:row>86</xdr:row>
      <xdr:rowOff>85471</xdr:rowOff>
    </xdr:to>
    <xdr:sp macro="" textlink="">
      <xdr:nvSpPr>
        <xdr:cNvPr id="360" name="楕円 359">
          <a:extLst>
            <a:ext uri="{FF2B5EF4-FFF2-40B4-BE49-F238E27FC236}">
              <a16:creationId xmlns:a16="http://schemas.microsoft.com/office/drawing/2014/main" id="{A1155CDD-9086-4730-ACA9-E34F7859D297}"/>
            </a:ext>
          </a:extLst>
        </xdr:cNvPr>
        <xdr:cNvSpPr/>
      </xdr:nvSpPr>
      <xdr:spPr>
        <a:xfrm>
          <a:off x="8445500" y="144047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34671</xdr:rowOff>
    </xdr:from>
    <xdr:to>
      <xdr:col>55</xdr:col>
      <xdr:colOff>0</xdr:colOff>
      <xdr:row>86</xdr:row>
      <xdr:rowOff>34671</xdr:rowOff>
    </xdr:to>
    <xdr:cxnSp macro="">
      <xdr:nvCxnSpPr>
        <xdr:cNvPr id="361" name="直線コネクタ 360">
          <a:extLst>
            <a:ext uri="{FF2B5EF4-FFF2-40B4-BE49-F238E27FC236}">
              <a16:creationId xmlns:a16="http://schemas.microsoft.com/office/drawing/2014/main" id="{ECBB46B0-1AE5-4A68-A15B-866DB5D03CBD}"/>
            </a:ext>
          </a:extLst>
        </xdr:cNvPr>
        <xdr:cNvCxnSpPr/>
      </xdr:nvCxnSpPr>
      <xdr:spPr>
        <a:xfrm>
          <a:off x="8496300" y="14451711"/>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78969</xdr:rowOff>
    </xdr:from>
    <xdr:to>
      <xdr:col>46</xdr:col>
      <xdr:colOff>38100</xdr:colOff>
      <xdr:row>86</xdr:row>
      <xdr:rowOff>9119</xdr:rowOff>
    </xdr:to>
    <xdr:sp macro="" textlink="">
      <xdr:nvSpPr>
        <xdr:cNvPr id="362" name="楕円 361">
          <a:extLst>
            <a:ext uri="{FF2B5EF4-FFF2-40B4-BE49-F238E27FC236}">
              <a16:creationId xmlns:a16="http://schemas.microsoft.com/office/drawing/2014/main" id="{37854198-AD93-4EFD-BEE2-21463BF0B28C}"/>
            </a:ext>
          </a:extLst>
        </xdr:cNvPr>
        <xdr:cNvSpPr/>
      </xdr:nvSpPr>
      <xdr:spPr>
        <a:xfrm>
          <a:off x="7670800" y="143283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129769</xdr:rowOff>
    </xdr:from>
    <xdr:to>
      <xdr:col>50</xdr:col>
      <xdr:colOff>114300</xdr:colOff>
      <xdr:row>86</xdr:row>
      <xdr:rowOff>34671</xdr:rowOff>
    </xdr:to>
    <xdr:cxnSp macro="">
      <xdr:nvCxnSpPr>
        <xdr:cNvPr id="363" name="直線コネクタ 362">
          <a:extLst>
            <a:ext uri="{FF2B5EF4-FFF2-40B4-BE49-F238E27FC236}">
              <a16:creationId xmlns:a16="http://schemas.microsoft.com/office/drawing/2014/main" id="{EAF13357-4591-4C28-8C29-1C6F9BA69961}"/>
            </a:ext>
          </a:extLst>
        </xdr:cNvPr>
        <xdr:cNvCxnSpPr/>
      </xdr:nvCxnSpPr>
      <xdr:spPr>
        <a:xfrm>
          <a:off x="7713980" y="14379169"/>
          <a:ext cx="782320" cy="72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79654</xdr:rowOff>
    </xdr:from>
    <xdr:to>
      <xdr:col>41</xdr:col>
      <xdr:colOff>101600</xdr:colOff>
      <xdr:row>86</xdr:row>
      <xdr:rowOff>9804</xdr:rowOff>
    </xdr:to>
    <xdr:sp macro="" textlink="">
      <xdr:nvSpPr>
        <xdr:cNvPr id="364" name="楕円 363">
          <a:extLst>
            <a:ext uri="{FF2B5EF4-FFF2-40B4-BE49-F238E27FC236}">
              <a16:creationId xmlns:a16="http://schemas.microsoft.com/office/drawing/2014/main" id="{40D96C7C-9649-4E69-9979-88C7FC0A5052}"/>
            </a:ext>
          </a:extLst>
        </xdr:cNvPr>
        <xdr:cNvSpPr/>
      </xdr:nvSpPr>
      <xdr:spPr>
        <a:xfrm>
          <a:off x="6873240" y="14329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129769</xdr:rowOff>
    </xdr:from>
    <xdr:to>
      <xdr:col>45</xdr:col>
      <xdr:colOff>177800</xdr:colOff>
      <xdr:row>85</xdr:row>
      <xdr:rowOff>130454</xdr:rowOff>
    </xdr:to>
    <xdr:cxnSp macro="">
      <xdr:nvCxnSpPr>
        <xdr:cNvPr id="365" name="直線コネクタ 364">
          <a:extLst>
            <a:ext uri="{FF2B5EF4-FFF2-40B4-BE49-F238E27FC236}">
              <a16:creationId xmlns:a16="http://schemas.microsoft.com/office/drawing/2014/main" id="{DD488324-34C1-4464-84C6-AF8F772669E5}"/>
            </a:ext>
          </a:extLst>
        </xdr:cNvPr>
        <xdr:cNvCxnSpPr/>
      </xdr:nvCxnSpPr>
      <xdr:spPr>
        <a:xfrm flipV="1">
          <a:off x="6924040" y="14379169"/>
          <a:ext cx="78994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79654</xdr:rowOff>
    </xdr:from>
    <xdr:to>
      <xdr:col>36</xdr:col>
      <xdr:colOff>165100</xdr:colOff>
      <xdr:row>86</xdr:row>
      <xdr:rowOff>9804</xdr:rowOff>
    </xdr:to>
    <xdr:sp macro="" textlink="">
      <xdr:nvSpPr>
        <xdr:cNvPr id="366" name="楕円 365">
          <a:extLst>
            <a:ext uri="{FF2B5EF4-FFF2-40B4-BE49-F238E27FC236}">
              <a16:creationId xmlns:a16="http://schemas.microsoft.com/office/drawing/2014/main" id="{98EE3951-2522-4536-BF46-89438F0E6376}"/>
            </a:ext>
          </a:extLst>
        </xdr:cNvPr>
        <xdr:cNvSpPr/>
      </xdr:nvSpPr>
      <xdr:spPr>
        <a:xfrm>
          <a:off x="6098540" y="143290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130454</xdr:rowOff>
    </xdr:from>
    <xdr:to>
      <xdr:col>41</xdr:col>
      <xdr:colOff>50800</xdr:colOff>
      <xdr:row>85</xdr:row>
      <xdr:rowOff>130454</xdr:rowOff>
    </xdr:to>
    <xdr:cxnSp macro="">
      <xdr:nvCxnSpPr>
        <xdr:cNvPr id="367" name="直線コネクタ 366">
          <a:extLst>
            <a:ext uri="{FF2B5EF4-FFF2-40B4-BE49-F238E27FC236}">
              <a16:creationId xmlns:a16="http://schemas.microsoft.com/office/drawing/2014/main" id="{61E50EA0-AE5B-46C6-ACA9-ECDEA20F4DD1}"/>
            </a:ext>
          </a:extLst>
        </xdr:cNvPr>
        <xdr:cNvCxnSpPr/>
      </xdr:nvCxnSpPr>
      <xdr:spPr>
        <a:xfrm>
          <a:off x="6149340" y="1437985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148632</xdr:rowOff>
    </xdr:from>
    <xdr:ext cx="469744" cy="259045"/>
    <xdr:sp macro="" textlink="">
      <xdr:nvSpPr>
        <xdr:cNvPr id="368" name="n_1aveValue【公営住宅】&#10;一人当たり面積">
          <a:extLst>
            <a:ext uri="{FF2B5EF4-FFF2-40B4-BE49-F238E27FC236}">
              <a16:creationId xmlns:a16="http://schemas.microsoft.com/office/drawing/2014/main" id="{E143764D-91F7-4B2C-98F4-F427CE6142C7}"/>
            </a:ext>
          </a:extLst>
        </xdr:cNvPr>
        <xdr:cNvSpPr txBox="1"/>
      </xdr:nvSpPr>
      <xdr:spPr>
        <a:xfrm>
          <a:off x="8271587" y="14062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145203</xdr:rowOff>
    </xdr:from>
    <xdr:ext cx="469744" cy="259045"/>
    <xdr:sp macro="" textlink="">
      <xdr:nvSpPr>
        <xdr:cNvPr id="369" name="n_2aveValue【公営住宅】&#10;一人当たり面積">
          <a:extLst>
            <a:ext uri="{FF2B5EF4-FFF2-40B4-BE49-F238E27FC236}">
              <a16:creationId xmlns:a16="http://schemas.microsoft.com/office/drawing/2014/main" id="{CD2CCB5A-1F03-4669-8148-65BAC9FF57F8}"/>
            </a:ext>
          </a:extLst>
        </xdr:cNvPr>
        <xdr:cNvSpPr txBox="1"/>
      </xdr:nvSpPr>
      <xdr:spPr>
        <a:xfrm>
          <a:off x="7509587" y="1405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146118</xdr:rowOff>
    </xdr:from>
    <xdr:ext cx="469744" cy="259045"/>
    <xdr:sp macro="" textlink="">
      <xdr:nvSpPr>
        <xdr:cNvPr id="370" name="n_3aveValue【公営住宅】&#10;一人当たり面積">
          <a:extLst>
            <a:ext uri="{FF2B5EF4-FFF2-40B4-BE49-F238E27FC236}">
              <a16:creationId xmlns:a16="http://schemas.microsoft.com/office/drawing/2014/main" id="{067948A0-C380-45DC-81BA-9306E88DA7E3}"/>
            </a:ext>
          </a:extLst>
        </xdr:cNvPr>
        <xdr:cNvSpPr txBox="1"/>
      </xdr:nvSpPr>
      <xdr:spPr>
        <a:xfrm>
          <a:off x="6712027" y="14060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152289</xdr:rowOff>
    </xdr:from>
    <xdr:ext cx="469744" cy="259045"/>
    <xdr:sp macro="" textlink="">
      <xdr:nvSpPr>
        <xdr:cNvPr id="371" name="n_4aveValue【公営住宅】&#10;一人当たり面積">
          <a:extLst>
            <a:ext uri="{FF2B5EF4-FFF2-40B4-BE49-F238E27FC236}">
              <a16:creationId xmlns:a16="http://schemas.microsoft.com/office/drawing/2014/main" id="{C4272025-1D6E-47CE-9AA6-7DDBACA9E812}"/>
            </a:ext>
          </a:extLst>
        </xdr:cNvPr>
        <xdr:cNvSpPr txBox="1"/>
      </xdr:nvSpPr>
      <xdr:spPr>
        <a:xfrm>
          <a:off x="5937327" y="1406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76598</xdr:rowOff>
    </xdr:from>
    <xdr:ext cx="469744" cy="259045"/>
    <xdr:sp macro="" textlink="">
      <xdr:nvSpPr>
        <xdr:cNvPr id="372" name="n_1mainValue【公営住宅】&#10;一人当たり面積">
          <a:extLst>
            <a:ext uri="{FF2B5EF4-FFF2-40B4-BE49-F238E27FC236}">
              <a16:creationId xmlns:a16="http://schemas.microsoft.com/office/drawing/2014/main" id="{739C981B-66DD-47BE-A141-5FF3177196C0}"/>
            </a:ext>
          </a:extLst>
        </xdr:cNvPr>
        <xdr:cNvSpPr txBox="1"/>
      </xdr:nvSpPr>
      <xdr:spPr>
        <a:xfrm>
          <a:off x="8271587" y="14493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246</xdr:rowOff>
    </xdr:from>
    <xdr:ext cx="469744" cy="259045"/>
    <xdr:sp macro="" textlink="">
      <xdr:nvSpPr>
        <xdr:cNvPr id="373" name="n_2mainValue【公営住宅】&#10;一人当たり面積">
          <a:extLst>
            <a:ext uri="{FF2B5EF4-FFF2-40B4-BE49-F238E27FC236}">
              <a16:creationId xmlns:a16="http://schemas.microsoft.com/office/drawing/2014/main" id="{6C0235E2-CBC0-4991-9F52-6323184BB8A0}"/>
            </a:ext>
          </a:extLst>
        </xdr:cNvPr>
        <xdr:cNvSpPr txBox="1"/>
      </xdr:nvSpPr>
      <xdr:spPr>
        <a:xfrm>
          <a:off x="7509587" y="14417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931</xdr:rowOff>
    </xdr:from>
    <xdr:ext cx="469744" cy="259045"/>
    <xdr:sp macro="" textlink="">
      <xdr:nvSpPr>
        <xdr:cNvPr id="374" name="n_3mainValue【公営住宅】&#10;一人当たり面積">
          <a:extLst>
            <a:ext uri="{FF2B5EF4-FFF2-40B4-BE49-F238E27FC236}">
              <a16:creationId xmlns:a16="http://schemas.microsoft.com/office/drawing/2014/main" id="{3E6947E8-D9BB-4539-BF62-CB12A813BFDF}"/>
            </a:ext>
          </a:extLst>
        </xdr:cNvPr>
        <xdr:cNvSpPr txBox="1"/>
      </xdr:nvSpPr>
      <xdr:spPr>
        <a:xfrm>
          <a:off x="6712027" y="1441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931</xdr:rowOff>
    </xdr:from>
    <xdr:ext cx="469744" cy="259045"/>
    <xdr:sp macro="" textlink="">
      <xdr:nvSpPr>
        <xdr:cNvPr id="375" name="n_4mainValue【公営住宅】&#10;一人当たり面積">
          <a:extLst>
            <a:ext uri="{FF2B5EF4-FFF2-40B4-BE49-F238E27FC236}">
              <a16:creationId xmlns:a16="http://schemas.microsoft.com/office/drawing/2014/main" id="{CFB6317E-7809-4069-A6AB-8B671B3DE72B}"/>
            </a:ext>
          </a:extLst>
        </xdr:cNvPr>
        <xdr:cNvSpPr txBox="1"/>
      </xdr:nvSpPr>
      <xdr:spPr>
        <a:xfrm>
          <a:off x="5937327" y="1441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009F034-FFEF-46DF-90EB-5E0286450739}"/>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A6FFEF0C-B8B3-4F13-BA4F-DB6590AB5D8B}"/>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3AC1F1CC-B665-4BB2-8FB0-3064AAB0A8E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744ACCA8-DBD0-4DFD-AD0D-80E1869F463B}"/>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0C8B8843-B345-49E3-B0A0-4AB00031ACDF}"/>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3A4C36D-150E-4EFF-9BF2-F759D0FA5AB6}"/>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48D0DC71-8E0E-4499-8DDF-515C37153A96}"/>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75429B5-CB74-4BC5-B2A4-E4560A907FD0}"/>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D7DB71B5-387E-4BA9-B0D1-D04B2C4C341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29FC02BF-E403-4078-9209-2233DCCDBC9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770EE23-5970-413A-867C-A1947D0FA61E}"/>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CB12E0AB-5645-442B-B686-23AF2134D1E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299EB61D-78DB-4B1B-8D2B-5D7192EA6C6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5C57C01A-3928-4E9D-AF16-85BE521665EC}"/>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C774C0F0-6D28-46ED-BFE3-C642C1F96057}"/>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DC9B2541-C300-4288-A18E-011CBC9256A7}"/>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A8B949D5-473D-4790-9E3D-8CF63105A89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470CF6F2-AC4D-4678-829E-2654C7CC2BB1}"/>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0B71D52-543A-4F09-956C-2C3FE8067B15}"/>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EBCBCF8-F5E7-45A7-A05E-A384DF7188C0}"/>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A011F326-F3F5-45D4-9506-348C6766211F}"/>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E53228A6-E481-4EB8-BBC4-E0BF8842C388}"/>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89587AD0-6277-481F-BCFA-5518EF8BB8C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9A28F14-7268-4CCF-B048-A7AE44F2B9A6}"/>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E4E370C1-97D5-4514-94B5-606428C89194}"/>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244E3BB-4E88-493E-B8DD-9D61F20B9BC2}"/>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68A2ED6A-DBC6-447A-9097-0946EB662B5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6131E656-075A-48CC-9136-905C381F8D85}"/>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E7870B47-5566-49EB-8855-C2F632D8455B}"/>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B18C8E6B-BE25-4730-B57C-BF0987E124EB}"/>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0842590F-4C7E-4127-9D74-D73789019FF4}"/>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604F0457-6AF4-4C35-A1BB-0987DD932CA5}"/>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37D4C3EB-CBF7-4A99-89BA-A8945688D5A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36DEAE4F-81C7-4E91-B4C0-55E75D5421A5}"/>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51CAAA29-A748-4958-AFCE-BBDBBCF4C92D}"/>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AC88CB7B-B660-41D9-9D9D-A90B723CF6DC}"/>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C0221EC1-80D9-4E93-9FEC-45ED96040EA5}"/>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956ADFDE-4139-4247-8C69-3030ED0626EF}"/>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9C0A1D7-E798-4679-A9CF-41043DADEA11}"/>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5E907AFE-BDA0-4533-996B-6FF0B4742150}"/>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D0F0672A-5A12-4252-9996-C0DCAEB692F9}"/>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BAFF14B6-A9BE-4B17-9848-B67D57A21A7B}"/>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10A97B65-EEDE-4846-89F1-1DB88846DC0E}"/>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340C1FD1-5470-492C-A578-98BA8C1D5491}"/>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74C2C34C-F04A-4EC9-97F8-4057A6F5A7A0}"/>
            </a:ext>
          </a:extLst>
        </xdr:cNvPr>
        <xdr:cNvSpPr txBox="1"/>
      </xdr:nvSpPr>
      <xdr:spPr>
        <a:xfrm>
          <a:off x="14414500" y="6223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73DB0480-219B-4B5F-B932-C27E630DA5EA}"/>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0CFA7421-C8DC-4263-A3EB-709985B9981E}"/>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7389C50D-436C-41C4-9F7C-ED134F0CE06D}"/>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CDE34249-21B7-4371-B62A-2E5EB6A94C6B}"/>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B0D308BC-F5F8-42F7-B247-994A396BE2E2}"/>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7DA3219-1D4B-4EE9-BFD8-964BCAD2D8DD}"/>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4D7F7727-3236-4D42-9EF9-860CE5E28FB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7F33AF93-0B9F-4A4D-A29F-974B85CD833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FBD03CA1-B3F6-4BA4-B343-D50A9E08AAF0}"/>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8C50ED2-9601-4D90-88A7-9EED61355574}"/>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100330</xdr:rowOff>
    </xdr:from>
    <xdr:to>
      <xdr:col>85</xdr:col>
      <xdr:colOff>177800</xdr:colOff>
      <xdr:row>37</xdr:row>
      <xdr:rowOff>30480</xdr:rowOff>
    </xdr:to>
    <xdr:sp macro="" textlink="">
      <xdr:nvSpPr>
        <xdr:cNvPr id="431" name="楕円 430">
          <a:extLst>
            <a:ext uri="{FF2B5EF4-FFF2-40B4-BE49-F238E27FC236}">
              <a16:creationId xmlns:a16="http://schemas.microsoft.com/office/drawing/2014/main" id="{F5D152DF-B984-43A9-BE1C-95BA3E0EF3FD}"/>
            </a:ext>
          </a:extLst>
        </xdr:cNvPr>
        <xdr:cNvSpPr/>
      </xdr:nvSpPr>
      <xdr:spPr>
        <a:xfrm>
          <a:off x="14325600" y="613537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123207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4CB33006-1AD2-49FF-8781-CB4C4FD6F028}"/>
            </a:ext>
          </a:extLst>
        </xdr:cNvPr>
        <xdr:cNvSpPr txBox="1"/>
      </xdr:nvSpPr>
      <xdr:spPr>
        <a:xfrm>
          <a:off x="14414500" y="599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137160</xdr:rowOff>
    </xdr:from>
    <xdr:to>
      <xdr:col>81</xdr:col>
      <xdr:colOff>101600</xdr:colOff>
      <xdr:row>37</xdr:row>
      <xdr:rowOff>67310</xdr:rowOff>
    </xdr:to>
    <xdr:sp macro="" textlink="">
      <xdr:nvSpPr>
        <xdr:cNvPr id="433" name="楕円 432">
          <a:extLst>
            <a:ext uri="{FF2B5EF4-FFF2-40B4-BE49-F238E27FC236}">
              <a16:creationId xmlns:a16="http://schemas.microsoft.com/office/drawing/2014/main" id="{8F42B749-0192-4372-8043-02DFBFFE3DBA}"/>
            </a:ext>
          </a:extLst>
        </xdr:cNvPr>
        <xdr:cNvSpPr/>
      </xdr:nvSpPr>
      <xdr:spPr>
        <a:xfrm>
          <a:off x="13578840" y="61722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151130</xdr:rowOff>
    </xdr:from>
    <xdr:to>
      <xdr:col>85</xdr:col>
      <xdr:colOff>127000</xdr:colOff>
      <xdr:row>37</xdr:row>
      <xdr:rowOff>16510</xdr:rowOff>
    </xdr:to>
    <xdr:cxnSp macro="">
      <xdr:nvCxnSpPr>
        <xdr:cNvPr id="434" name="直線コネクタ 433">
          <a:extLst>
            <a:ext uri="{FF2B5EF4-FFF2-40B4-BE49-F238E27FC236}">
              <a16:creationId xmlns:a16="http://schemas.microsoft.com/office/drawing/2014/main" id="{AFC24A56-EDFA-42B9-B9B4-5F87F892EB95}"/>
            </a:ext>
          </a:extLst>
        </xdr:cNvPr>
        <xdr:cNvCxnSpPr/>
      </xdr:nvCxnSpPr>
      <xdr:spPr>
        <a:xfrm flipV="1">
          <a:off x="13629640" y="6186170"/>
          <a:ext cx="74676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59690</xdr:rowOff>
    </xdr:from>
    <xdr:to>
      <xdr:col>76</xdr:col>
      <xdr:colOff>165100</xdr:colOff>
      <xdr:row>36</xdr:row>
      <xdr:rowOff>161290</xdr:rowOff>
    </xdr:to>
    <xdr:sp macro="" textlink="">
      <xdr:nvSpPr>
        <xdr:cNvPr id="435" name="楕円 434">
          <a:extLst>
            <a:ext uri="{FF2B5EF4-FFF2-40B4-BE49-F238E27FC236}">
              <a16:creationId xmlns:a16="http://schemas.microsoft.com/office/drawing/2014/main" id="{CB2370AB-44E5-47E3-B731-08A70A6F6153}"/>
            </a:ext>
          </a:extLst>
        </xdr:cNvPr>
        <xdr:cNvSpPr/>
      </xdr:nvSpPr>
      <xdr:spPr>
        <a:xfrm>
          <a:off x="1280414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110490</xdr:rowOff>
    </xdr:from>
    <xdr:to>
      <xdr:col>81</xdr:col>
      <xdr:colOff>50800</xdr:colOff>
      <xdr:row>37</xdr:row>
      <xdr:rowOff>16510</xdr:rowOff>
    </xdr:to>
    <xdr:cxnSp macro="">
      <xdr:nvCxnSpPr>
        <xdr:cNvPr id="436" name="直線コネクタ 435">
          <a:extLst>
            <a:ext uri="{FF2B5EF4-FFF2-40B4-BE49-F238E27FC236}">
              <a16:creationId xmlns:a16="http://schemas.microsoft.com/office/drawing/2014/main" id="{FA98BE72-0CBC-4D40-A664-143959D1571E}"/>
            </a:ext>
          </a:extLst>
        </xdr:cNvPr>
        <xdr:cNvCxnSpPr/>
      </xdr:nvCxnSpPr>
      <xdr:spPr>
        <a:xfrm>
          <a:off x="12854940" y="6145530"/>
          <a:ext cx="7747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76200</xdr:rowOff>
    </xdr:from>
    <xdr:to>
      <xdr:col>72</xdr:col>
      <xdr:colOff>38100</xdr:colOff>
      <xdr:row>37</xdr:row>
      <xdr:rowOff>6350</xdr:rowOff>
    </xdr:to>
    <xdr:sp macro="" textlink="">
      <xdr:nvSpPr>
        <xdr:cNvPr id="437" name="楕円 436">
          <a:extLst>
            <a:ext uri="{FF2B5EF4-FFF2-40B4-BE49-F238E27FC236}">
              <a16:creationId xmlns:a16="http://schemas.microsoft.com/office/drawing/2014/main" id="{32615BC5-0D27-4DC9-9085-1FFDF427822E}"/>
            </a:ext>
          </a:extLst>
        </xdr:cNvPr>
        <xdr:cNvSpPr/>
      </xdr:nvSpPr>
      <xdr:spPr>
        <a:xfrm>
          <a:off x="12029440" y="6111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110490</xdr:rowOff>
    </xdr:from>
    <xdr:to>
      <xdr:col>76</xdr:col>
      <xdr:colOff>114300</xdr:colOff>
      <xdr:row>36</xdr:row>
      <xdr:rowOff>127000</xdr:rowOff>
    </xdr:to>
    <xdr:cxnSp macro="">
      <xdr:nvCxnSpPr>
        <xdr:cNvPr id="438" name="直線コネクタ 437">
          <a:extLst>
            <a:ext uri="{FF2B5EF4-FFF2-40B4-BE49-F238E27FC236}">
              <a16:creationId xmlns:a16="http://schemas.microsoft.com/office/drawing/2014/main" id="{702C8989-4D18-48B3-BE25-386647042BEB}"/>
            </a:ext>
          </a:extLst>
        </xdr:cNvPr>
        <xdr:cNvCxnSpPr/>
      </xdr:nvCxnSpPr>
      <xdr:spPr>
        <a:xfrm flipV="1">
          <a:off x="12072620" y="6145530"/>
          <a:ext cx="78232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2540</xdr:rowOff>
    </xdr:from>
    <xdr:to>
      <xdr:col>67</xdr:col>
      <xdr:colOff>101600</xdr:colOff>
      <xdr:row>36</xdr:row>
      <xdr:rowOff>104140</xdr:rowOff>
    </xdr:to>
    <xdr:sp macro="" textlink="">
      <xdr:nvSpPr>
        <xdr:cNvPr id="439" name="楕円 438">
          <a:extLst>
            <a:ext uri="{FF2B5EF4-FFF2-40B4-BE49-F238E27FC236}">
              <a16:creationId xmlns:a16="http://schemas.microsoft.com/office/drawing/2014/main" id="{A2F5ED0B-5BDC-4AB8-8653-972A2EF610A2}"/>
            </a:ext>
          </a:extLst>
        </xdr:cNvPr>
        <xdr:cNvSpPr/>
      </xdr:nvSpPr>
      <xdr:spPr>
        <a:xfrm>
          <a:off x="1123188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53340</xdr:rowOff>
    </xdr:from>
    <xdr:to>
      <xdr:col>71</xdr:col>
      <xdr:colOff>177800</xdr:colOff>
      <xdr:row>36</xdr:row>
      <xdr:rowOff>127000</xdr:rowOff>
    </xdr:to>
    <xdr:cxnSp macro="">
      <xdr:nvCxnSpPr>
        <xdr:cNvPr id="440" name="直線コネクタ 439">
          <a:extLst>
            <a:ext uri="{FF2B5EF4-FFF2-40B4-BE49-F238E27FC236}">
              <a16:creationId xmlns:a16="http://schemas.microsoft.com/office/drawing/2014/main" id="{5B818399-8AAF-4C93-8A07-939DBCC0D0C2}"/>
            </a:ext>
          </a:extLst>
        </xdr:cNvPr>
        <xdr:cNvCxnSpPr/>
      </xdr:nvCxnSpPr>
      <xdr:spPr>
        <a:xfrm>
          <a:off x="11282680" y="6088380"/>
          <a:ext cx="78994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22779A82-B6E0-47FB-9646-5CACEA319D8F}"/>
            </a:ext>
          </a:extLst>
        </xdr:cNvPr>
        <xdr:cNvSpPr txBox="1"/>
      </xdr:nvSpPr>
      <xdr:spPr>
        <a:xfrm>
          <a:off x="13437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2BEA1E5B-C740-4B1B-A982-9DD0817E1469}"/>
            </a:ext>
          </a:extLst>
        </xdr:cNvPr>
        <xdr:cNvSpPr txBox="1"/>
      </xdr:nvSpPr>
      <xdr:spPr>
        <a:xfrm>
          <a:off x="12675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4645021D-233C-4D9B-BCD2-0FF8B0DEFE96}"/>
            </a:ext>
          </a:extLst>
        </xdr:cNvPr>
        <xdr:cNvSpPr txBox="1"/>
      </xdr:nvSpPr>
      <xdr:spPr>
        <a:xfrm>
          <a:off x="1190054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BF23D52C-B3CD-41DB-A196-A0C5A0899EF1}"/>
            </a:ext>
          </a:extLst>
        </xdr:cNvPr>
        <xdr:cNvSpPr txBox="1"/>
      </xdr:nvSpPr>
      <xdr:spPr>
        <a:xfrm>
          <a:off x="1110298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83837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B0051018-4D53-4AE0-974A-187611DC480D}"/>
            </a:ext>
          </a:extLst>
        </xdr:cNvPr>
        <xdr:cNvSpPr txBox="1"/>
      </xdr:nvSpPr>
      <xdr:spPr>
        <a:xfrm>
          <a:off x="13437244" y="595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6367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CBE4E54E-164A-4D8E-B29B-47D7D8014738}"/>
            </a:ext>
          </a:extLst>
        </xdr:cNvPr>
        <xdr:cNvSpPr txBox="1"/>
      </xdr:nvSpPr>
      <xdr:spPr>
        <a:xfrm>
          <a:off x="12675244" y="5873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22877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74751D2A-5C61-42E6-A18D-FD14C9A1F4AF}"/>
            </a:ext>
          </a:extLst>
        </xdr:cNvPr>
        <xdr:cNvSpPr txBox="1"/>
      </xdr:nvSpPr>
      <xdr:spPr>
        <a:xfrm>
          <a:off x="11900544" y="5890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120667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C8B0FC3-EA66-4397-A4D8-92F4BB0D44D0}"/>
            </a:ext>
          </a:extLst>
        </xdr:cNvPr>
        <xdr:cNvSpPr txBox="1"/>
      </xdr:nvSpPr>
      <xdr:spPr>
        <a:xfrm>
          <a:off x="11102984" y="58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6AFD075-05F1-47B7-BE3E-2028900AF868}"/>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626E934F-C6F7-4B4B-8569-2B88C5EADFC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917674CB-7519-4B88-BE8C-6232DE53D499}"/>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3C08698-CE15-4049-9FC7-42CA6A5AB65B}"/>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F2D65ACE-C2E7-4D40-8BAF-DE54B6E2F956}"/>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680C769E-5303-49ED-A51B-490DA3BE8DFA}"/>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1EB3FBA-73C3-416E-9648-F076E586432E}"/>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9CC65798-6A1A-4577-97A6-3C5169D05AEE}"/>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FF71B55B-B6BD-4AC8-91C3-27A7F34C419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6782885A-2074-4667-ACFF-B64636A3EE1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340CE440-5C7C-4716-97BD-D9EAE32143AE}"/>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905ECB7D-B5C7-4066-986A-8299E2D80F95}"/>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20929A9A-C7A4-47F1-BDA3-128F0D72B10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1C2A959B-8D5C-4B90-984B-89306E05CFB8}"/>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69F8D718-9A59-4BD3-80F8-9C92FADF6052}"/>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5ADDDA8E-60C4-4666-A529-CE23557F923F}"/>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CD1C31D5-D324-4583-8524-41B5614CD2D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3FB5F46B-4671-4B98-8A91-EAE75B797609}"/>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FBFE74B7-B256-4188-9C27-4A8828509D76}"/>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4F705533-778E-4528-A85A-7D53F1068564}"/>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7B2D0A9D-C87A-4C68-A80A-D54FCC026E8F}"/>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480EA8F8-BE64-4C26-BF13-0AD86C0D6BE5}"/>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1D91E0F-DF47-4376-BB41-D128675BF307}"/>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E0D25B8E-CE52-4AC7-9AF3-92161DB4A770}"/>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7E96A196-19A5-4B0F-A3E4-A22FF82DE4FF}"/>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61AB0EA8-16BF-44FF-8136-1CC742A9C146}"/>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47709375-FEDB-409E-8B1E-F177DE5392BB}"/>
            </a:ext>
          </a:extLst>
        </xdr:cNvPr>
        <xdr:cNvSpPr txBox="1"/>
      </xdr:nvSpPr>
      <xdr:spPr>
        <a:xfrm>
          <a:off x="1954784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F40ABD79-5E51-4EED-93A1-C37BD61508DC}"/>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FB13DDD0-169B-485C-A875-9132D5536148}"/>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F4AD78CC-6E94-465C-AE51-8F4642BD6B3E}"/>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E0E03ACB-80F8-44C6-89D0-601B2903EE33}"/>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52418036-4CCA-4BD1-A4C1-84AF45437B6C}"/>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F4CC3C1-9830-48AF-8414-74D8E132CBE9}"/>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DC03F033-9650-41C4-BB50-9C75C6974EF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3BF9EC2-A844-4A53-B3A5-C4CE47D5AF49}"/>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698DB5F6-B8B1-45F6-A52C-CA9CDE1D9964}"/>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3C7128A4-2039-4C97-8D53-323522854E99}"/>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27686</xdr:rowOff>
    </xdr:from>
    <xdr:to>
      <xdr:col>116</xdr:col>
      <xdr:colOff>114300</xdr:colOff>
      <xdr:row>40</xdr:row>
      <xdr:rowOff>129286</xdr:rowOff>
    </xdr:to>
    <xdr:sp macro="" textlink="">
      <xdr:nvSpPr>
        <xdr:cNvPr id="486" name="楕円 485">
          <a:extLst>
            <a:ext uri="{FF2B5EF4-FFF2-40B4-BE49-F238E27FC236}">
              <a16:creationId xmlns:a16="http://schemas.microsoft.com/office/drawing/2014/main" id="{4C4258DD-C2B9-4678-BF88-829C099FFE27}"/>
            </a:ext>
          </a:extLst>
        </xdr:cNvPr>
        <xdr:cNvSpPr/>
      </xdr:nvSpPr>
      <xdr:spPr>
        <a:xfrm>
          <a:off x="19458940" y="673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6113</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A18F8D1E-1FC4-4E7F-9EFF-469984D07C42}"/>
            </a:ext>
          </a:extLst>
        </xdr:cNvPr>
        <xdr:cNvSpPr txBox="1"/>
      </xdr:nvSpPr>
      <xdr:spPr>
        <a:xfrm>
          <a:off x="19547840" y="6711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488" name="楕円 487">
          <a:extLst>
            <a:ext uri="{FF2B5EF4-FFF2-40B4-BE49-F238E27FC236}">
              <a16:creationId xmlns:a16="http://schemas.microsoft.com/office/drawing/2014/main" id="{4B5A4B7D-FA53-428A-9C11-27BE384AE7F7}"/>
            </a:ext>
          </a:extLst>
        </xdr:cNvPr>
        <xdr:cNvSpPr/>
      </xdr:nvSpPr>
      <xdr:spPr>
        <a:xfrm>
          <a:off x="18735040" y="6731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76200</xdr:rowOff>
    </xdr:from>
    <xdr:to>
      <xdr:col>116</xdr:col>
      <xdr:colOff>63500</xdr:colOff>
      <xdr:row>40</xdr:row>
      <xdr:rowOff>78486</xdr:rowOff>
    </xdr:to>
    <xdr:cxnSp macro="">
      <xdr:nvCxnSpPr>
        <xdr:cNvPr id="489" name="直線コネクタ 488">
          <a:extLst>
            <a:ext uri="{FF2B5EF4-FFF2-40B4-BE49-F238E27FC236}">
              <a16:creationId xmlns:a16="http://schemas.microsoft.com/office/drawing/2014/main" id="{4FF812BF-5069-4566-9302-81EF11FC6C4C}"/>
            </a:ext>
          </a:extLst>
        </xdr:cNvPr>
        <xdr:cNvCxnSpPr/>
      </xdr:nvCxnSpPr>
      <xdr:spPr>
        <a:xfrm>
          <a:off x="18778220" y="6781800"/>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25400</xdr:rowOff>
    </xdr:from>
    <xdr:to>
      <xdr:col>107</xdr:col>
      <xdr:colOff>101600</xdr:colOff>
      <xdr:row>40</xdr:row>
      <xdr:rowOff>127000</xdr:rowOff>
    </xdr:to>
    <xdr:sp macro="" textlink="">
      <xdr:nvSpPr>
        <xdr:cNvPr id="490" name="楕円 489">
          <a:extLst>
            <a:ext uri="{FF2B5EF4-FFF2-40B4-BE49-F238E27FC236}">
              <a16:creationId xmlns:a16="http://schemas.microsoft.com/office/drawing/2014/main" id="{5803C47C-B614-4CDE-AE08-A65F9DCF0D63}"/>
            </a:ext>
          </a:extLst>
        </xdr:cNvPr>
        <xdr:cNvSpPr/>
      </xdr:nvSpPr>
      <xdr:spPr>
        <a:xfrm>
          <a:off x="1793748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76200</xdr:rowOff>
    </xdr:from>
    <xdr:to>
      <xdr:col>111</xdr:col>
      <xdr:colOff>177800</xdr:colOff>
      <xdr:row>40</xdr:row>
      <xdr:rowOff>76200</xdr:rowOff>
    </xdr:to>
    <xdr:cxnSp macro="">
      <xdr:nvCxnSpPr>
        <xdr:cNvPr id="491" name="直線コネクタ 490">
          <a:extLst>
            <a:ext uri="{FF2B5EF4-FFF2-40B4-BE49-F238E27FC236}">
              <a16:creationId xmlns:a16="http://schemas.microsoft.com/office/drawing/2014/main" id="{5F60498D-6C06-454D-8BBB-4666FB5DCBD7}"/>
            </a:ext>
          </a:extLst>
        </xdr:cNvPr>
        <xdr:cNvCxnSpPr/>
      </xdr:nvCxnSpPr>
      <xdr:spPr>
        <a:xfrm>
          <a:off x="17988280" y="678180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27686</xdr:rowOff>
    </xdr:from>
    <xdr:to>
      <xdr:col>102</xdr:col>
      <xdr:colOff>165100</xdr:colOff>
      <xdr:row>40</xdr:row>
      <xdr:rowOff>129286</xdr:rowOff>
    </xdr:to>
    <xdr:sp macro="" textlink="">
      <xdr:nvSpPr>
        <xdr:cNvPr id="492" name="楕円 491">
          <a:extLst>
            <a:ext uri="{FF2B5EF4-FFF2-40B4-BE49-F238E27FC236}">
              <a16:creationId xmlns:a16="http://schemas.microsoft.com/office/drawing/2014/main" id="{ECBFEE6D-DEBB-460D-A59A-FA7DB28D3E8A}"/>
            </a:ext>
          </a:extLst>
        </xdr:cNvPr>
        <xdr:cNvSpPr/>
      </xdr:nvSpPr>
      <xdr:spPr>
        <a:xfrm>
          <a:off x="17162780" y="673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76200</xdr:rowOff>
    </xdr:from>
    <xdr:to>
      <xdr:col>107</xdr:col>
      <xdr:colOff>50800</xdr:colOff>
      <xdr:row>40</xdr:row>
      <xdr:rowOff>78486</xdr:rowOff>
    </xdr:to>
    <xdr:cxnSp macro="">
      <xdr:nvCxnSpPr>
        <xdr:cNvPr id="493" name="直線コネクタ 492">
          <a:extLst>
            <a:ext uri="{FF2B5EF4-FFF2-40B4-BE49-F238E27FC236}">
              <a16:creationId xmlns:a16="http://schemas.microsoft.com/office/drawing/2014/main" id="{CB5AF445-75BF-44D5-BE61-2D57FBB0E65E}"/>
            </a:ext>
          </a:extLst>
        </xdr:cNvPr>
        <xdr:cNvCxnSpPr/>
      </xdr:nvCxnSpPr>
      <xdr:spPr>
        <a:xfrm flipV="1">
          <a:off x="17213580" y="6781800"/>
          <a:ext cx="7747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27686</xdr:rowOff>
    </xdr:from>
    <xdr:to>
      <xdr:col>98</xdr:col>
      <xdr:colOff>38100</xdr:colOff>
      <xdr:row>40</xdr:row>
      <xdr:rowOff>129286</xdr:rowOff>
    </xdr:to>
    <xdr:sp macro="" textlink="">
      <xdr:nvSpPr>
        <xdr:cNvPr id="494" name="楕円 493">
          <a:extLst>
            <a:ext uri="{FF2B5EF4-FFF2-40B4-BE49-F238E27FC236}">
              <a16:creationId xmlns:a16="http://schemas.microsoft.com/office/drawing/2014/main" id="{1A88EA2B-D5C0-410A-9A38-92C004553B5B}"/>
            </a:ext>
          </a:extLst>
        </xdr:cNvPr>
        <xdr:cNvSpPr/>
      </xdr:nvSpPr>
      <xdr:spPr>
        <a:xfrm>
          <a:off x="16388080" y="67332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78486</xdr:rowOff>
    </xdr:from>
    <xdr:to>
      <xdr:col>102</xdr:col>
      <xdr:colOff>114300</xdr:colOff>
      <xdr:row>40</xdr:row>
      <xdr:rowOff>78486</xdr:rowOff>
    </xdr:to>
    <xdr:cxnSp macro="">
      <xdr:nvCxnSpPr>
        <xdr:cNvPr id="495" name="直線コネクタ 494">
          <a:extLst>
            <a:ext uri="{FF2B5EF4-FFF2-40B4-BE49-F238E27FC236}">
              <a16:creationId xmlns:a16="http://schemas.microsoft.com/office/drawing/2014/main" id="{E6ECDE34-2249-4A57-94D7-719AC7DD3612}"/>
            </a:ext>
          </a:extLst>
        </xdr:cNvPr>
        <xdr:cNvCxnSpPr/>
      </xdr:nvCxnSpPr>
      <xdr:spPr>
        <a:xfrm>
          <a:off x="16431260" y="678408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97807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75BDA0E2-4C68-4E48-AC0C-AA86F7D86205}"/>
            </a:ext>
          </a:extLst>
        </xdr:cNvPr>
        <xdr:cNvSpPr txBox="1"/>
      </xdr:nvSpPr>
      <xdr:spPr>
        <a:xfrm>
          <a:off x="18561127" y="6468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95521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D34D0D0E-CB34-4486-A0FF-E42B2B21B65C}"/>
            </a:ext>
          </a:extLst>
        </xdr:cNvPr>
        <xdr:cNvSpPr txBox="1"/>
      </xdr:nvSpPr>
      <xdr:spPr>
        <a:xfrm>
          <a:off x="17776267" y="6465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90949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1CAF9DCB-C1D7-4F81-90B5-3F052E457A3C}"/>
            </a:ext>
          </a:extLst>
        </xdr:cNvPr>
        <xdr:cNvSpPr txBox="1"/>
      </xdr:nvSpPr>
      <xdr:spPr>
        <a:xfrm>
          <a:off x="17001567" y="646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84091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DA35B08C-21FC-4BBC-88C9-9FA3E37C8605}"/>
            </a:ext>
          </a:extLst>
        </xdr:cNvPr>
        <xdr:cNvSpPr txBox="1"/>
      </xdr:nvSpPr>
      <xdr:spPr>
        <a:xfrm>
          <a:off x="16226867" y="6454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7AB2AA0D-D589-431D-B24A-2A0B2FB5AEA1}"/>
            </a:ext>
          </a:extLst>
        </xdr:cNvPr>
        <xdr:cNvSpPr txBox="1"/>
      </xdr:nvSpPr>
      <xdr:spPr>
        <a:xfrm>
          <a:off x="1856112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118127</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7AB08B8D-3A9F-45F4-BB7A-0A4F08ED5722}"/>
            </a:ext>
          </a:extLst>
        </xdr:cNvPr>
        <xdr:cNvSpPr txBox="1"/>
      </xdr:nvSpPr>
      <xdr:spPr>
        <a:xfrm>
          <a:off x="17776267" y="682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120413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344C0576-E113-4F4B-B8CA-FFF399F85DC4}"/>
            </a:ext>
          </a:extLst>
        </xdr:cNvPr>
        <xdr:cNvSpPr txBox="1"/>
      </xdr:nvSpPr>
      <xdr:spPr>
        <a:xfrm>
          <a:off x="17001567" y="682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120413</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7F96CBC4-1E91-43AE-852E-771AEF6E186D}"/>
            </a:ext>
          </a:extLst>
        </xdr:cNvPr>
        <xdr:cNvSpPr txBox="1"/>
      </xdr:nvSpPr>
      <xdr:spPr>
        <a:xfrm>
          <a:off x="16226867" y="6826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92AF387E-4CE1-4E00-92D3-3627F6F79E9C}"/>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40B6AE8D-36DD-450A-800F-D2888F5B26B0}"/>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86A14D7-F09B-465D-BB39-4D958441212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72C28208-C632-4157-A491-0E754E17B36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36FE17AB-9604-42E6-AAD8-2DB0FF55CBB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6B722466-BD51-4266-B8A7-430CCEDE1D5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1D568D0C-7DB0-4A31-90CC-7FBFB6CDD898}"/>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16D2A53E-3DF7-4C50-B311-E835888156F7}"/>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F4BD0C0D-7697-4A16-8ABF-4E8D42385B4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E2102DC8-96E5-4373-BF41-1EC52F277772}"/>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837AE2EC-A2B9-4AA6-A684-1823B7446CE0}"/>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5CD4322C-34A3-43F5-B9EB-23726BE70847}"/>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92DEBE65-131D-4D58-868C-1931B5B7432E}"/>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18C3F4D4-707D-456C-8E89-264D4803C6DC}"/>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4418D51A-45F5-4D8C-B733-FA510C5FCD20}"/>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97CE26D8-4685-4C55-83B6-B20B07AAA57D}"/>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54F4FDCC-B587-46AC-9BAC-127A83253E0E}"/>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A9DA0BDC-FC1B-4E92-AC57-9BCDC9A65D52}"/>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D8271C1D-D3E8-43F7-B68C-366FE31EF7B3}"/>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2B88827-360F-4BA2-BF9D-13CEDAC4815C}"/>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1042D552-169C-483F-9C20-7F78D5DBF857}"/>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C535969A-8EDB-4192-95F1-8748DF53D088}"/>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CE8B4FD5-FB8F-4145-AF7F-170222453971}"/>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3D07B3AA-A388-43A9-8954-6C6AFD48ACF0}"/>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43BB00D2-0EEC-4D26-9795-DD740752976A}"/>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2B468F76-60B7-432C-8A32-1AE5329FCDA2}"/>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F36899E9-76EE-4210-95FA-28F197BF8286}"/>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C50FA364-95FA-4504-ACA4-1FDA50E7D908}"/>
            </a:ext>
          </a:extLst>
        </xdr:cNvPr>
        <xdr:cNvSpPr txBox="1"/>
      </xdr:nvSpPr>
      <xdr:spPr>
        <a:xfrm>
          <a:off x="14414500" y="992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42C256C1-D097-46CE-BC6C-224F1ABC32EC}"/>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5A188933-EB87-46E6-80FC-EA959C3F84A6}"/>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B9461AB4-2030-4E84-A772-A9E641D8EABD}"/>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1F3AAF06-0FCD-4A09-AE9E-50D7FFE0138C}"/>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0E0A5597-2DBD-49BB-94A2-A5EB26DF499F}"/>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EE8080C1-32AE-4C62-9C41-D946D569565D}"/>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F0515F0B-BB26-4336-A291-B2D2C878428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F1806189-FB77-4413-AFAB-8C79D4975582}"/>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7EA0198-73EA-4743-A4C1-93F45DB920F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48B1A92C-04EE-4C74-9BC1-A56D2B0A2252}"/>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88646</xdr:rowOff>
    </xdr:from>
    <xdr:to>
      <xdr:col>85</xdr:col>
      <xdr:colOff>177800</xdr:colOff>
      <xdr:row>58</xdr:row>
      <xdr:rowOff>18796</xdr:rowOff>
    </xdr:to>
    <xdr:sp macro="" textlink="">
      <xdr:nvSpPr>
        <xdr:cNvPr id="542" name="楕円 541">
          <a:extLst>
            <a:ext uri="{FF2B5EF4-FFF2-40B4-BE49-F238E27FC236}">
              <a16:creationId xmlns:a16="http://schemas.microsoft.com/office/drawing/2014/main" id="{C85BBF60-76CD-41F3-A178-92DD7C181F98}"/>
            </a:ext>
          </a:extLst>
        </xdr:cNvPr>
        <xdr:cNvSpPr/>
      </xdr:nvSpPr>
      <xdr:spPr>
        <a:xfrm>
          <a:off x="14325600" y="96441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111523</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4020012C-6488-4EF9-AB21-939D1D0D4625}"/>
            </a:ext>
          </a:extLst>
        </xdr:cNvPr>
        <xdr:cNvSpPr txBox="1"/>
      </xdr:nvSpPr>
      <xdr:spPr>
        <a:xfrm>
          <a:off x="14414500" y="949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95504</xdr:rowOff>
    </xdr:from>
    <xdr:to>
      <xdr:col>81</xdr:col>
      <xdr:colOff>101600</xdr:colOff>
      <xdr:row>58</xdr:row>
      <xdr:rowOff>25654</xdr:rowOff>
    </xdr:to>
    <xdr:sp macro="" textlink="">
      <xdr:nvSpPr>
        <xdr:cNvPr id="544" name="楕円 543">
          <a:extLst>
            <a:ext uri="{FF2B5EF4-FFF2-40B4-BE49-F238E27FC236}">
              <a16:creationId xmlns:a16="http://schemas.microsoft.com/office/drawing/2014/main" id="{A808A64A-D686-4148-AE19-2C276EDBF98B}"/>
            </a:ext>
          </a:extLst>
        </xdr:cNvPr>
        <xdr:cNvSpPr/>
      </xdr:nvSpPr>
      <xdr:spPr>
        <a:xfrm>
          <a:off x="13578840" y="96509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139446</xdr:rowOff>
    </xdr:from>
    <xdr:to>
      <xdr:col>85</xdr:col>
      <xdr:colOff>127000</xdr:colOff>
      <xdr:row>57</xdr:row>
      <xdr:rowOff>146304</xdr:rowOff>
    </xdr:to>
    <xdr:cxnSp macro="">
      <xdr:nvCxnSpPr>
        <xdr:cNvPr id="545" name="直線コネクタ 544">
          <a:extLst>
            <a:ext uri="{FF2B5EF4-FFF2-40B4-BE49-F238E27FC236}">
              <a16:creationId xmlns:a16="http://schemas.microsoft.com/office/drawing/2014/main" id="{C450A177-9E8D-4909-9471-9B0D9C3284D5}"/>
            </a:ext>
          </a:extLst>
        </xdr:cNvPr>
        <xdr:cNvCxnSpPr/>
      </xdr:nvCxnSpPr>
      <xdr:spPr>
        <a:xfrm flipV="1">
          <a:off x="13629640" y="9694926"/>
          <a:ext cx="74676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52070</xdr:rowOff>
    </xdr:from>
    <xdr:to>
      <xdr:col>76</xdr:col>
      <xdr:colOff>165100</xdr:colOff>
      <xdr:row>57</xdr:row>
      <xdr:rowOff>153670</xdr:rowOff>
    </xdr:to>
    <xdr:sp macro="" textlink="">
      <xdr:nvSpPr>
        <xdr:cNvPr id="546" name="楕円 545">
          <a:extLst>
            <a:ext uri="{FF2B5EF4-FFF2-40B4-BE49-F238E27FC236}">
              <a16:creationId xmlns:a16="http://schemas.microsoft.com/office/drawing/2014/main" id="{C0BA75EF-ACFA-47A4-8BA5-47BFB539053F}"/>
            </a:ext>
          </a:extLst>
        </xdr:cNvPr>
        <xdr:cNvSpPr/>
      </xdr:nvSpPr>
      <xdr:spPr>
        <a:xfrm>
          <a:off x="1280414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102870</xdr:rowOff>
    </xdr:from>
    <xdr:to>
      <xdr:col>81</xdr:col>
      <xdr:colOff>50800</xdr:colOff>
      <xdr:row>57</xdr:row>
      <xdr:rowOff>146304</xdr:rowOff>
    </xdr:to>
    <xdr:cxnSp macro="">
      <xdr:nvCxnSpPr>
        <xdr:cNvPr id="547" name="直線コネクタ 546">
          <a:extLst>
            <a:ext uri="{FF2B5EF4-FFF2-40B4-BE49-F238E27FC236}">
              <a16:creationId xmlns:a16="http://schemas.microsoft.com/office/drawing/2014/main" id="{AD9EB416-8D09-4837-9092-10AF7DD86B88}"/>
            </a:ext>
          </a:extLst>
        </xdr:cNvPr>
        <xdr:cNvCxnSpPr/>
      </xdr:nvCxnSpPr>
      <xdr:spPr>
        <a:xfrm>
          <a:off x="12854940" y="9658350"/>
          <a:ext cx="7747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26924</xdr:rowOff>
    </xdr:from>
    <xdr:to>
      <xdr:col>72</xdr:col>
      <xdr:colOff>38100</xdr:colOff>
      <xdr:row>57</xdr:row>
      <xdr:rowOff>128524</xdr:rowOff>
    </xdr:to>
    <xdr:sp macro="" textlink="">
      <xdr:nvSpPr>
        <xdr:cNvPr id="548" name="楕円 547">
          <a:extLst>
            <a:ext uri="{FF2B5EF4-FFF2-40B4-BE49-F238E27FC236}">
              <a16:creationId xmlns:a16="http://schemas.microsoft.com/office/drawing/2014/main" id="{B137EEAB-8C3E-4B2A-9606-AE7E99B985BA}"/>
            </a:ext>
          </a:extLst>
        </xdr:cNvPr>
        <xdr:cNvSpPr/>
      </xdr:nvSpPr>
      <xdr:spPr>
        <a:xfrm>
          <a:off x="12029440" y="958240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77724</xdr:rowOff>
    </xdr:from>
    <xdr:to>
      <xdr:col>76</xdr:col>
      <xdr:colOff>114300</xdr:colOff>
      <xdr:row>57</xdr:row>
      <xdr:rowOff>102870</xdr:rowOff>
    </xdr:to>
    <xdr:cxnSp macro="">
      <xdr:nvCxnSpPr>
        <xdr:cNvPr id="549" name="直線コネクタ 548">
          <a:extLst>
            <a:ext uri="{FF2B5EF4-FFF2-40B4-BE49-F238E27FC236}">
              <a16:creationId xmlns:a16="http://schemas.microsoft.com/office/drawing/2014/main" id="{88811D4C-550E-4DD7-8611-999161BB7841}"/>
            </a:ext>
          </a:extLst>
        </xdr:cNvPr>
        <xdr:cNvCxnSpPr/>
      </xdr:nvCxnSpPr>
      <xdr:spPr>
        <a:xfrm>
          <a:off x="12072620" y="9633204"/>
          <a:ext cx="78232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170942</xdr:rowOff>
    </xdr:from>
    <xdr:to>
      <xdr:col>67</xdr:col>
      <xdr:colOff>101600</xdr:colOff>
      <xdr:row>57</xdr:row>
      <xdr:rowOff>101092</xdr:rowOff>
    </xdr:to>
    <xdr:sp macro="" textlink="">
      <xdr:nvSpPr>
        <xdr:cNvPr id="550" name="楕円 549">
          <a:extLst>
            <a:ext uri="{FF2B5EF4-FFF2-40B4-BE49-F238E27FC236}">
              <a16:creationId xmlns:a16="http://schemas.microsoft.com/office/drawing/2014/main" id="{C60F659F-C518-40D8-A192-59541BD0386D}"/>
            </a:ext>
          </a:extLst>
        </xdr:cNvPr>
        <xdr:cNvSpPr/>
      </xdr:nvSpPr>
      <xdr:spPr>
        <a:xfrm>
          <a:off x="11231880" y="95587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50292</xdr:rowOff>
    </xdr:from>
    <xdr:to>
      <xdr:col>71</xdr:col>
      <xdr:colOff>177800</xdr:colOff>
      <xdr:row>57</xdr:row>
      <xdr:rowOff>77724</xdr:rowOff>
    </xdr:to>
    <xdr:cxnSp macro="">
      <xdr:nvCxnSpPr>
        <xdr:cNvPr id="551" name="直線コネクタ 550">
          <a:extLst>
            <a:ext uri="{FF2B5EF4-FFF2-40B4-BE49-F238E27FC236}">
              <a16:creationId xmlns:a16="http://schemas.microsoft.com/office/drawing/2014/main" id="{261C9165-73B9-4944-B23C-BD19CF5FBD48}"/>
            </a:ext>
          </a:extLst>
        </xdr:cNvPr>
        <xdr:cNvCxnSpPr/>
      </xdr:nvCxnSpPr>
      <xdr:spPr>
        <a:xfrm>
          <a:off x="11282680" y="9605772"/>
          <a:ext cx="78994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C34F646B-71FB-41F8-879B-A8871859A819}"/>
            </a:ext>
          </a:extLst>
        </xdr:cNvPr>
        <xdr:cNvSpPr txBox="1"/>
      </xdr:nvSpPr>
      <xdr:spPr>
        <a:xfrm>
          <a:off x="13437244" y="1000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474D5D9F-F42F-44ED-B0D7-598674F27894}"/>
            </a:ext>
          </a:extLst>
        </xdr:cNvPr>
        <xdr:cNvSpPr txBox="1"/>
      </xdr:nvSpPr>
      <xdr:spPr>
        <a:xfrm>
          <a:off x="12675244" y="1000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2EA491D4-E4C0-4B0F-A6A5-41AA4E9EC8F1}"/>
            </a:ext>
          </a:extLst>
        </xdr:cNvPr>
        <xdr:cNvSpPr txBox="1"/>
      </xdr:nvSpPr>
      <xdr:spPr>
        <a:xfrm>
          <a:off x="11900544" y="997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8A1095AF-4F85-4525-A71D-A03298DDFA6D}"/>
            </a:ext>
          </a:extLst>
        </xdr:cNvPr>
        <xdr:cNvSpPr txBox="1"/>
      </xdr:nvSpPr>
      <xdr:spPr>
        <a:xfrm>
          <a:off x="11102984" y="995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42181</xdr:rowOff>
    </xdr:from>
    <xdr:ext cx="405111" cy="259045"/>
    <xdr:sp macro="" textlink="">
      <xdr:nvSpPr>
        <xdr:cNvPr id="556" name="n_1mainValue【学校施設】&#10;有形固定資産減価償却率">
          <a:extLst>
            <a:ext uri="{FF2B5EF4-FFF2-40B4-BE49-F238E27FC236}">
              <a16:creationId xmlns:a16="http://schemas.microsoft.com/office/drawing/2014/main" id="{3E78D29F-62FA-4857-90EC-ADD32EA1FF70}"/>
            </a:ext>
          </a:extLst>
        </xdr:cNvPr>
        <xdr:cNvSpPr txBox="1"/>
      </xdr:nvSpPr>
      <xdr:spPr>
        <a:xfrm>
          <a:off x="13437244" y="943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170197</xdr:rowOff>
    </xdr:from>
    <xdr:ext cx="405111" cy="259045"/>
    <xdr:sp macro="" textlink="">
      <xdr:nvSpPr>
        <xdr:cNvPr id="557" name="n_2mainValue【学校施設】&#10;有形固定資産減価償却率">
          <a:extLst>
            <a:ext uri="{FF2B5EF4-FFF2-40B4-BE49-F238E27FC236}">
              <a16:creationId xmlns:a16="http://schemas.microsoft.com/office/drawing/2014/main" id="{0853DF95-CFE9-4B3E-BDEA-F076718AE72E}"/>
            </a:ext>
          </a:extLst>
        </xdr:cNvPr>
        <xdr:cNvSpPr txBox="1"/>
      </xdr:nvSpPr>
      <xdr:spPr>
        <a:xfrm>
          <a:off x="12675244" y="939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145051</xdr:rowOff>
    </xdr:from>
    <xdr:ext cx="405111" cy="259045"/>
    <xdr:sp macro="" textlink="">
      <xdr:nvSpPr>
        <xdr:cNvPr id="558" name="n_3mainValue【学校施設】&#10;有形固定資産減価償却率">
          <a:extLst>
            <a:ext uri="{FF2B5EF4-FFF2-40B4-BE49-F238E27FC236}">
              <a16:creationId xmlns:a16="http://schemas.microsoft.com/office/drawing/2014/main" id="{D9C8DE84-4117-4772-A64B-56629E458C85}"/>
            </a:ext>
          </a:extLst>
        </xdr:cNvPr>
        <xdr:cNvSpPr txBox="1"/>
      </xdr:nvSpPr>
      <xdr:spPr>
        <a:xfrm>
          <a:off x="11900544" y="9365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117619</xdr:rowOff>
    </xdr:from>
    <xdr:ext cx="405111" cy="259045"/>
    <xdr:sp macro="" textlink="">
      <xdr:nvSpPr>
        <xdr:cNvPr id="559" name="n_4mainValue【学校施設】&#10;有形固定資産減価償却率">
          <a:extLst>
            <a:ext uri="{FF2B5EF4-FFF2-40B4-BE49-F238E27FC236}">
              <a16:creationId xmlns:a16="http://schemas.microsoft.com/office/drawing/2014/main" id="{B6487B7A-427A-4E58-9A12-5D8F81EC0A0D}"/>
            </a:ext>
          </a:extLst>
        </xdr:cNvPr>
        <xdr:cNvSpPr txBox="1"/>
      </xdr:nvSpPr>
      <xdr:spPr>
        <a:xfrm>
          <a:off x="11102984" y="933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D3A89236-F2FF-4AC4-9AA9-CBFC235E789E}"/>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E9B4289A-E083-4AB3-A26C-7369F4FD8AFD}"/>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58BF283F-5F25-4EF8-8F51-D08D6D51294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C359E1F5-0EE9-477E-8EB1-C4D582734F1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D2D7157A-26BD-4D68-8AE8-4D54856FD79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3EB3A6FC-8B6C-4952-9950-14A78E417CDE}"/>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D9A852D2-F34A-4FDD-A2D7-B5CCFC512A0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9032055B-3992-4365-B2BE-A177FBA11EB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BBABD644-AAA0-43FC-A571-6F4925320CCD}"/>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A9E7651F-A01F-4D28-8F26-669BC6C366BF}"/>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408D8010-CCC6-472C-9E9F-39D670856523}"/>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A1B17A25-146F-4840-95EA-C4FECE531015}"/>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E13577D4-250C-4358-85DF-0EA0B6D8428A}"/>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D5810BC1-75EA-42CD-B902-492CA3263D98}"/>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8FBC76B9-A8BB-4DB0-AE6A-33B954B0055F}"/>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0E38B9F8-6A63-425C-BD36-6810B8F8AB01}"/>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4F18DB88-7D50-4038-A19E-774FD8AAB091}"/>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F50ADD13-D6D3-47A7-A401-0B5C5FAD306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F90EE06B-DA22-4A8C-A4D0-EC8B46DFF48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CF6E23B1-D274-4665-81DE-B5D1D9CF9CB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009C7D43-077D-4874-B322-B6D3BE390F38}"/>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A98CD767-BBB7-4B4D-93BD-BBA4C8CED124}"/>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C6BD94F4-7B69-404F-9ED5-E9BF901464CA}"/>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57219222-AED1-4D5B-83D4-CF03426E6ED8}"/>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11BEF951-1AEA-4203-A46C-8B538D4337F2}"/>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73804</xdr:rowOff>
    </xdr:from>
    <xdr:ext cx="469744" cy="259045"/>
    <xdr:sp macro="" textlink="">
      <xdr:nvSpPr>
        <xdr:cNvPr id="585" name="【学校施設】&#10;一人当たり面積平均値テキスト">
          <a:extLst>
            <a:ext uri="{FF2B5EF4-FFF2-40B4-BE49-F238E27FC236}">
              <a16:creationId xmlns:a16="http://schemas.microsoft.com/office/drawing/2014/main" id="{FD997794-2FCD-4459-B64A-7722D9962DC1}"/>
            </a:ext>
          </a:extLst>
        </xdr:cNvPr>
        <xdr:cNvSpPr txBox="1"/>
      </xdr:nvSpPr>
      <xdr:spPr>
        <a:xfrm>
          <a:off x="19547840" y="101322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C2DCC473-1E0F-45A7-9E55-447267F6A715}"/>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F5950351-C8E4-44E4-804E-5CB5E6825299}"/>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DE6F37EB-339B-4CD1-BCF7-BB1A4504BEA8}"/>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5CE3A866-51B0-46DE-AD08-913694104893}"/>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F0D82F6D-690F-4AC8-BC39-41FEADA2C6C8}"/>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1BDCE527-83EA-46FB-AF07-F2A8C132603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FADCF421-804B-4D76-9D13-52E7DAA040D6}"/>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CABA4F5E-479B-497D-96AC-BB7AA559194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4CCE5F01-9935-49E9-8431-C378E1BC6CF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40EBA17-5504-443E-9C49-5960535194B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160083</xdr:rowOff>
    </xdr:from>
    <xdr:to>
      <xdr:col>116</xdr:col>
      <xdr:colOff>114300</xdr:colOff>
      <xdr:row>62</xdr:row>
      <xdr:rowOff>90233</xdr:rowOff>
    </xdr:to>
    <xdr:sp macro="" textlink="">
      <xdr:nvSpPr>
        <xdr:cNvPr id="596" name="楕円 595">
          <a:extLst>
            <a:ext uri="{FF2B5EF4-FFF2-40B4-BE49-F238E27FC236}">
              <a16:creationId xmlns:a16="http://schemas.microsoft.com/office/drawing/2014/main" id="{7C17C723-44F9-4EEC-BFC0-EEF6C02AE3F7}"/>
            </a:ext>
          </a:extLst>
        </xdr:cNvPr>
        <xdr:cNvSpPr/>
      </xdr:nvSpPr>
      <xdr:spPr>
        <a:xfrm>
          <a:off x="19458940" y="103861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138510</xdr:rowOff>
    </xdr:from>
    <xdr:ext cx="469744" cy="259045"/>
    <xdr:sp macro="" textlink="">
      <xdr:nvSpPr>
        <xdr:cNvPr id="597" name="【学校施設】&#10;一人当たり面積該当値テキスト">
          <a:extLst>
            <a:ext uri="{FF2B5EF4-FFF2-40B4-BE49-F238E27FC236}">
              <a16:creationId xmlns:a16="http://schemas.microsoft.com/office/drawing/2014/main" id="{85DE73BA-A2D1-4CF2-A29C-E3C463EB6DC2}"/>
            </a:ext>
          </a:extLst>
        </xdr:cNvPr>
        <xdr:cNvSpPr txBox="1"/>
      </xdr:nvSpPr>
      <xdr:spPr>
        <a:xfrm>
          <a:off x="19547840" y="10364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146939</xdr:rowOff>
    </xdr:from>
    <xdr:to>
      <xdr:col>112</xdr:col>
      <xdr:colOff>38100</xdr:colOff>
      <xdr:row>62</xdr:row>
      <xdr:rowOff>77089</xdr:rowOff>
    </xdr:to>
    <xdr:sp macro="" textlink="">
      <xdr:nvSpPr>
        <xdr:cNvPr id="598" name="楕円 597">
          <a:extLst>
            <a:ext uri="{FF2B5EF4-FFF2-40B4-BE49-F238E27FC236}">
              <a16:creationId xmlns:a16="http://schemas.microsoft.com/office/drawing/2014/main" id="{FAB0F8A7-81C4-4170-BF87-BAE6CD9724FE}"/>
            </a:ext>
          </a:extLst>
        </xdr:cNvPr>
        <xdr:cNvSpPr/>
      </xdr:nvSpPr>
      <xdr:spPr>
        <a:xfrm>
          <a:off x="18735040" y="103729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26289</xdr:rowOff>
    </xdr:from>
    <xdr:to>
      <xdr:col>116</xdr:col>
      <xdr:colOff>63500</xdr:colOff>
      <xdr:row>62</xdr:row>
      <xdr:rowOff>39433</xdr:rowOff>
    </xdr:to>
    <xdr:cxnSp macro="">
      <xdr:nvCxnSpPr>
        <xdr:cNvPr id="599" name="直線コネクタ 598">
          <a:extLst>
            <a:ext uri="{FF2B5EF4-FFF2-40B4-BE49-F238E27FC236}">
              <a16:creationId xmlns:a16="http://schemas.microsoft.com/office/drawing/2014/main" id="{12C1F433-4386-4D8A-BE4E-68492BAA7DEE}"/>
            </a:ext>
          </a:extLst>
        </xdr:cNvPr>
        <xdr:cNvCxnSpPr/>
      </xdr:nvCxnSpPr>
      <xdr:spPr>
        <a:xfrm>
          <a:off x="18778220" y="10419969"/>
          <a:ext cx="731520" cy="1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113792</xdr:rowOff>
    </xdr:from>
    <xdr:to>
      <xdr:col>107</xdr:col>
      <xdr:colOff>101600</xdr:colOff>
      <xdr:row>62</xdr:row>
      <xdr:rowOff>43942</xdr:rowOff>
    </xdr:to>
    <xdr:sp macro="" textlink="">
      <xdr:nvSpPr>
        <xdr:cNvPr id="600" name="楕円 599">
          <a:extLst>
            <a:ext uri="{FF2B5EF4-FFF2-40B4-BE49-F238E27FC236}">
              <a16:creationId xmlns:a16="http://schemas.microsoft.com/office/drawing/2014/main" id="{11EDBB9F-9BB9-409C-B1E6-34AFC09B67E3}"/>
            </a:ext>
          </a:extLst>
        </xdr:cNvPr>
        <xdr:cNvSpPr/>
      </xdr:nvSpPr>
      <xdr:spPr>
        <a:xfrm>
          <a:off x="17937480" y="103398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164592</xdr:rowOff>
    </xdr:from>
    <xdr:to>
      <xdr:col>111</xdr:col>
      <xdr:colOff>177800</xdr:colOff>
      <xdr:row>62</xdr:row>
      <xdr:rowOff>26289</xdr:rowOff>
    </xdr:to>
    <xdr:cxnSp macro="">
      <xdr:nvCxnSpPr>
        <xdr:cNvPr id="601" name="直線コネクタ 600">
          <a:extLst>
            <a:ext uri="{FF2B5EF4-FFF2-40B4-BE49-F238E27FC236}">
              <a16:creationId xmlns:a16="http://schemas.microsoft.com/office/drawing/2014/main" id="{D53FDCAE-C6D6-43E6-8195-5E215AEDBF5B}"/>
            </a:ext>
          </a:extLst>
        </xdr:cNvPr>
        <xdr:cNvCxnSpPr/>
      </xdr:nvCxnSpPr>
      <xdr:spPr>
        <a:xfrm>
          <a:off x="17988280" y="10390632"/>
          <a:ext cx="78994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141795</xdr:rowOff>
    </xdr:from>
    <xdr:to>
      <xdr:col>102</xdr:col>
      <xdr:colOff>165100</xdr:colOff>
      <xdr:row>62</xdr:row>
      <xdr:rowOff>71945</xdr:rowOff>
    </xdr:to>
    <xdr:sp macro="" textlink="">
      <xdr:nvSpPr>
        <xdr:cNvPr id="602" name="楕円 601">
          <a:extLst>
            <a:ext uri="{FF2B5EF4-FFF2-40B4-BE49-F238E27FC236}">
              <a16:creationId xmlns:a16="http://schemas.microsoft.com/office/drawing/2014/main" id="{6B80D18C-39E0-4EFA-9394-804BD15ADF9C}"/>
            </a:ext>
          </a:extLst>
        </xdr:cNvPr>
        <xdr:cNvSpPr/>
      </xdr:nvSpPr>
      <xdr:spPr>
        <a:xfrm>
          <a:off x="17162780" y="10367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164592</xdr:rowOff>
    </xdr:from>
    <xdr:to>
      <xdr:col>107</xdr:col>
      <xdr:colOff>50800</xdr:colOff>
      <xdr:row>62</xdr:row>
      <xdr:rowOff>21145</xdr:rowOff>
    </xdr:to>
    <xdr:cxnSp macro="">
      <xdr:nvCxnSpPr>
        <xdr:cNvPr id="603" name="直線コネクタ 602">
          <a:extLst>
            <a:ext uri="{FF2B5EF4-FFF2-40B4-BE49-F238E27FC236}">
              <a16:creationId xmlns:a16="http://schemas.microsoft.com/office/drawing/2014/main" id="{D2F2395A-E373-4E50-8F49-02034C68E5B4}"/>
            </a:ext>
          </a:extLst>
        </xdr:cNvPr>
        <xdr:cNvCxnSpPr/>
      </xdr:nvCxnSpPr>
      <xdr:spPr>
        <a:xfrm flipV="1">
          <a:off x="17213580" y="10390632"/>
          <a:ext cx="7747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3493</xdr:rowOff>
    </xdr:from>
    <xdr:to>
      <xdr:col>98</xdr:col>
      <xdr:colOff>38100</xdr:colOff>
      <xdr:row>62</xdr:row>
      <xdr:rowOff>105093</xdr:rowOff>
    </xdr:to>
    <xdr:sp macro="" textlink="">
      <xdr:nvSpPr>
        <xdr:cNvPr id="604" name="楕円 603">
          <a:extLst>
            <a:ext uri="{FF2B5EF4-FFF2-40B4-BE49-F238E27FC236}">
              <a16:creationId xmlns:a16="http://schemas.microsoft.com/office/drawing/2014/main" id="{48FEC913-846A-439C-95BB-11F9B97A6E80}"/>
            </a:ext>
          </a:extLst>
        </xdr:cNvPr>
        <xdr:cNvSpPr/>
      </xdr:nvSpPr>
      <xdr:spPr>
        <a:xfrm>
          <a:off x="16388080" y="103971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21145</xdr:rowOff>
    </xdr:from>
    <xdr:to>
      <xdr:col>102</xdr:col>
      <xdr:colOff>114300</xdr:colOff>
      <xdr:row>62</xdr:row>
      <xdr:rowOff>54293</xdr:rowOff>
    </xdr:to>
    <xdr:cxnSp macro="">
      <xdr:nvCxnSpPr>
        <xdr:cNvPr id="605" name="直線コネクタ 604">
          <a:extLst>
            <a:ext uri="{FF2B5EF4-FFF2-40B4-BE49-F238E27FC236}">
              <a16:creationId xmlns:a16="http://schemas.microsoft.com/office/drawing/2014/main" id="{4DA539FD-422C-47E6-801E-99F48AE1E7D8}"/>
            </a:ext>
          </a:extLst>
        </xdr:cNvPr>
        <xdr:cNvCxnSpPr/>
      </xdr:nvCxnSpPr>
      <xdr:spPr>
        <a:xfrm flipV="1">
          <a:off x="16431260" y="10414825"/>
          <a:ext cx="78232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7891</xdr:rowOff>
    </xdr:from>
    <xdr:ext cx="469744" cy="259045"/>
    <xdr:sp macro="" textlink="">
      <xdr:nvSpPr>
        <xdr:cNvPr id="606" name="n_1aveValue【学校施設】&#10;一人当たり面積">
          <a:extLst>
            <a:ext uri="{FF2B5EF4-FFF2-40B4-BE49-F238E27FC236}">
              <a16:creationId xmlns:a16="http://schemas.microsoft.com/office/drawing/2014/main" id="{EDF07517-0661-499C-BC28-5B800577F5B6}"/>
            </a:ext>
          </a:extLst>
        </xdr:cNvPr>
        <xdr:cNvSpPr txBox="1"/>
      </xdr:nvSpPr>
      <xdr:spPr>
        <a:xfrm>
          <a:off x="18561127" y="10066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14178</xdr:rowOff>
    </xdr:from>
    <xdr:ext cx="469744" cy="259045"/>
    <xdr:sp macro="" textlink="">
      <xdr:nvSpPr>
        <xdr:cNvPr id="607" name="n_2aveValue【学校施設】&#10;一人当たり面積">
          <a:extLst>
            <a:ext uri="{FF2B5EF4-FFF2-40B4-BE49-F238E27FC236}">
              <a16:creationId xmlns:a16="http://schemas.microsoft.com/office/drawing/2014/main" id="{DD466989-52C0-44E8-8864-C12EA97B299F}"/>
            </a:ext>
          </a:extLst>
        </xdr:cNvPr>
        <xdr:cNvSpPr txBox="1"/>
      </xdr:nvSpPr>
      <xdr:spPr>
        <a:xfrm>
          <a:off x="17776267" y="100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3891</xdr:rowOff>
    </xdr:from>
    <xdr:ext cx="469744" cy="259045"/>
    <xdr:sp macro="" textlink="">
      <xdr:nvSpPr>
        <xdr:cNvPr id="608" name="n_3aveValue【学校施設】&#10;一人当たり面積">
          <a:extLst>
            <a:ext uri="{FF2B5EF4-FFF2-40B4-BE49-F238E27FC236}">
              <a16:creationId xmlns:a16="http://schemas.microsoft.com/office/drawing/2014/main" id="{6755C35A-FEDD-43BF-BDBF-A8A1E858054A}"/>
            </a:ext>
          </a:extLst>
        </xdr:cNvPr>
        <xdr:cNvSpPr txBox="1"/>
      </xdr:nvSpPr>
      <xdr:spPr>
        <a:xfrm>
          <a:off x="17001567" y="1006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16463</xdr:rowOff>
    </xdr:from>
    <xdr:ext cx="469744" cy="259045"/>
    <xdr:sp macro="" textlink="">
      <xdr:nvSpPr>
        <xdr:cNvPr id="609" name="n_4aveValue【学校施設】&#10;一人当たり面積">
          <a:extLst>
            <a:ext uri="{FF2B5EF4-FFF2-40B4-BE49-F238E27FC236}">
              <a16:creationId xmlns:a16="http://schemas.microsoft.com/office/drawing/2014/main" id="{7FD637A6-68ED-4546-8776-208C4A4F34FB}"/>
            </a:ext>
          </a:extLst>
        </xdr:cNvPr>
        <xdr:cNvSpPr txBox="1"/>
      </xdr:nvSpPr>
      <xdr:spPr>
        <a:xfrm>
          <a:off x="16226867" y="10074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68216</xdr:rowOff>
    </xdr:from>
    <xdr:ext cx="469744" cy="259045"/>
    <xdr:sp macro="" textlink="">
      <xdr:nvSpPr>
        <xdr:cNvPr id="610" name="n_1mainValue【学校施設】&#10;一人当たり面積">
          <a:extLst>
            <a:ext uri="{FF2B5EF4-FFF2-40B4-BE49-F238E27FC236}">
              <a16:creationId xmlns:a16="http://schemas.microsoft.com/office/drawing/2014/main" id="{67D51B9E-7348-42A6-9C04-70A26E602615}"/>
            </a:ext>
          </a:extLst>
        </xdr:cNvPr>
        <xdr:cNvSpPr txBox="1"/>
      </xdr:nvSpPr>
      <xdr:spPr>
        <a:xfrm>
          <a:off x="18561127" y="10461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35069</xdr:rowOff>
    </xdr:from>
    <xdr:ext cx="469744" cy="259045"/>
    <xdr:sp macro="" textlink="">
      <xdr:nvSpPr>
        <xdr:cNvPr id="611" name="n_2mainValue【学校施設】&#10;一人当たり面積">
          <a:extLst>
            <a:ext uri="{FF2B5EF4-FFF2-40B4-BE49-F238E27FC236}">
              <a16:creationId xmlns:a16="http://schemas.microsoft.com/office/drawing/2014/main" id="{A323AC46-EE95-4EF6-9A25-70982C28A05C}"/>
            </a:ext>
          </a:extLst>
        </xdr:cNvPr>
        <xdr:cNvSpPr txBox="1"/>
      </xdr:nvSpPr>
      <xdr:spPr>
        <a:xfrm>
          <a:off x="17776267" y="10428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63072</xdr:rowOff>
    </xdr:from>
    <xdr:ext cx="469744" cy="259045"/>
    <xdr:sp macro="" textlink="">
      <xdr:nvSpPr>
        <xdr:cNvPr id="612" name="n_3mainValue【学校施設】&#10;一人当たり面積">
          <a:extLst>
            <a:ext uri="{FF2B5EF4-FFF2-40B4-BE49-F238E27FC236}">
              <a16:creationId xmlns:a16="http://schemas.microsoft.com/office/drawing/2014/main" id="{5EF58E9C-115D-4DBE-B1D3-1ADE89DAF6D7}"/>
            </a:ext>
          </a:extLst>
        </xdr:cNvPr>
        <xdr:cNvSpPr txBox="1"/>
      </xdr:nvSpPr>
      <xdr:spPr>
        <a:xfrm>
          <a:off x="17001567" y="10456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96220</xdr:rowOff>
    </xdr:from>
    <xdr:ext cx="469744" cy="259045"/>
    <xdr:sp macro="" textlink="">
      <xdr:nvSpPr>
        <xdr:cNvPr id="613" name="n_4mainValue【学校施設】&#10;一人当たり面積">
          <a:extLst>
            <a:ext uri="{FF2B5EF4-FFF2-40B4-BE49-F238E27FC236}">
              <a16:creationId xmlns:a16="http://schemas.microsoft.com/office/drawing/2014/main" id="{B53BBB1E-FAA9-48C0-A405-FC06060B85DA}"/>
            </a:ext>
          </a:extLst>
        </xdr:cNvPr>
        <xdr:cNvSpPr txBox="1"/>
      </xdr:nvSpPr>
      <xdr:spPr>
        <a:xfrm>
          <a:off x="16226867" y="10489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3C145326-3F03-4385-B80E-CB5CA22661D7}"/>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7BB5D22F-31D0-4CB1-B8AC-FA09A7B5627F}"/>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0A4801AC-E202-4FB1-847D-EA34E411C623}"/>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F7315E1C-5E4E-414E-B940-3E9B6A57FA0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CA8B0901-C3B7-4855-A647-4DD5F844F833}"/>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4ACAC1E4-854C-4FAF-9DF4-2592927F516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34FA696B-8103-4BAC-96F1-A34037CAE50F}"/>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26BDB7E3-7E3E-4F48-BB72-A9A87DA86799}"/>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22" name="正方形/長方形 621">
          <a:extLst>
            <a:ext uri="{FF2B5EF4-FFF2-40B4-BE49-F238E27FC236}">
              <a16:creationId xmlns:a16="http://schemas.microsoft.com/office/drawing/2014/main" id="{CF1E8F29-7859-41C2-A52C-2B1AF3A64F9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3" name="正方形/長方形 622">
          <a:extLst>
            <a:ext uri="{FF2B5EF4-FFF2-40B4-BE49-F238E27FC236}">
              <a16:creationId xmlns:a16="http://schemas.microsoft.com/office/drawing/2014/main" id="{D98FD149-07B0-45F7-9EBD-CE83324BFFD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4" name="正方形/長方形 623">
          <a:extLst>
            <a:ext uri="{FF2B5EF4-FFF2-40B4-BE49-F238E27FC236}">
              <a16:creationId xmlns:a16="http://schemas.microsoft.com/office/drawing/2014/main" id="{0ADE2938-FE60-47AA-BF05-41873F43122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5" name="正方形/長方形 624">
          <a:extLst>
            <a:ext uri="{FF2B5EF4-FFF2-40B4-BE49-F238E27FC236}">
              <a16:creationId xmlns:a16="http://schemas.microsoft.com/office/drawing/2014/main" id="{D67FED1A-FE7B-4F3E-9163-E8142D07143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6" name="正方形/長方形 625">
          <a:extLst>
            <a:ext uri="{FF2B5EF4-FFF2-40B4-BE49-F238E27FC236}">
              <a16:creationId xmlns:a16="http://schemas.microsoft.com/office/drawing/2014/main" id="{2CF674C1-42EF-461A-8293-524EB271716C}"/>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7" name="正方形/長方形 626">
          <a:extLst>
            <a:ext uri="{FF2B5EF4-FFF2-40B4-BE49-F238E27FC236}">
              <a16:creationId xmlns:a16="http://schemas.microsoft.com/office/drawing/2014/main" id="{9F8B6EBE-B217-439A-9180-CAD8552BCA5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8" name="正方形/長方形 627">
          <a:extLst>
            <a:ext uri="{FF2B5EF4-FFF2-40B4-BE49-F238E27FC236}">
              <a16:creationId xmlns:a16="http://schemas.microsoft.com/office/drawing/2014/main" id="{CA76EC61-CE6F-41FE-8FB5-5FB6C8414937}"/>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29" name="正方形/長方形 628">
          <a:extLst>
            <a:ext uri="{FF2B5EF4-FFF2-40B4-BE49-F238E27FC236}">
              <a16:creationId xmlns:a16="http://schemas.microsoft.com/office/drawing/2014/main" id="{F15C2FC1-E630-45E1-878E-D1B3437FB5CA}"/>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0" name="正方形/長方形 629">
          <a:extLst>
            <a:ext uri="{FF2B5EF4-FFF2-40B4-BE49-F238E27FC236}">
              <a16:creationId xmlns:a16="http://schemas.microsoft.com/office/drawing/2014/main" id="{562A8AE1-F8FC-4310-AACF-7DD0FC01C7F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1" name="正方形/長方形 630">
          <a:extLst>
            <a:ext uri="{FF2B5EF4-FFF2-40B4-BE49-F238E27FC236}">
              <a16:creationId xmlns:a16="http://schemas.microsoft.com/office/drawing/2014/main" id="{A3BCDFEB-DF1C-4BEA-9AB9-9D0FBE2174BB}"/>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2" name="正方形/長方形 631">
          <a:extLst>
            <a:ext uri="{FF2B5EF4-FFF2-40B4-BE49-F238E27FC236}">
              <a16:creationId xmlns:a16="http://schemas.microsoft.com/office/drawing/2014/main" id="{5C1EF9BE-CC97-46E6-854D-A3C9BDC8956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3" name="正方形/長方形 632">
          <a:extLst>
            <a:ext uri="{FF2B5EF4-FFF2-40B4-BE49-F238E27FC236}">
              <a16:creationId xmlns:a16="http://schemas.microsoft.com/office/drawing/2014/main" id="{C6015636-72B5-4ED2-A8E3-D948C523ACA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4" name="正方形/長方形 633">
          <a:extLst>
            <a:ext uri="{FF2B5EF4-FFF2-40B4-BE49-F238E27FC236}">
              <a16:creationId xmlns:a16="http://schemas.microsoft.com/office/drawing/2014/main" id="{54CA089C-7114-45F6-8E82-FFE696090FE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5" name="正方形/長方形 634">
          <a:extLst>
            <a:ext uri="{FF2B5EF4-FFF2-40B4-BE49-F238E27FC236}">
              <a16:creationId xmlns:a16="http://schemas.microsoft.com/office/drawing/2014/main" id="{FC4DCF48-3696-4487-9520-58E3120E8DEC}"/>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6" name="正方形/長方形 635">
          <a:extLst>
            <a:ext uri="{FF2B5EF4-FFF2-40B4-BE49-F238E27FC236}">
              <a16:creationId xmlns:a16="http://schemas.microsoft.com/office/drawing/2014/main" id="{35B87582-3F35-41F7-8E39-31589DF1F566}"/>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7" name="正方形/長方形 636">
          <a:extLst>
            <a:ext uri="{FF2B5EF4-FFF2-40B4-BE49-F238E27FC236}">
              <a16:creationId xmlns:a16="http://schemas.microsoft.com/office/drawing/2014/main" id="{93C951C4-AABC-4922-9251-34CBBE93D764}"/>
            </a:ext>
          </a:extLst>
        </xdr:cNvPr>
        <xdr:cNvSpPr/>
      </xdr:nvSpPr>
      <xdr:spPr>
        <a:xfrm>
          <a:off x="1096010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38" name="正方形/長方形 637">
          <a:extLst>
            <a:ext uri="{FF2B5EF4-FFF2-40B4-BE49-F238E27FC236}">
              <a16:creationId xmlns:a16="http://schemas.microsoft.com/office/drawing/2014/main" id="{5C2D1BEC-0451-4254-A577-CCF6F7FC521E}"/>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39" name="正方形/長方形 638">
          <a:extLst>
            <a:ext uri="{FF2B5EF4-FFF2-40B4-BE49-F238E27FC236}">
              <a16:creationId xmlns:a16="http://schemas.microsoft.com/office/drawing/2014/main" id="{E348ED46-A457-4B28-BD9B-9AF12A7B1AF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0" name="正方形/長方形 639">
          <a:extLst>
            <a:ext uri="{FF2B5EF4-FFF2-40B4-BE49-F238E27FC236}">
              <a16:creationId xmlns:a16="http://schemas.microsoft.com/office/drawing/2014/main" id="{92F22B38-54AE-483D-BB90-80C4CB7154B6}"/>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1" name="正方形/長方形 640">
          <a:extLst>
            <a:ext uri="{FF2B5EF4-FFF2-40B4-BE49-F238E27FC236}">
              <a16:creationId xmlns:a16="http://schemas.microsoft.com/office/drawing/2014/main" id="{B7B0E2B8-D5DE-470C-B31B-403137EA81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2" name="正方形/長方形 641">
          <a:extLst>
            <a:ext uri="{FF2B5EF4-FFF2-40B4-BE49-F238E27FC236}">
              <a16:creationId xmlns:a16="http://schemas.microsoft.com/office/drawing/2014/main" id="{CC176BDD-A969-4E39-AB6E-9ABCBA029C05}"/>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3" name="正方形/長方形 642">
          <a:extLst>
            <a:ext uri="{FF2B5EF4-FFF2-40B4-BE49-F238E27FC236}">
              <a16:creationId xmlns:a16="http://schemas.microsoft.com/office/drawing/2014/main" id="{07B2CADD-9735-4B29-8239-55A49226A7F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4" name="正方形/長方形 643">
          <a:extLst>
            <a:ext uri="{FF2B5EF4-FFF2-40B4-BE49-F238E27FC236}">
              <a16:creationId xmlns:a16="http://schemas.microsoft.com/office/drawing/2014/main" id="{8A1E45E3-70B6-49A6-83E7-BEBBBC44928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5" name="正方形/長方形 644">
          <a:extLst>
            <a:ext uri="{FF2B5EF4-FFF2-40B4-BE49-F238E27FC236}">
              <a16:creationId xmlns:a16="http://schemas.microsoft.com/office/drawing/2014/main" id="{7FDF7760-C625-4051-B7C5-493E923A4FB0}"/>
            </a:ext>
          </a:extLst>
        </xdr:cNvPr>
        <xdr:cNvSpPr/>
      </xdr:nvSpPr>
      <xdr:spPr>
        <a:xfrm>
          <a:off x="1609344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46" name="正方形/長方形 645">
          <a:extLst>
            <a:ext uri="{FF2B5EF4-FFF2-40B4-BE49-F238E27FC236}">
              <a16:creationId xmlns:a16="http://schemas.microsoft.com/office/drawing/2014/main" id="{FA8D51E8-AE86-4A58-BE61-67C51D26342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47" name="正方形/長方形 646">
          <a:extLst>
            <a:ext uri="{FF2B5EF4-FFF2-40B4-BE49-F238E27FC236}">
              <a16:creationId xmlns:a16="http://schemas.microsoft.com/office/drawing/2014/main" id="{52FB4025-402B-4E7B-A09A-D1D69D65534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48" name="テキスト ボックス 647">
          <a:extLst>
            <a:ext uri="{FF2B5EF4-FFF2-40B4-BE49-F238E27FC236}">
              <a16:creationId xmlns:a16="http://schemas.microsoft.com/office/drawing/2014/main" id="{A05DA375-5BFA-4E92-8CAD-A1C753BE79BB}"/>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本町は、町域の約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％が山岳丘陵で占められており、残りの平坦地に市街地が集まっていることから、一人当たりの延長や資産額などインフラ施設の量が類似団体内平均値と比較して小さくなっているものと思われる。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年度に更新した島本町橋梁長寿命化修繕計画に基づき、橋梁長寿命化補修工事を行っており、橋梁に係る有形固定資産償却率が低くなっている。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町営住宅については、緑地公園住宅が平成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年建設と比較的新しいことから有形固定資産償却率が低くなっている。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今後も、島本町公共施設等総合管理計画等に基づき、施設の適切な管理等を行っていく。</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05292EC-7199-4259-9DD7-EA38E4FF498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87BBAD-AB5E-4A85-ADD8-B91081CA1486}"/>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CC41F75-6099-4BB4-B732-1F334556205D}"/>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BC6500-B3A0-4DEE-8153-A4CACB28698E}"/>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大阪府島本町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700F9AFF-5D5A-4DF2-B202-66C0487BB6B1}"/>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AF120F-330A-4CED-B07B-4A9F0D1D002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0FAD44E-0FA7-40AE-88FA-8CBB7F9D0A00}"/>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2921F4-649B-488C-BF44-11929D07AE16}"/>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11F6CE5-0DDA-476E-878E-423F26D3D72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98FB1A8-1D99-400A-B9F6-73EBDBFEDA4F}"/>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32,247
31,952
16.81
17,174,532
16,955,613
212,865
8,109,521
13,021,937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B30E1A-69EC-4DD6-8E64-B2DF9EF17129}"/>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05ECCCB-4218-4515-B4C6-268E05EC27D6}"/>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F0C2CC03-3077-4612-BCEF-61ECE2CF451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7B510EB-8C8E-4E72-B579-BCAB5D41646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708993-DF49-4552-8E9C-9BE0E5933F2E}"/>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B8EDB99-0636-4DFB-8803-BDFFFA2F807D}"/>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77F70B3-EBB3-4CCB-9AC7-5438AA6ECBC5}"/>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6318686-08EB-4C63-AFCF-64C141AC6477}"/>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8DBF524-94EE-4927-B413-89C3B3B1DEE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8540C6A-C8A7-4A30-A2AA-F332A67229A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7B6E67B-5D56-42F2-A089-02ACA4C82EC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678726B-989C-4BBA-9285-3DFCF76C9CD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4639555-8D2C-4225-898B-99DDED5F78A7}"/>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0C5DE27-6C63-4EFA-A57E-86B4E4CF6005}"/>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3E131C3-0417-43FD-A0B9-2A1F084C5607}"/>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04E018A-21F2-4BCA-9B85-AEAC764691E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F0F3574-3983-495E-B182-0C0EBAAE271D}"/>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842B1BB-51A4-4BDB-99C2-99E1A4E0E87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F888C3E-601F-41F7-8A2A-5909318959D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B9760EB-CD1F-4EF5-903D-43DA7522193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331291E-C063-47F8-BABD-58F658939B4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CB8911D-27AE-4617-A15D-D54A4591BBA0}"/>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ED221F-AA15-42FD-9715-1F9BE0A9521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904DC01-5B52-48CA-B31B-5B86D7CA92C5}"/>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D72B13-3769-44CB-AD46-EF74D82DDB2A}"/>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2E5931-4E87-4C40-A0D3-49C78480A9F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47BF9F8-79EA-4232-A4AF-4FD613B1D11D}"/>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EA77F85-00B3-4924-A972-4E8A41DF0E52}"/>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FC5EE3E-7544-49B5-8570-FCC61AE1882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133A686-B3F2-4A95-8CC6-C947412D5BF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821BE32-4771-4FD3-9D65-277553DD3A82}"/>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B2A7112-F5C1-4F73-99ED-A243BA77F6E3}"/>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757177E-DA7D-42A5-9245-AACBBABCFDC4}"/>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4E8528AF-5FBE-46BD-B8D0-8E94EC818573}"/>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3675E25-5753-46C8-A782-0FB1C3BA6D05}"/>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D13BD3C-6F7A-4E7D-869F-3C65671611B7}"/>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29230D0-63B0-4B6B-AA43-BC444FDE76E8}"/>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DC354B5-E65A-406D-8538-35CA0C583A96}"/>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20AAEF4-485D-4AF8-9319-2A1DF8DEEFCE}"/>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48589081-7CE8-4ABD-95B5-6662F10D3368}"/>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E6C575-CECC-473E-980F-03E0B087649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3010469-E859-4BE2-8C58-A0E034B937E5}"/>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F1BF7C4F-FB7C-4511-88C5-9B41B5A77F6B}"/>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C95F84E-5838-404D-A45B-61A2653A1F00}"/>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C3645F18-A1E0-42A4-9D07-BB3DB9BE195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B6E2224-F9F7-46EC-B4D6-40BDCAEF9E5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4F87335-79E1-4CE0-A0B8-FD0808BC108F}"/>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E1FA8BDC-BC0A-4B83-B69F-26F0D0DABB96}"/>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A3AD8E80-D172-4491-8457-7DFCA596B41D}"/>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B2374730-C2C6-48F0-9FF9-49E88E7F71A4}"/>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BE6822C7-A120-41AF-AF86-CE6CD8401A33}"/>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892DE001-474F-4DCD-8D19-18DAE9D4B2DA}"/>
            </a:ext>
          </a:extLst>
        </xdr:cNvPr>
        <xdr:cNvSpPr txBox="1"/>
      </xdr:nvSpPr>
      <xdr:spPr>
        <a:xfrm>
          <a:off x="4124960" y="6371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A6CE196D-7F6D-47FF-B46D-08D4A81FA7D6}"/>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A107B52C-AA4E-4AFF-887F-3AFA54F56228}"/>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6CAE80D5-49F1-4D73-9A6A-460D9286E27C}"/>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F3044B29-19AB-4A90-AC86-12B6273CCC30}"/>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C0E80E4-386F-47E0-99A6-D582D317D6CC}"/>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DC60F3C-8210-444C-A397-3B45B261804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64284BE-5A79-4059-A222-EAFBA8E6E479}"/>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8BE9901-5865-407E-A5CD-6EC0216F29DA}"/>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47B28ED-7566-4755-A045-22F32D89C14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C056C6E-DF22-4F3E-B22A-E22A0D46BAB8}"/>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138067</xdr:rowOff>
    </xdr:from>
    <xdr:to>
      <xdr:col>24</xdr:col>
      <xdr:colOff>114300</xdr:colOff>
      <xdr:row>38</xdr:row>
      <xdr:rowOff>68218</xdr:rowOff>
    </xdr:to>
    <xdr:sp macro="" textlink="">
      <xdr:nvSpPr>
        <xdr:cNvPr id="74" name="楕円 73">
          <a:extLst>
            <a:ext uri="{FF2B5EF4-FFF2-40B4-BE49-F238E27FC236}">
              <a16:creationId xmlns:a16="http://schemas.microsoft.com/office/drawing/2014/main" id="{6BD78666-07C7-4789-AE7B-B41436E7BFAB}"/>
            </a:ext>
          </a:extLst>
        </xdr:cNvPr>
        <xdr:cNvSpPr/>
      </xdr:nvSpPr>
      <xdr:spPr>
        <a:xfrm>
          <a:off x="4036060" y="6340747"/>
          <a:ext cx="101600" cy="9779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160944</xdr:rowOff>
    </xdr:from>
    <xdr:ext cx="405111" cy="259045"/>
    <xdr:sp macro="" textlink="">
      <xdr:nvSpPr>
        <xdr:cNvPr id="75" name="【図書館】&#10;有形固定資産減価償却率該当値テキスト">
          <a:extLst>
            <a:ext uri="{FF2B5EF4-FFF2-40B4-BE49-F238E27FC236}">
              <a16:creationId xmlns:a16="http://schemas.microsoft.com/office/drawing/2014/main" id="{A029EB91-7623-42AB-BF82-02B70FDFAF63}"/>
            </a:ext>
          </a:extLst>
        </xdr:cNvPr>
        <xdr:cNvSpPr txBox="1"/>
      </xdr:nvSpPr>
      <xdr:spPr>
        <a:xfrm>
          <a:off x="4124960" y="6195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131536</xdr:rowOff>
    </xdr:from>
    <xdr:to>
      <xdr:col>20</xdr:col>
      <xdr:colOff>38100</xdr:colOff>
      <xdr:row>38</xdr:row>
      <xdr:rowOff>61686</xdr:rowOff>
    </xdr:to>
    <xdr:sp macro="" textlink="">
      <xdr:nvSpPr>
        <xdr:cNvPr id="76" name="楕円 75">
          <a:extLst>
            <a:ext uri="{FF2B5EF4-FFF2-40B4-BE49-F238E27FC236}">
              <a16:creationId xmlns:a16="http://schemas.microsoft.com/office/drawing/2014/main" id="{004251DB-336A-4932-967B-61CB386905B6}"/>
            </a:ext>
          </a:extLst>
        </xdr:cNvPr>
        <xdr:cNvSpPr/>
      </xdr:nvSpPr>
      <xdr:spPr>
        <a:xfrm>
          <a:off x="3312160" y="6334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10885</xdr:rowOff>
    </xdr:from>
    <xdr:to>
      <xdr:col>24</xdr:col>
      <xdr:colOff>63500</xdr:colOff>
      <xdr:row>38</xdr:row>
      <xdr:rowOff>17417</xdr:rowOff>
    </xdr:to>
    <xdr:cxnSp macro="">
      <xdr:nvCxnSpPr>
        <xdr:cNvPr id="77" name="直線コネクタ 76">
          <a:extLst>
            <a:ext uri="{FF2B5EF4-FFF2-40B4-BE49-F238E27FC236}">
              <a16:creationId xmlns:a16="http://schemas.microsoft.com/office/drawing/2014/main" id="{8FC025E9-F204-4042-A4A0-0F95A3265F2E}"/>
            </a:ext>
          </a:extLst>
        </xdr:cNvPr>
        <xdr:cNvCxnSpPr/>
      </xdr:nvCxnSpPr>
      <xdr:spPr>
        <a:xfrm>
          <a:off x="3355340" y="6381205"/>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102144</xdr:rowOff>
    </xdr:from>
    <xdr:to>
      <xdr:col>15</xdr:col>
      <xdr:colOff>101600</xdr:colOff>
      <xdr:row>38</xdr:row>
      <xdr:rowOff>32294</xdr:rowOff>
    </xdr:to>
    <xdr:sp macro="" textlink="">
      <xdr:nvSpPr>
        <xdr:cNvPr id="78" name="楕円 77">
          <a:extLst>
            <a:ext uri="{FF2B5EF4-FFF2-40B4-BE49-F238E27FC236}">
              <a16:creationId xmlns:a16="http://schemas.microsoft.com/office/drawing/2014/main" id="{9497F15E-C101-4D9D-8801-31D123B9B1A9}"/>
            </a:ext>
          </a:extLst>
        </xdr:cNvPr>
        <xdr:cNvSpPr/>
      </xdr:nvSpPr>
      <xdr:spPr>
        <a:xfrm>
          <a:off x="2514600" y="6304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152944</xdr:rowOff>
    </xdr:from>
    <xdr:to>
      <xdr:col>19</xdr:col>
      <xdr:colOff>177800</xdr:colOff>
      <xdr:row>38</xdr:row>
      <xdr:rowOff>10885</xdr:rowOff>
    </xdr:to>
    <xdr:cxnSp macro="">
      <xdr:nvCxnSpPr>
        <xdr:cNvPr id="79" name="直線コネクタ 78">
          <a:extLst>
            <a:ext uri="{FF2B5EF4-FFF2-40B4-BE49-F238E27FC236}">
              <a16:creationId xmlns:a16="http://schemas.microsoft.com/office/drawing/2014/main" id="{FA712574-8C12-44C5-A946-8B7012E40E6B}"/>
            </a:ext>
          </a:extLst>
        </xdr:cNvPr>
        <xdr:cNvCxnSpPr/>
      </xdr:nvCxnSpPr>
      <xdr:spPr>
        <a:xfrm>
          <a:off x="2565400" y="6355624"/>
          <a:ext cx="789940" cy="25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67854</xdr:rowOff>
    </xdr:from>
    <xdr:to>
      <xdr:col>10</xdr:col>
      <xdr:colOff>165100</xdr:colOff>
      <xdr:row>37</xdr:row>
      <xdr:rowOff>169455</xdr:rowOff>
    </xdr:to>
    <xdr:sp macro="" textlink="">
      <xdr:nvSpPr>
        <xdr:cNvPr id="80" name="楕円 79">
          <a:extLst>
            <a:ext uri="{FF2B5EF4-FFF2-40B4-BE49-F238E27FC236}">
              <a16:creationId xmlns:a16="http://schemas.microsoft.com/office/drawing/2014/main" id="{BAFFCC77-F05C-4F35-A91A-80C3DBF08DD9}"/>
            </a:ext>
          </a:extLst>
        </xdr:cNvPr>
        <xdr:cNvSpPr/>
      </xdr:nvSpPr>
      <xdr:spPr>
        <a:xfrm>
          <a:off x="1739900" y="62705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118654</xdr:rowOff>
    </xdr:from>
    <xdr:to>
      <xdr:col>15</xdr:col>
      <xdr:colOff>50800</xdr:colOff>
      <xdr:row>37</xdr:row>
      <xdr:rowOff>152944</xdr:rowOff>
    </xdr:to>
    <xdr:cxnSp macro="">
      <xdr:nvCxnSpPr>
        <xdr:cNvPr id="81" name="直線コネクタ 80">
          <a:extLst>
            <a:ext uri="{FF2B5EF4-FFF2-40B4-BE49-F238E27FC236}">
              <a16:creationId xmlns:a16="http://schemas.microsoft.com/office/drawing/2014/main" id="{8B5EFA28-5F58-4DEB-9BC8-0203076CDDEA}"/>
            </a:ext>
          </a:extLst>
        </xdr:cNvPr>
        <xdr:cNvCxnSpPr/>
      </xdr:nvCxnSpPr>
      <xdr:spPr>
        <a:xfrm>
          <a:off x="1790700" y="6321334"/>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33564</xdr:rowOff>
    </xdr:from>
    <xdr:to>
      <xdr:col>6</xdr:col>
      <xdr:colOff>38100</xdr:colOff>
      <xdr:row>37</xdr:row>
      <xdr:rowOff>135164</xdr:rowOff>
    </xdr:to>
    <xdr:sp macro="" textlink="">
      <xdr:nvSpPr>
        <xdr:cNvPr id="82" name="楕円 81">
          <a:extLst>
            <a:ext uri="{FF2B5EF4-FFF2-40B4-BE49-F238E27FC236}">
              <a16:creationId xmlns:a16="http://schemas.microsoft.com/office/drawing/2014/main" id="{4A90EC47-6541-4D4F-AEAB-3972CD447341}"/>
            </a:ext>
          </a:extLst>
        </xdr:cNvPr>
        <xdr:cNvSpPr/>
      </xdr:nvSpPr>
      <xdr:spPr>
        <a:xfrm>
          <a:off x="965200" y="62362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84364</xdr:rowOff>
    </xdr:from>
    <xdr:to>
      <xdr:col>10</xdr:col>
      <xdr:colOff>114300</xdr:colOff>
      <xdr:row>37</xdr:row>
      <xdr:rowOff>118654</xdr:rowOff>
    </xdr:to>
    <xdr:cxnSp macro="">
      <xdr:nvCxnSpPr>
        <xdr:cNvPr id="83" name="直線コネクタ 82">
          <a:extLst>
            <a:ext uri="{FF2B5EF4-FFF2-40B4-BE49-F238E27FC236}">
              <a16:creationId xmlns:a16="http://schemas.microsoft.com/office/drawing/2014/main" id="{1E2B290A-DF93-4D99-BA88-9EF9F2F4859D}"/>
            </a:ext>
          </a:extLst>
        </xdr:cNvPr>
        <xdr:cNvCxnSpPr/>
      </xdr:nvCxnSpPr>
      <xdr:spPr>
        <a:xfrm>
          <a:off x="1008380" y="6287044"/>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5934546E-18D8-4E5A-A68C-BB5667DA6FB2}"/>
            </a:ext>
          </a:extLst>
        </xdr:cNvPr>
        <xdr:cNvSpPr txBox="1"/>
      </xdr:nvSpPr>
      <xdr:spPr>
        <a:xfrm>
          <a:off x="3170564" y="644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7FE2F5B6-D5FB-4138-B417-5AF7751A0AC7}"/>
            </a:ext>
          </a:extLst>
        </xdr:cNvPr>
        <xdr:cNvSpPr txBox="1"/>
      </xdr:nvSpPr>
      <xdr:spPr>
        <a:xfrm>
          <a:off x="2385704" y="640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F27DBDCD-8A5B-417A-889B-EA3B188720FF}"/>
            </a:ext>
          </a:extLst>
        </xdr:cNvPr>
        <xdr:cNvSpPr txBox="1"/>
      </xdr:nvSpPr>
      <xdr:spPr>
        <a:xfrm>
          <a:off x="1611004" y="6375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6A1EF44-D54D-4D8F-BA57-8CCA46D658BD}"/>
            </a:ext>
          </a:extLst>
        </xdr:cNvPr>
        <xdr:cNvSpPr txBox="1"/>
      </xdr:nvSpPr>
      <xdr:spPr>
        <a:xfrm>
          <a:off x="836304" y="634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78213</xdr:rowOff>
    </xdr:from>
    <xdr:ext cx="405111" cy="259045"/>
    <xdr:sp macro="" textlink="">
      <xdr:nvSpPr>
        <xdr:cNvPr id="88" name="n_1mainValue【図書館】&#10;有形固定資産減価償却率">
          <a:extLst>
            <a:ext uri="{FF2B5EF4-FFF2-40B4-BE49-F238E27FC236}">
              <a16:creationId xmlns:a16="http://schemas.microsoft.com/office/drawing/2014/main" id="{4D5A4A87-A7F6-4953-B72A-E09AA9D18FDF}"/>
            </a:ext>
          </a:extLst>
        </xdr:cNvPr>
        <xdr:cNvSpPr txBox="1"/>
      </xdr:nvSpPr>
      <xdr:spPr>
        <a:xfrm>
          <a:off x="3170564" y="6113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48821</xdr:rowOff>
    </xdr:from>
    <xdr:ext cx="405111" cy="259045"/>
    <xdr:sp macro="" textlink="">
      <xdr:nvSpPr>
        <xdr:cNvPr id="89" name="n_2mainValue【図書館】&#10;有形固定資産減価償却率">
          <a:extLst>
            <a:ext uri="{FF2B5EF4-FFF2-40B4-BE49-F238E27FC236}">
              <a16:creationId xmlns:a16="http://schemas.microsoft.com/office/drawing/2014/main" id="{BAF63E62-5415-46B0-A911-AD9B9F9F345E}"/>
            </a:ext>
          </a:extLst>
        </xdr:cNvPr>
        <xdr:cNvSpPr txBox="1"/>
      </xdr:nvSpPr>
      <xdr:spPr>
        <a:xfrm>
          <a:off x="2385704" y="608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14531</xdr:rowOff>
    </xdr:from>
    <xdr:ext cx="405111" cy="259045"/>
    <xdr:sp macro="" textlink="">
      <xdr:nvSpPr>
        <xdr:cNvPr id="90" name="n_3mainValue【図書館】&#10;有形固定資産減価償却率">
          <a:extLst>
            <a:ext uri="{FF2B5EF4-FFF2-40B4-BE49-F238E27FC236}">
              <a16:creationId xmlns:a16="http://schemas.microsoft.com/office/drawing/2014/main" id="{88E43E0D-F80D-4E33-A60C-9E3215914CF1}"/>
            </a:ext>
          </a:extLst>
        </xdr:cNvPr>
        <xdr:cNvSpPr txBox="1"/>
      </xdr:nvSpPr>
      <xdr:spPr>
        <a:xfrm>
          <a:off x="1611004" y="6049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151691</xdr:rowOff>
    </xdr:from>
    <xdr:ext cx="405111" cy="259045"/>
    <xdr:sp macro="" textlink="">
      <xdr:nvSpPr>
        <xdr:cNvPr id="91" name="n_4mainValue【図書館】&#10;有形固定資産減価償却率">
          <a:extLst>
            <a:ext uri="{FF2B5EF4-FFF2-40B4-BE49-F238E27FC236}">
              <a16:creationId xmlns:a16="http://schemas.microsoft.com/office/drawing/2014/main" id="{016EAFDE-53F0-401A-B3A4-8692729D73BB}"/>
            </a:ext>
          </a:extLst>
        </xdr:cNvPr>
        <xdr:cNvSpPr txBox="1"/>
      </xdr:nvSpPr>
      <xdr:spPr>
        <a:xfrm>
          <a:off x="836304" y="601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E8759BFC-53AF-49F9-AF58-230CF0495A9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C8382497-0FCA-4DAB-BD5D-4A2D0EB251E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97347C5D-A59E-4593-90C0-4BF63D4E6CBC}"/>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AFD1F84F-D409-4F71-B721-F7F74528DD0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09D9B78-166C-44F6-AFCD-13E03D4E7963}"/>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AD69C8C-B850-46CC-B095-08E756A4A4D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B229CDC-DEBB-458F-86C6-7FE1FAA80F9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7129F5C-1838-4882-AF82-AF87A384755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41F11D19-396D-4662-90B1-3728C84B1B0B}"/>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CA55CB4-5CBE-4EF1-92B5-ABAEB17A8C51}"/>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EBE0F8E-A2BA-4C9C-918B-E79E55E3106F}"/>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6767DB5E-1C81-4D5B-9B21-C7665619D6B5}"/>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3504ABD7-BBA9-4847-BF83-F49BCDFE857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969CF069-8D0B-4D71-A9AB-0DFE90BF500A}"/>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E68DEA41-EC25-4908-874E-452A39DA131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6C8E1656-01D7-4A3A-A66F-89A83E842153}"/>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D997E6A-B410-4050-9500-5F273FC4FECF}"/>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34AB563A-50FF-4C8D-9080-25CC0322CF8C}"/>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5D6B192-8357-4CC3-BC05-62C1932F4BF3}"/>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ACF90D8-78E5-4157-ABDC-410507B92F45}"/>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67C2409-EEDA-450C-8575-92EE7928D75E}"/>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F907022-92AC-4968-B532-B0F8F3651F86}"/>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4C559FC-17F6-487A-ADAF-9CBCAD5E50B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71A13045-08BB-4FE3-9A18-28C77F0B6572}"/>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82DABA73-9366-4E3A-A323-5BB3154899BA}"/>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231B8375-4C74-47D5-98CC-A48B84EAB6ED}"/>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0A95C057-758C-4118-82C8-6C0B8D42708A}"/>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883CD22C-2165-49A9-BC8E-C880813081C6}"/>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101617</xdr:rowOff>
    </xdr:from>
    <xdr:ext cx="469744" cy="259045"/>
    <xdr:sp macro="" textlink="">
      <xdr:nvSpPr>
        <xdr:cNvPr id="120" name="【図書館】&#10;一人当たり面積平均値テキスト">
          <a:extLst>
            <a:ext uri="{FF2B5EF4-FFF2-40B4-BE49-F238E27FC236}">
              <a16:creationId xmlns:a16="http://schemas.microsoft.com/office/drawing/2014/main" id="{98F8CF26-ED3A-4DF1-B332-92230D0DDB7F}"/>
            </a:ext>
          </a:extLst>
        </xdr:cNvPr>
        <xdr:cNvSpPr txBox="1"/>
      </xdr:nvSpPr>
      <xdr:spPr>
        <a:xfrm>
          <a:off x="9258300" y="663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622E6E58-FD21-43BA-98E1-21740D94760B}"/>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FD7D70D0-D36D-4E57-A376-35CF017B9C63}"/>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85CA1CFC-4F16-4513-8941-D5FE6BD43336}"/>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8253A1C1-BAA7-4E2D-B69F-502BB98D6A55}"/>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69915FD6-8410-4A0D-B552-0EBFB17096A7}"/>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5C69D4B-940D-4501-AF1F-D47F65187DD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DE6B49A-4D9B-43C3-A555-5060E4C03CE6}"/>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D2C61CE-33F1-4B36-93A8-5825A23835BD}"/>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45CC483-5A69-4517-8313-D85EBA873DF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1D8F619-BE44-4E09-B1A0-72418E8D8E3A}"/>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31" name="楕円 130">
          <a:extLst>
            <a:ext uri="{FF2B5EF4-FFF2-40B4-BE49-F238E27FC236}">
              <a16:creationId xmlns:a16="http://schemas.microsoft.com/office/drawing/2014/main" id="{1C14CE62-5597-4585-9B84-9DCDF23D28A8}"/>
            </a:ext>
          </a:extLst>
        </xdr:cNvPr>
        <xdr:cNvSpPr/>
      </xdr:nvSpPr>
      <xdr:spPr>
        <a:xfrm>
          <a:off x="9192260" y="6917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9D4209B8-CB86-40ED-95B6-D3DA809A7C59}"/>
            </a:ext>
          </a:extLst>
        </xdr:cNvPr>
        <xdr:cNvSpPr txBox="1"/>
      </xdr:nvSpPr>
      <xdr:spPr>
        <a:xfrm>
          <a:off x="92583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44450</xdr:rowOff>
    </xdr:from>
    <xdr:to>
      <xdr:col>50</xdr:col>
      <xdr:colOff>165100</xdr:colOff>
      <xdr:row>41</xdr:row>
      <xdr:rowOff>146050</xdr:rowOff>
    </xdr:to>
    <xdr:sp macro="" textlink="">
      <xdr:nvSpPr>
        <xdr:cNvPr id="133" name="楕円 132">
          <a:extLst>
            <a:ext uri="{FF2B5EF4-FFF2-40B4-BE49-F238E27FC236}">
              <a16:creationId xmlns:a16="http://schemas.microsoft.com/office/drawing/2014/main" id="{8153E636-E6F2-4531-BF4C-6092EEA827EF}"/>
            </a:ext>
          </a:extLst>
        </xdr:cNvPr>
        <xdr:cNvSpPr/>
      </xdr:nvSpPr>
      <xdr:spPr>
        <a:xfrm>
          <a:off x="844550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95250</xdr:rowOff>
    </xdr:to>
    <xdr:cxnSp macro="">
      <xdr:nvCxnSpPr>
        <xdr:cNvPr id="134" name="直線コネクタ 133">
          <a:extLst>
            <a:ext uri="{FF2B5EF4-FFF2-40B4-BE49-F238E27FC236}">
              <a16:creationId xmlns:a16="http://schemas.microsoft.com/office/drawing/2014/main" id="{F7D9592C-C57F-4087-AA72-B15E06F45354}"/>
            </a:ext>
          </a:extLst>
        </xdr:cNvPr>
        <xdr:cNvCxnSpPr/>
      </xdr:nvCxnSpPr>
      <xdr:spPr>
        <a:xfrm>
          <a:off x="8496300" y="696849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44450</xdr:rowOff>
    </xdr:from>
    <xdr:to>
      <xdr:col>46</xdr:col>
      <xdr:colOff>38100</xdr:colOff>
      <xdr:row>41</xdr:row>
      <xdr:rowOff>146050</xdr:rowOff>
    </xdr:to>
    <xdr:sp macro="" textlink="">
      <xdr:nvSpPr>
        <xdr:cNvPr id="135" name="楕円 134">
          <a:extLst>
            <a:ext uri="{FF2B5EF4-FFF2-40B4-BE49-F238E27FC236}">
              <a16:creationId xmlns:a16="http://schemas.microsoft.com/office/drawing/2014/main" id="{3B3F55C2-47FC-4443-9894-7BB5E4500CAE}"/>
            </a:ext>
          </a:extLst>
        </xdr:cNvPr>
        <xdr:cNvSpPr/>
      </xdr:nvSpPr>
      <xdr:spPr>
        <a:xfrm>
          <a:off x="7670800" y="69176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95250</xdr:rowOff>
    </xdr:from>
    <xdr:to>
      <xdr:col>50</xdr:col>
      <xdr:colOff>114300</xdr:colOff>
      <xdr:row>41</xdr:row>
      <xdr:rowOff>95250</xdr:rowOff>
    </xdr:to>
    <xdr:cxnSp macro="">
      <xdr:nvCxnSpPr>
        <xdr:cNvPr id="136" name="直線コネクタ 135">
          <a:extLst>
            <a:ext uri="{FF2B5EF4-FFF2-40B4-BE49-F238E27FC236}">
              <a16:creationId xmlns:a16="http://schemas.microsoft.com/office/drawing/2014/main" id="{82E8A0B5-B60B-4761-960E-D75A894C52AB}"/>
            </a:ext>
          </a:extLst>
        </xdr:cNvPr>
        <xdr:cNvCxnSpPr/>
      </xdr:nvCxnSpPr>
      <xdr:spPr>
        <a:xfrm>
          <a:off x="7713980" y="696849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44450</xdr:rowOff>
    </xdr:from>
    <xdr:to>
      <xdr:col>41</xdr:col>
      <xdr:colOff>101600</xdr:colOff>
      <xdr:row>41</xdr:row>
      <xdr:rowOff>146050</xdr:rowOff>
    </xdr:to>
    <xdr:sp macro="" textlink="">
      <xdr:nvSpPr>
        <xdr:cNvPr id="137" name="楕円 136">
          <a:extLst>
            <a:ext uri="{FF2B5EF4-FFF2-40B4-BE49-F238E27FC236}">
              <a16:creationId xmlns:a16="http://schemas.microsoft.com/office/drawing/2014/main" id="{9099D91C-8B57-486D-AC6C-E57297CAAEE4}"/>
            </a:ext>
          </a:extLst>
        </xdr:cNvPr>
        <xdr:cNvSpPr/>
      </xdr:nvSpPr>
      <xdr:spPr>
        <a:xfrm>
          <a:off x="687324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95250</xdr:rowOff>
    </xdr:from>
    <xdr:to>
      <xdr:col>45</xdr:col>
      <xdr:colOff>177800</xdr:colOff>
      <xdr:row>41</xdr:row>
      <xdr:rowOff>95250</xdr:rowOff>
    </xdr:to>
    <xdr:cxnSp macro="">
      <xdr:nvCxnSpPr>
        <xdr:cNvPr id="138" name="直線コネクタ 137">
          <a:extLst>
            <a:ext uri="{FF2B5EF4-FFF2-40B4-BE49-F238E27FC236}">
              <a16:creationId xmlns:a16="http://schemas.microsoft.com/office/drawing/2014/main" id="{5C25B83C-28E7-4CEA-A6B6-953DE7FC0FA1}"/>
            </a:ext>
          </a:extLst>
        </xdr:cNvPr>
        <xdr:cNvCxnSpPr/>
      </xdr:nvCxnSpPr>
      <xdr:spPr>
        <a:xfrm>
          <a:off x="6924040" y="696849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44450</xdr:rowOff>
    </xdr:from>
    <xdr:to>
      <xdr:col>36</xdr:col>
      <xdr:colOff>165100</xdr:colOff>
      <xdr:row>41</xdr:row>
      <xdr:rowOff>146050</xdr:rowOff>
    </xdr:to>
    <xdr:sp macro="" textlink="">
      <xdr:nvSpPr>
        <xdr:cNvPr id="139" name="楕円 138">
          <a:extLst>
            <a:ext uri="{FF2B5EF4-FFF2-40B4-BE49-F238E27FC236}">
              <a16:creationId xmlns:a16="http://schemas.microsoft.com/office/drawing/2014/main" id="{D8382A7E-97BC-4FB4-9717-DFF8A857EBB2}"/>
            </a:ext>
          </a:extLst>
        </xdr:cNvPr>
        <xdr:cNvSpPr/>
      </xdr:nvSpPr>
      <xdr:spPr>
        <a:xfrm>
          <a:off x="6098540" y="691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95250</xdr:rowOff>
    </xdr:from>
    <xdr:to>
      <xdr:col>41</xdr:col>
      <xdr:colOff>50800</xdr:colOff>
      <xdr:row>41</xdr:row>
      <xdr:rowOff>95250</xdr:rowOff>
    </xdr:to>
    <xdr:cxnSp macro="">
      <xdr:nvCxnSpPr>
        <xdr:cNvPr id="140" name="直線コネクタ 139">
          <a:extLst>
            <a:ext uri="{FF2B5EF4-FFF2-40B4-BE49-F238E27FC236}">
              <a16:creationId xmlns:a16="http://schemas.microsoft.com/office/drawing/2014/main" id="{3F0B5034-CE9E-42FB-9AA9-DB9AB9AD5424}"/>
            </a:ext>
          </a:extLst>
        </xdr:cNvPr>
        <xdr:cNvCxnSpPr/>
      </xdr:nvCxnSpPr>
      <xdr:spPr>
        <a:xfrm>
          <a:off x="6149340" y="696849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FEC68B85-F960-467A-B7A5-D315405046F5}"/>
            </a:ext>
          </a:extLst>
        </xdr:cNvPr>
        <xdr:cNvSpPr txBox="1"/>
      </xdr:nvSpPr>
      <xdr:spPr>
        <a:xfrm>
          <a:off x="8271587" y="655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29227</xdr:rowOff>
    </xdr:from>
    <xdr:ext cx="469744" cy="259045"/>
    <xdr:sp macro="" textlink="">
      <xdr:nvSpPr>
        <xdr:cNvPr id="142" name="n_2aveValue【図書館】&#10;一人当たり面積">
          <a:extLst>
            <a:ext uri="{FF2B5EF4-FFF2-40B4-BE49-F238E27FC236}">
              <a16:creationId xmlns:a16="http://schemas.microsoft.com/office/drawing/2014/main" id="{5F907E7B-4B3E-4E52-BA76-00B897D52300}"/>
            </a:ext>
          </a:extLst>
        </xdr:cNvPr>
        <xdr:cNvSpPr txBox="1"/>
      </xdr:nvSpPr>
      <xdr:spPr>
        <a:xfrm>
          <a:off x="750958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1A466E91-416A-48BA-AE17-520DFF41CDD6}"/>
            </a:ext>
          </a:extLst>
        </xdr:cNvPr>
        <xdr:cNvSpPr txBox="1"/>
      </xdr:nvSpPr>
      <xdr:spPr>
        <a:xfrm>
          <a:off x="6712027"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36847</xdr:rowOff>
    </xdr:from>
    <xdr:ext cx="469744" cy="259045"/>
    <xdr:sp macro="" textlink="">
      <xdr:nvSpPr>
        <xdr:cNvPr id="144" name="n_4aveValue【図書館】&#10;一人当たり面積">
          <a:extLst>
            <a:ext uri="{FF2B5EF4-FFF2-40B4-BE49-F238E27FC236}">
              <a16:creationId xmlns:a16="http://schemas.microsoft.com/office/drawing/2014/main" id="{A7B500DC-2DF8-4B2E-8918-85A7AD007DA0}"/>
            </a:ext>
          </a:extLst>
        </xdr:cNvPr>
        <xdr:cNvSpPr txBox="1"/>
      </xdr:nvSpPr>
      <xdr:spPr>
        <a:xfrm>
          <a:off x="593732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137177</xdr:rowOff>
    </xdr:from>
    <xdr:ext cx="469744" cy="259045"/>
    <xdr:sp macro="" textlink="">
      <xdr:nvSpPr>
        <xdr:cNvPr id="145" name="n_1mainValue【図書館】&#10;一人当たり面積">
          <a:extLst>
            <a:ext uri="{FF2B5EF4-FFF2-40B4-BE49-F238E27FC236}">
              <a16:creationId xmlns:a16="http://schemas.microsoft.com/office/drawing/2014/main" id="{17687F80-E474-4B82-BA23-27D3586B9947}"/>
            </a:ext>
          </a:extLst>
        </xdr:cNvPr>
        <xdr:cNvSpPr txBox="1"/>
      </xdr:nvSpPr>
      <xdr:spPr>
        <a:xfrm>
          <a:off x="827158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137177</xdr:rowOff>
    </xdr:from>
    <xdr:ext cx="469744" cy="259045"/>
    <xdr:sp macro="" textlink="">
      <xdr:nvSpPr>
        <xdr:cNvPr id="146" name="n_2mainValue【図書館】&#10;一人当たり面積">
          <a:extLst>
            <a:ext uri="{FF2B5EF4-FFF2-40B4-BE49-F238E27FC236}">
              <a16:creationId xmlns:a16="http://schemas.microsoft.com/office/drawing/2014/main" id="{499584AE-765E-4A35-BAF1-32159663C066}"/>
            </a:ext>
          </a:extLst>
        </xdr:cNvPr>
        <xdr:cNvSpPr txBox="1"/>
      </xdr:nvSpPr>
      <xdr:spPr>
        <a:xfrm>
          <a:off x="750958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137177</xdr:rowOff>
    </xdr:from>
    <xdr:ext cx="469744" cy="259045"/>
    <xdr:sp macro="" textlink="">
      <xdr:nvSpPr>
        <xdr:cNvPr id="147" name="n_3mainValue【図書館】&#10;一人当たり面積">
          <a:extLst>
            <a:ext uri="{FF2B5EF4-FFF2-40B4-BE49-F238E27FC236}">
              <a16:creationId xmlns:a16="http://schemas.microsoft.com/office/drawing/2014/main" id="{D66CD58B-719A-42B1-9CD9-BAC35375A432}"/>
            </a:ext>
          </a:extLst>
        </xdr:cNvPr>
        <xdr:cNvSpPr txBox="1"/>
      </xdr:nvSpPr>
      <xdr:spPr>
        <a:xfrm>
          <a:off x="67120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137177</xdr:rowOff>
    </xdr:from>
    <xdr:ext cx="469744" cy="259045"/>
    <xdr:sp macro="" textlink="">
      <xdr:nvSpPr>
        <xdr:cNvPr id="148" name="n_4mainValue【図書館】&#10;一人当たり面積">
          <a:extLst>
            <a:ext uri="{FF2B5EF4-FFF2-40B4-BE49-F238E27FC236}">
              <a16:creationId xmlns:a16="http://schemas.microsoft.com/office/drawing/2014/main" id="{51EFC9C5-6D0A-436F-816A-7377A4F691F2}"/>
            </a:ext>
          </a:extLst>
        </xdr:cNvPr>
        <xdr:cNvSpPr txBox="1"/>
      </xdr:nvSpPr>
      <xdr:spPr>
        <a:xfrm>
          <a:off x="5937327" y="7010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FF74CBF-DFC9-4213-9F9E-30AA171A1615}"/>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30A95A1-7080-43D2-8FED-B5AF0E826324}"/>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8A05891-3639-42B9-AA97-466400845A0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EF607BE4-F88D-4D46-81E6-E833FB1E4FB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6A94D87E-81FA-46B4-9A04-32C93AD6F3BB}"/>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DA7B893-5DF5-4844-A335-A83DD47176B1}"/>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1829F005-FC63-413B-A391-32756A50604A}"/>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77842834-B523-4BED-B699-330FD81BC8C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B0330CD3-0B70-4B2D-A97F-6134C237B34F}"/>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A9E545E8-C84F-4105-8332-76C4AD0FEEBB}"/>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686C9F90-E80C-4377-9283-B1724970299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F929C03F-AD2B-413E-9EC8-7AAB22094EFE}"/>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1381CBAF-FF8B-4CDD-8BE8-78EF98D6C2B0}"/>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DDD451EA-D9E3-41E4-9B61-57E33FD74398}"/>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D1E49B1E-15DC-455F-BEF2-83D85D471302}"/>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5C40DBA8-5FBA-448E-828E-3EEB31AB427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208C3D03-E852-4398-A3C8-FF54E9AC5D2B}"/>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9E7DC7E-E2ED-4C0F-A4DE-0C46E64A715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F2B53644-D23C-4864-BA14-56BD28C99B7F}"/>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C791DD90-279E-4E29-9C77-FAA143490ABE}"/>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73209187-396C-45B3-AC4D-D9454A44A8E9}"/>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96DC3851-8D26-4C62-9E03-0D53F319C632}"/>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3BA6A5EC-F234-47A3-9535-A7A0B6B555F7}"/>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A861AA48-F998-4A6A-92A1-33A21327832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A98A8110-4A87-47C1-B85A-C3462A4EBCAC}"/>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2A4507F-20FE-49FC-B270-B84509C77193}"/>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CFA0A1BE-D914-41A6-ADBB-2153B57A6AB8}"/>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49F8A6D4-9D47-4000-8A21-D3D2CB77C69E}"/>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5950CD75-1E88-4FCF-AC1D-1EB987C53156}"/>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36E73AC0-8C1D-49A1-9956-C6773CB3CB69}"/>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148483B3-39CF-4256-8EBF-211ED551AB72}"/>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A669CA0F-9024-49B5-BA0A-A3C300FAC798}"/>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4B668647-9A3F-42F1-9DD7-D4E439960307}"/>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AC19B3D1-4A65-4E2A-AAF9-0846B46A35F8}"/>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58D1D9BE-8CFB-497B-AFDD-859EEBBF9446}"/>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350B5064-2C75-47C5-B3E9-CDBF313643B0}"/>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9C6F65C-454A-44C5-89B2-1863423297E1}"/>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7DD45CD-9BDA-4FE4-89B1-5A6D2ECB78C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3DCE5EA1-F51D-4683-A7D3-16D4BCAE4A81}"/>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9CB3431-811D-4433-B041-AA023D3961B7}"/>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45C1628-FC49-40A9-ABB1-CF9091493300}"/>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158206</xdr:rowOff>
    </xdr:from>
    <xdr:to>
      <xdr:col>24</xdr:col>
      <xdr:colOff>114300</xdr:colOff>
      <xdr:row>63</xdr:row>
      <xdr:rowOff>88356</xdr:rowOff>
    </xdr:to>
    <xdr:sp macro="" textlink="">
      <xdr:nvSpPr>
        <xdr:cNvPr id="190" name="楕円 189">
          <a:extLst>
            <a:ext uri="{FF2B5EF4-FFF2-40B4-BE49-F238E27FC236}">
              <a16:creationId xmlns:a16="http://schemas.microsoft.com/office/drawing/2014/main" id="{1405BFB7-6EF8-42BC-99FC-819AA377B841}"/>
            </a:ext>
          </a:extLst>
        </xdr:cNvPr>
        <xdr:cNvSpPr/>
      </xdr:nvSpPr>
      <xdr:spPr>
        <a:xfrm>
          <a:off x="4036060" y="105518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136633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D15D1B33-00BD-4B3F-94EA-A1DD66041FFA}"/>
            </a:ext>
          </a:extLst>
        </xdr:cNvPr>
        <xdr:cNvSpPr txBox="1"/>
      </xdr:nvSpPr>
      <xdr:spPr>
        <a:xfrm>
          <a:off x="4124960" y="10530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120650</xdr:rowOff>
    </xdr:from>
    <xdr:to>
      <xdr:col>20</xdr:col>
      <xdr:colOff>38100</xdr:colOff>
      <xdr:row>63</xdr:row>
      <xdr:rowOff>50800</xdr:rowOff>
    </xdr:to>
    <xdr:sp macro="" textlink="">
      <xdr:nvSpPr>
        <xdr:cNvPr id="192" name="楕円 191">
          <a:extLst>
            <a:ext uri="{FF2B5EF4-FFF2-40B4-BE49-F238E27FC236}">
              <a16:creationId xmlns:a16="http://schemas.microsoft.com/office/drawing/2014/main" id="{2C4D21E3-D57B-4E2A-BCCC-F4F4B0164528}"/>
            </a:ext>
          </a:extLst>
        </xdr:cNvPr>
        <xdr:cNvSpPr/>
      </xdr:nvSpPr>
      <xdr:spPr>
        <a:xfrm>
          <a:off x="3312160" y="10514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0</xdr:rowOff>
    </xdr:from>
    <xdr:to>
      <xdr:col>24</xdr:col>
      <xdr:colOff>63500</xdr:colOff>
      <xdr:row>63</xdr:row>
      <xdr:rowOff>37556</xdr:rowOff>
    </xdr:to>
    <xdr:cxnSp macro="">
      <xdr:nvCxnSpPr>
        <xdr:cNvPr id="193" name="直線コネクタ 192">
          <a:extLst>
            <a:ext uri="{FF2B5EF4-FFF2-40B4-BE49-F238E27FC236}">
              <a16:creationId xmlns:a16="http://schemas.microsoft.com/office/drawing/2014/main" id="{0E585B7C-24F6-477F-B204-1D4CCEC2DD10}"/>
            </a:ext>
          </a:extLst>
        </xdr:cNvPr>
        <xdr:cNvCxnSpPr/>
      </xdr:nvCxnSpPr>
      <xdr:spPr>
        <a:xfrm>
          <a:off x="3355340" y="10561320"/>
          <a:ext cx="73152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84727</xdr:rowOff>
    </xdr:from>
    <xdr:to>
      <xdr:col>15</xdr:col>
      <xdr:colOff>101600</xdr:colOff>
      <xdr:row>63</xdr:row>
      <xdr:rowOff>14877</xdr:rowOff>
    </xdr:to>
    <xdr:sp macro="" textlink="">
      <xdr:nvSpPr>
        <xdr:cNvPr id="194" name="楕円 193">
          <a:extLst>
            <a:ext uri="{FF2B5EF4-FFF2-40B4-BE49-F238E27FC236}">
              <a16:creationId xmlns:a16="http://schemas.microsoft.com/office/drawing/2014/main" id="{560F0E3B-1200-4889-ABEA-3B85DE53BCE6}"/>
            </a:ext>
          </a:extLst>
        </xdr:cNvPr>
        <xdr:cNvSpPr/>
      </xdr:nvSpPr>
      <xdr:spPr>
        <a:xfrm>
          <a:off x="2514600" y="104784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135527</xdr:rowOff>
    </xdr:from>
    <xdr:to>
      <xdr:col>19</xdr:col>
      <xdr:colOff>177800</xdr:colOff>
      <xdr:row>63</xdr:row>
      <xdr:rowOff>0</xdr:rowOff>
    </xdr:to>
    <xdr:cxnSp macro="">
      <xdr:nvCxnSpPr>
        <xdr:cNvPr id="195" name="直線コネクタ 194">
          <a:extLst>
            <a:ext uri="{FF2B5EF4-FFF2-40B4-BE49-F238E27FC236}">
              <a16:creationId xmlns:a16="http://schemas.microsoft.com/office/drawing/2014/main" id="{A5076ACB-2708-4E61-A76E-33F74AD3EFC2}"/>
            </a:ext>
          </a:extLst>
        </xdr:cNvPr>
        <xdr:cNvCxnSpPr/>
      </xdr:nvCxnSpPr>
      <xdr:spPr>
        <a:xfrm>
          <a:off x="2565400" y="10529207"/>
          <a:ext cx="78994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47172</xdr:rowOff>
    </xdr:from>
    <xdr:to>
      <xdr:col>10</xdr:col>
      <xdr:colOff>165100</xdr:colOff>
      <xdr:row>62</xdr:row>
      <xdr:rowOff>148772</xdr:rowOff>
    </xdr:to>
    <xdr:sp macro="" textlink="">
      <xdr:nvSpPr>
        <xdr:cNvPr id="196" name="楕円 195">
          <a:extLst>
            <a:ext uri="{FF2B5EF4-FFF2-40B4-BE49-F238E27FC236}">
              <a16:creationId xmlns:a16="http://schemas.microsoft.com/office/drawing/2014/main" id="{202C0B49-8A18-4DEF-BC2C-E048BA67A58E}"/>
            </a:ext>
          </a:extLst>
        </xdr:cNvPr>
        <xdr:cNvSpPr/>
      </xdr:nvSpPr>
      <xdr:spPr>
        <a:xfrm>
          <a:off x="1739900" y="104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97972</xdr:rowOff>
    </xdr:from>
    <xdr:to>
      <xdr:col>15</xdr:col>
      <xdr:colOff>50800</xdr:colOff>
      <xdr:row>62</xdr:row>
      <xdr:rowOff>135527</xdr:rowOff>
    </xdr:to>
    <xdr:cxnSp macro="">
      <xdr:nvCxnSpPr>
        <xdr:cNvPr id="197" name="直線コネクタ 196">
          <a:extLst>
            <a:ext uri="{FF2B5EF4-FFF2-40B4-BE49-F238E27FC236}">
              <a16:creationId xmlns:a16="http://schemas.microsoft.com/office/drawing/2014/main" id="{CF689109-DCCB-4A4A-9C3A-86FEE29B615B}"/>
            </a:ext>
          </a:extLst>
        </xdr:cNvPr>
        <xdr:cNvCxnSpPr/>
      </xdr:nvCxnSpPr>
      <xdr:spPr>
        <a:xfrm>
          <a:off x="1790700" y="10491652"/>
          <a:ext cx="7747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11249</xdr:rowOff>
    </xdr:from>
    <xdr:to>
      <xdr:col>6</xdr:col>
      <xdr:colOff>38100</xdr:colOff>
      <xdr:row>62</xdr:row>
      <xdr:rowOff>112849</xdr:rowOff>
    </xdr:to>
    <xdr:sp macro="" textlink="">
      <xdr:nvSpPr>
        <xdr:cNvPr id="198" name="楕円 197">
          <a:extLst>
            <a:ext uri="{FF2B5EF4-FFF2-40B4-BE49-F238E27FC236}">
              <a16:creationId xmlns:a16="http://schemas.microsoft.com/office/drawing/2014/main" id="{124D925A-5310-4EE6-84B5-A89DD484A6BB}"/>
            </a:ext>
          </a:extLst>
        </xdr:cNvPr>
        <xdr:cNvSpPr/>
      </xdr:nvSpPr>
      <xdr:spPr>
        <a:xfrm>
          <a:off x="965200" y="1040492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62049</xdr:rowOff>
    </xdr:from>
    <xdr:to>
      <xdr:col>10</xdr:col>
      <xdr:colOff>114300</xdr:colOff>
      <xdr:row>62</xdr:row>
      <xdr:rowOff>97972</xdr:rowOff>
    </xdr:to>
    <xdr:cxnSp macro="">
      <xdr:nvCxnSpPr>
        <xdr:cNvPr id="199" name="直線コネクタ 198">
          <a:extLst>
            <a:ext uri="{FF2B5EF4-FFF2-40B4-BE49-F238E27FC236}">
              <a16:creationId xmlns:a16="http://schemas.microsoft.com/office/drawing/2014/main" id="{68081930-3A20-47CE-862A-9CBDE9D53D40}"/>
            </a:ext>
          </a:extLst>
        </xdr:cNvPr>
        <xdr:cNvCxnSpPr/>
      </xdr:nvCxnSpPr>
      <xdr:spPr>
        <a:xfrm>
          <a:off x="1008380" y="10455729"/>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A4624E50-02A8-4214-B8DE-09FEB8C63D87}"/>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A30941B8-3875-4F31-8BB7-66D792CC006A}"/>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6C76D547-A76F-4AE2-BB97-EC9BEFA89872}"/>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CBFCFBE9-D259-4917-9C5C-7E5EA395416A}"/>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41927</xdr:rowOff>
    </xdr:from>
    <xdr:ext cx="405111" cy="259045"/>
    <xdr:sp macro="" textlink="">
      <xdr:nvSpPr>
        <xdr:cNvPr id="204" name="n_1mainValue【体育館・プール】&#10;有形固定資産減価償却率">
          <a:extLst>
            <a:ext uri="{FF2B5EF4-FFF2-40B4-BE49-F238E27FC236}">
              <a16:creationId xmlns:a16="http://schemas.microsoft.com/office/drawing/2014/main" id="{FB76F5B1-3F3A-4226-A0AA-9D38450EFCCB}"/>
            </a:ext>
          </a:extLst>
        </xdr:cNvPr>
        <xdr:cNvSpPr txBox="1"/>
      </xdr:nvSpPr>
      <xdr:spPr>
        <a:xfrm>
          <a:off x="3170564"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6004</xdr:rowOff>
    </xdr:from>
    <xdr:ext cx="405111" cy="259045"/>
    <xdr:sp macro="" textlink="">
      <xdr:nvSpPr>
        <xdr:cNvPr id="205" name="n_2mainValue【体育館・プール】&#10;有形固定資産減価償却率">
          <a:extLst>
            <a:ext uri="{FF2B5EF4-FFF2-40B4-BE49-F238E27FC236}">
              <a16:creationId xmlns:a16="http://schemas.microsoft.com/office/drawing/2014/main" id="{BA227E7C-E779-42A6-9C62-988E7E3B69C5}"/>
            </a:ext>
          </a:extLst>
        </xdr:cNvPr>
        <xdr:cNvSpPr txBox="1"/>
      </xdr:nvSpPr>
      <xdr:spPr>
        <a:xfrm>
          <a:off x="238570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139899</xdr:rowOff>
    </xdr:from>
    <xdr:ext cx="405111" cy="259045"/>
    <xdr:sp macro="" textlink="">
      <xdr:nvSpPr>
        <xdr:cNvPr id="206" name="n_3mainValue【体育館・プール】&#10;有形固定資産減価償却率">
          <a:extLst>
            <a:ext uri="{FF2B5EF4-FFF2-40B4-BE49-F238E27FC236}">
              <a16:creationId xmlns:a16="http://schemas.microsoft.com/office/drawing/2014/main" id="{B1B33859-1444-4A78-A2DE-930C3C491132}"/>
            </a:ext>
          </a:extLst>
        </xdr:cNvPr>
        <xdr:cNvSpPr txBox="1"/>
      </xdr:nvSpPr>
      <xdr:spPr>
        <a:xfrm>
          <a:off x="1611004"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103976</xdr:rowOff>
    </xdr:from>
    <xdr:ext cx="405111" cy="259045"/>
    <xdr:sp macro="" textlink="">
      <xdr:nvSpPr>
        <xdr:cNvPr id="207" name="n_4mainValue【体育館・プール】&#10;有形固定資産減価償却率">
          <a:extLst>
            <a:ext uri="{FF2B5EF4-FFF2-40B4-BE49-F238E27FC236}">
              <a16:creationId xmlns:a16="http://schemas.microsoft.com/office/drawing/2014/main" id="{5265CC2F-B406-486A-B657-244F367373EB}"/>
            </a:ext>
          </a:extLst>
        </xdr:cNvPr>
        <xdr:cNvSpPr txBox="1"/>
      </xdr:nvSpPr>
      <xdr:spPr>
        <a:xfrm>
          <a:off x="836304" y="104976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E1FC0A8-E100-4344-9605-D24E5D61DC1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D915C2E-47BD-4C8E-938E-F86FB6F8C981}"/>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67499631-3EB5-457A-95C4-7A461C04753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AB93B96A-932E-45CE-9AA6-226C3BDBCC2F}"/>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1A962CC1-343E-422E-B8E4-80C0AF176D05}"/>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563EB640-2818-4110-831E-0E60CB5E70D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35C2A301-6A4A-4088-9796-F4966A549F0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98E9C5F3-22C3-4362-8714-14E6D12B217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CD791D40-347D-4F72-93BE-AB9BFF78ED5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B88DD0C5-59AC-4582-82AB-9C824BFD88C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6D8092F5-8267-4EF5-A3CF-97B508E0C84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FBD91CA4-5A5A-4B8F-A362-F22DCC175D1E}"/>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6136BF0B-6EDF-4C56-AA15-B0874EDF6B4B}"/>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39AD21E2-BA7A-4E86-A261-F7C2F8A41598}"/>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76AE3D56-54D3-47DA-80CE-307F4A32055F}"/>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13ED6AFF-6059-4103-95EA-629FC2B7F2F8}"/>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3C903779-695D-4B20-BC92-8CC3AF40448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C750F291-E188-4F6A-86EF-145E11824850}"/>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C3E9B77F-54AD-4302-A6DC-8000C8366E3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984E0674-1E63-408B-AD76-46FE5587081F}"/>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C02547F0-A61C-47DB-8A10-E98BACECBF5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49DAB2C2-BFC9-4C77-B015-A830F1D76C95}"/>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AD16154-377F-484D-A806-2CACB196061A}"/>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4DADD813-7FA7-497F-AB04-D8D5F07B2833}"/>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F0004411-970C-4635-9258-693A73B3F440}"/>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BAC385F6-66E7-4B20-88A5-68A73F80FEE8}"/>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168C8862-34EF-48E8-B00D-1FCA175EBA7A}"/>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3AF7706A-F1BB-42EB-8194-E6ED18509C88}"/>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63517</xdr:rowOff>
    </xdr:from>
    <xdr:ext cx="469744" cy="259045"/>
    <xdr:sp macro="" textlink="">
      <xdr:nvSpPr>
        <xdr:cNvPr id="236" name="【体育館・プール】&#10;一人当たり面積平均値テキスト">
          <a:extLst>
            <a:ext uri="{FF2B5EF4-FFF2-40B4-BE49-F238E27FC236}">
              <a16:creationId xmlns:a16="http://schemas.microsoft.com/office/drawing/2014/main" id="{CBAFC2E8-BEF4-46F9-ADF3-54D6864EBD2E}"/>
            </a:ext>
          </a:extLst>
        </xdr:cNvPr>
        <xdr:cNvSpPr txBox="1"/>
      </xdr:nvSpPr>
      <xdr:spPr>
        <a:xfrm>
          <a:off x="9258300" y="1028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CEDD069A-DE4C-48D7-9162-4678F203489C}"/>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77F45A41-7A75-4F0F-891B-A4295917A41E}"/>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F274CA85-8766-45AE-BB46-978E9DB0B9CB}"/>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6315A2A8-9957-42AE-89EA-4C0270191525}"/>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D65A5D93-5B9E-42C4-9F82-326A529A4131}"/>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22D2111-CBCE-4C1C-A5D9-07600B89D6CC}"/>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98E5A11-2418-4591-AFEE-F4185E328F70}"/>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00D5950-8244-4AFE-9DC9-6CED5B84F82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31302B8-7FF5-4459-B402-FF2DF881CFC4}"/>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473935D-4C91-4E12-B08C-F5D6898B35D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120650</xdr:rowOff>
    </xdr:from>
    <xdr:to>
      <xdr:col>55</xdr:col>
      <xdr:colOff>50800</xdr:colOff>
      <xdr:row>64</xdr:row>
      <xdr:rowOff>50800</xdr:rowOff>
    </xdr:to>
    <xdr:sp macro="" textlink="">
      <xdr:nvSpPr>
        <xdr:cNvPr id="247" name="楕円 246">
          <a:extLst>
            <a:ext uri="{FF2B5EF4-FFF2-40B4-BE49-F238E27FC236}">
              <a16:creationId xmlns:a16="http://schemas.microsoft.com/office/drawing/2014/main" id="{E26361CF-B853-4D58-B84B-068F36FF65C8}"/>
            </a:ext>
          </a:extLst>
        </xdr:cNvPr>
        <xdr:cNvSpPr/>
      </xdr:nvSpPr>
      <xdr:spPr>
        <a:xfrm>
          <a:off x="9192260" y="106819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35577</xdr:rowOff>
    </xdr:from>
    <xdr:ext cx="469744" cy="259045"/>
    <xdr:sp macro="" textlink="">
      <xdr:nvSpPr>
        <xdr:cNvPr id="248" name="【体育館・プール】&#10;一人当たり面積該当値テキスト">
          <a:extLst>
            <a:ext uri="{FF2B5EF4-FFF2-40B4-BE49-F238E27FC236}">
              <a16:creationId xmlns:a16="http://schemas.microsoft.com/office/drawing/2014/main" id="{4FDE3196-1ABF-4836-B9E2-274425B40DDA}"/>
            </a:ext>
          </a:extLst>
        </xdr:cNvPr>
        <xdr:cNvSpPr txBox="1"/>
      </xdr:nvSpPr>
      <xdr:spPr>
        <a:xfrm>
          <a:off x="9258300" y="1059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118745</xdr:rowOff>
    </xdr:from>
    <xdr:to>
      <xdr:col>50</xdr:col>
      <xdr:colOff>165100</xdr:colOff>
      <xdr:row>64</xdr:row>
      <xdr:rowOff>48895</xdr:rowOff>
    </xdr:to>
    <xdr:sp macro="" textlink="">
      <xdr:nvSpPr>
        <xdr:cNvPr id="249" name="楕円 248">
          <a:extLst>
            <a:ext uri="{FF2B5EF4-FFF2-40B4-BE49-F238E27FC236}">
              <a16:creationId xmlns:a16="http://schemas.microsoft.com/office/drawing/2014/main" id="{59496007-DA5A-4858-9FBE-14FCB5CDF87D}"/>
            </a:ext>
          </a:extLst>
        </xdr:cNvPr>
        <xdr:cNvSpPr/>
      </xdr:nvSpPr>
      <xdr:spPr>
        <a:xfrm>
          <a:off x="8445500" y="106800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169545</xdr:rowOff>
    </xdr:from>
    <xdr:to>
      <xdr:col>55</xdr:col>
      <xdr:colOff>0</xdr:colOff>
      <xdr:row>64</xdr:row>
      <xdr:rowOff>0</xdr:rowOff>
    </xdr:to>
    <xdr:cxnSp macro="">
      <xdr:nvCxnSpPr>
        <xdr:cNvPr id="250" name="直線コネクタ 249">
          <a:extLst>
            <a:ext uri="{FF2B5EF4-FFF2-40B4-BE49-F238E27FC236}">
              <a16:creationId xmlns:a16="http://schemas.microsoft.com/office/drawing/2014/main" id="{383FE2FA-2BE6-480A-8B23-8A40495F2723}"/>
            </a:ext>
          </a:extLst>
        </xdr:cNvPr>
        <xdr:cNvCxnSpPr/>
      </xdr:nvCxnSpPr>
      <xdr:spPr>
        <a:xfrm>
          <a:off x="8496300" y="10730865"/>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118745</xdr:rowOff>
    </xdr:from>
    <xdr:to>
      <xdr:col>46</xdr:col>
      <xdr:colOff>38100</xdr:colOff>
      <xdr:row>64</xdr:row>
      <xdr:rowOff>48895</xdr:rowOff>
    </xdr:to>
    <xdr:sp macro="" textlink="">
      <xdr:nvSpPr>
        <xdr:cNvPr id="251" name="楕円 250">
          <a:extLst>
            <a:ext uri="{FF2B5EF4-FFF2-40B4-BE49-F238E27FC236}">
              <a16:creationId xmlns:a16="http://schemas.microsoft.com/office/drawing/2014/main" id="{21A8040A-A1B6-4ACF-8078-07C800BB4741}"/>
            </a:ext>
          </a:extLst>
        </xdr:cNvPr>
        <xdr:cNvSpPr/>
      </xdr:nvSpPr>
      <xdr:spPr>
        <a:xfrm>
          <a:off x="7670800" y="10680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169545</xdr:rowOff>
    </xdr:from>
    <xdr:to>
      <xdr:col>50</xdr:col>
      <xdr:colOff>114300</xdr:colOff>
      <xdr:row>63</xdr:row>
      <xdr:rowOff>169545</xdr:rowOff>
    </xdr:to>
    <xdr:cxnSp macro="">
      <xdr:nvCxnSpPr>
        <xdr:cNvPr id="252" name="直線コネクタ 251">
          <a:extLst>
            <a:ext uri="{FF2B5EF4-FFF2-40B4-BE49-F238E27FC236}">
              <a16:creationId xmlns:a16="http://schemas.microsoft.com/office/drawing/2014/main" id="{151248A9-3EE9-4150-B6D0-899C14C23C71}"/>
            </a:ext>
          </a:extLst>
        </xdr:cNvPr>
        <xdr:cNvCxnSpPr/>
      </xdr:nvCxnSpPr>
      <xdr:spPr>
        <a:xfrm>
          <a:off x="7713980" y="1073086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120650</xdr:rowOff>
    </xdr:from>
    <xdr:to>
      <xdr:col>41</xdr:col>
      <xdr:colOff>101600</xdr:colOff>
      <xdr:row>64</xdr:row>
      <xdr:rowOff>50800</xdr:rowOff>
    </xdr:to>
    <xdr:sp macro="" textlink="">
      <xdr:nvSpPr>
        <xdr:cNvPr id="253" name="楕円 252">
          <a:extLst>
            <a:ext uri="{FF2B5EF4-FFF2-40B4-BE49-F238E27FC236}">
              <a16:creationId xmlns:a16="http://schemas.microsoft.com/office/drawing/2014/main" id="{68AAF317-8BA0-47E0-A399-8C74E7A4507B}"/>
            </a:ext>
          </a:extLst>
        </xdr:cNvPr>
        <xdr:cNvSpPr/>
      </xdr:nvSpPr>
      <xdr:spPr>
        <a:xfrm>
          <a:off x="6873240" y="10681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169545</xdr:rowOff>
    </xdr:from>
    <xdr:to>
      <xdr:col>45</xdr:col>
      <xdr:colOff>177800</xdr:colOff>
      <xdr:row>64</xdr:row>
      <xdr:rowOff>0</xdr:rowOff>
    </xdr:to>
    <xdr:cxnSp macro="">
      <xdr:nvCxnSpPr>
        <xdr:cNvPr id="254" name="直線コネクタ 253">
          <a:extLst>
            <a:ext uri="{FF2B5EF4-FFF2-40B4-BE49-F238E27FC236}">
              <a16:creationId xmlns:a16="http://schemas.microsoft.com/office/drawing/2014/main" id="{11F18702-8F28-40F6-992F-9BC44C3A3185}"/>
            </a:ext>
          </a:extLst>
        </xdr:cNvPr>
        <xdr:cNvCxnSpPr/>
      </xdr:nvCxnSpPr>
      <xdr:spPr>
        <a:xfrm flipV="1">
          <a:off x="6924040" y="1073086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120650</xdr:rowOff>
    </xdr:from>
    <xdr:to>
      <xdr:col>36</xdr:col>
      <xdr:colOff>165100</xdr:colOff>
      <xdr:row>64</xdr:row>
      <xdr:rowOff>50800</xdr:rowOff>
    </xdr:to>
    <xdr:sp macro="" textlink="">
      <xdr:nvSpPr>
        <xdr:cNvPr id="255" name="楕円 254">
          <a:extLst>
            <a:ext uri="{FF2B5EF4-FFF2-40B4-BE49-F238E27FC236}">
              <a16:creationId xmlns:a16="http://schemas.microsoft.com/office/drawing/2014/main" id="{B16841C9-7488-4E1D-B72A-4D66612D7D88}"/>
            </a:ext>
          </a:extLst>
        </xdr:cNvPr>
        <xdr:cNvSpPr/>
      </xdr:nvSpPr>
      <xdr:spPr>
        <a:xfrm>
          <a:off x="6098540" y="10681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0</xdr:rowOff>
    </xdr:from>
    <xdr:to>
      <xdr:col>41</xdr:col>
      <xdr:colOff>50800</xdr:colOff>
      <xdr:row>64</xdr:row>
      <xdr:rowOff>0</xdr:rowOff>
    </xdr:to>
    <xdr:cxnSp macro="">
      <xdr:nvCxnSpPr>
        <xdr:cNvPr id="256" name="直線コネクタ 255">
          <a:extLst>
            <a:ext uri="{FF2B5EF4-FFF2-40B4-BE49-F238E27FC236}">
              <a16:creationId xmlns:a16="http://schemas.microsoft.com/office/drawing/2014/main" id="{ADE9F101-E8BF-4A70-ABDF-ACC20467208E}"/>
            </a:ext>
          </a:extLst>
        </xdr:cNvPr>
        <xdr:cNvCxnSpPr/>
      </xdr:nvCxnSpPr>
      <xdr:spPr>
        <a:xfrm>
          <a:off x="6149340" y="1072896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160672</xdr:rowOff>
    </xdr:from>
    <xdr:ext cx="469744" cy="259045"/>
    <xdr:sp macro="" textlink="">
      <xdr:nvSpPr>
        <xdr:cNvPr id="257" name="n_1aveValue【体育館・プール】&#10;一人当たり面積">
          <a:extLst>
            <a:ext uri="{FF2B5EF4-FFF2-40B4-BE49-F238E27FC236}">
              <a16:creationId xmlns:a16="http://schemas.microsoft.com/office/drawing/2014/main" id="{004A57E6-1D1D-48DB-9C26-3329ACC5AEB2}"/>
            </a:ext>
          </a:extLst>
        </xdr:cNvPr>
        <xdr:cNvSpPr txBox="1"/>
      </xdr:nvSpPr>
      <xdr:spPr>
        <a:xfrm>
          <a:off x="8271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160672</xdr:rowOff>
    </xdr:from>
    <xdr:ext cx="469744" cy="259045"/>
    <xdr:sp macro="" textlink="">
      <xdr:nvSpPr>
        <xdr:cNvPr id="258" name="n_2aveValue【体育館・プール】&#10;一人当たり面積">
          <a:extLst>
            <a:ext uri="{FF2B5EF4-FFF2-40B4-BE49-F238E27FC236}">
              <a16:creationId xmlns:a16="http://schemas.microsoft.com/office/drawing/2014/main" id="{600CF26F-0B07-401C-B7F1-38EE482242F1}"/>
            </a:ext>
          </a:extLst>
        </xdr:cNvPr>
        <xdr:cNvSpPr txBox="1"/>
      </xdr:nvSpPr>
      <xdr:spPr>
        <a:xfrm>
          <a:off x="7509587" y="1021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170197</xdr:rowOff>
    </xdr:from>
    <xdr:ext cx="469744" cy="259045"/>
    <xdr:sp macro="" textlink="">
      <xdr:nvSpPr>
        <xdr:cNvPr id="259" name="n_3aveValue【体育館・プール】&#10;一人当たり面積">
          <a:extLst>
            <a:ext uri="{FF2B5EF4-FFF2-40B4-BE49-F238E27FC236}">
              <a16:creationId xmlns:a16="http://schemas.microsoft.com/office/drawing/2014/main" id="{C04C6070-4A9D-49FD-9FA0-897221152755}"/>
            </a:ext>
          </a:extLst>
        </xdr:cNvPr>
        <xdr:cNvSpPr txBox="1"/>
      </xdr:nvSpPr>
      <xdr:spPr>
        <a:xfrm>
          <a:off x="6712027" y="1022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4462</xdr:rowOff>
    </xdr:from>
    <xdr:ext cx="469744" cy="259045"/>
    <xdr:sp macro="" textlink="">
      <xdr:nvSpPr>
        <xdr:cNvPr id="260" name="n_4aveValue【体育館・プール】&#10;一人当たり面積">
          <a:extLst>
            <a:ext uri="{FF2B5EF4-FFF2-40B4-BE49-F238E27FC236}">
              <a16:creationId xmlns:a16="http://schemas.microsoft.com/office/drawing/2014/main" id="{045564C6-E42A-48F9-A517-6548F252C690}"/>
            </a:ext>
          </a:extLst>
        </xdr:cNvPr>
        <xdr:cNvSpPr txBox="1"/>
      </xdr:nvSpPr>
      <xdr:spPr>
        <a:xfrm>
          <a:off x="5937327" y="1023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40022</xdr:rowOff>
    </xdr:from>
    <xdr:ext cx="469744" cy="259045"/>
    <xdr:sp macro="" textlink="">
      <xdr:nvSpPr>
        <xdr:cNvPr id="261" name="n_1mainValue【体育館・プール】&#10;一人当たり面積">
          <a:extLst>
            <a:ext uri="{FF2B5EF4-FFF2-40B4-BE49-F238E27FC236}">
              <a16:creationId xmlns:a16="http://schemas.microsoft.com/office/drawing/2014/main" id="{8622989D-15DB-4DB1-AA83-FFF822BFA5FD}"/>
            </a:ext>
          </a:extLst>
        </xdr:cNvPr>
        <xdr:cNvSpPr txBox="1"/>
      </xdr:nvSpPr>
      <xdr:spPr>
        <a:xfrm>
          <a:off x="827158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40022</xdr:rowOff>
    </xdr:from>
    <xdr:ext cx="469744" cy="259045"/>
    <xdr:sp macro="" textlink="">
      <xdr:nvSpPr>
        <xdr:cNvPr id="262" name="n_2mainValue【体育館・プール】&#10;一人当たり面積">
          <a:extLst>
            <a:ext uri="{FF2B5EF4-FFF2-40B4-BE49-F238E27FC236}">
              <a16:creationId xmlns:a16="http://schemas.microsoft.com/office/drawing/2014/main" id="{C2CE6BE7-D4B8-4F33-BBD3-C50DFB328B35}"/>
            </a:ext>
          </a:extLst>
        </xdr:cNvPr>
        <xdr:cNvSpPr txBox="1"/>
      </xdr:nvSpPr>
      <xdr:spPr>
        <a:xfrm>
          <a:off x="7509587" y="1076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41927</xdr:rowOff>
    </xdr:from>
    <xdr:ext cx="469744" cy="259045"/>
    <xdr:sp macro="" textlink="">
      <xdr:nvSpPr>
        <xdr:cNvPr id="263" name="n_3mainValue【体育館・プール】&#10;一人当たり面積">
          <a:extLst>
            <a:ext uri="{FF2B5EF4-FFF2-40B4-BE49-F238E27FC236}">
              <a16:creationId xmlns:a16="http://schemas.microsoft.com/office/drawing/2014/main" id="{A35D06B1-BDCB-410C-9043-CDF7394821F9}"/>
            </a:ext>
          </a:extLst>
        </xdr:cNvPr>
        <xdr:cNvSpPr txBox="1"/>
      </xdr:nvSpPr>
      <xdr:spPr>
        <a:xfrm>
          <a:off x="67120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41927</xdr:rowOff>
    </xdr:from>
    <xdr:ext cx="469744" cy="259045"/>
    <xdr:sp macro="" textlink="">
      <xdr:nvSpPr>
        <xdr:cNvPr id="264" name="n_4mainValue【体育館・プール】&#10;一人当たり面積">
          <a:extLst>
            <a:ext uri="{FF2B5EF4-FFF2-40B4-BE49-F238E27FC236}">
              <a16:creationId xmlns:a16="http://schemas.microsoft.com/office/drawing/2014/main" id="{B3411884-B2C7-4C3E-837E-A8DBE35D9B98}"/>
            </a:ext>
          </a:extLst>
        </xdr:cNvPr>
        <xdr:cNvSpPr txBox="1"/>
      </xdr:nvSpPr>
      <xdr:spPr>
        <a:xfrm>
          <a:off x="59373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D1B19C26-5C98-4107-AF1B-AD5B15BB6C9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C1800323-EC76-45DA-80C8-BC9FA242AB53}"/>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96979F5-0482-4452-8C67-CC4367299D8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D40ACF57-F6AF-4F93-8807-802AF71B4246}"/>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70C16351-94E2-40F0-80A8-88D45490BB8C}"/>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339BF9D5-89F2-4A19-89F2-A82BADC449C7}"/>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6D8A43E3-0299-40F5-B9F4-83D66D308D85}"/>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DE28EEF4-D3E2-468E-BD28-2CC60D17DF0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34DCCC1D-78BC-499B-98B8-A6EA0A2BAD05}"/>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CAB9BD85-DA2A-4634-94F1-03D5020A1D1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4680CF63-168F-4CA0-9A90-A75F6CF1F4A6}"/>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5A886EA-E9A6-49C9-9A2B-8F657B43F31B}"/>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C4DF7DF3-F540-4368-B7E8-D0307053C9EE}"/>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BACEF466-1420-422B-8F01-8CA44491B16B}"/>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9B076E61-AEBD-48E6-9640-C108ADEF7021}"/>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072C5F0D-54A6-4CB1-AAE7-4E71009E4334}"/>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06F9B8CE-ADC3-4BA8-95B3-4E6913617828}"/>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A2023199-6F1E-4F9A-85B9-B81B7504A8C9}"/>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4D0FE3BE-CA69-48D4-BB71-20234008ACF5}"/>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0BC52F11-D43A-4ED9-9F7E-EAC23BC454C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9FA13453-2CF0-4451-8C70-9C42C812177A}"/>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906198E-F566-4E69-B66A-087D0B070243}"/>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5E56157B-5500-4236-AA9D-386952A95A30}"/>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8A344220-696C-4445-8222-E6A56496C406}"/>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36195</xdr:rowOff>
    </xdr:from>
    <xdr:to>
      <xdr:col>24</xdr:col>
      <xdr:colOff>62865</xdr:colOff>
      <xdr:row>86</xdr:row>
      <xdr:rowOff>114300</xdr:rowOff>
    </xdr:to>
    <xdr:cxnSp macro="">
      <xdr:nvCxnSpPr>
        <xdr:cNvPr id="289" name="直線コネクタ 288">
          <a:extLst>
            <a:ext uri="{FF2B5EF4-FFF2-40B4-BE49-F238E27FC236}">
              <a16:creationId xmlns:a16="http://schemas.microsoft.com/office/drawing/2014/main" id="{558217E3-4477-4BA5-9B8F-284E47D7E239}"/>
            </a:ext>
          </a:extLst>
        </xdr:cNvPr>
        <xdr:cNvCxnSpPr/>
      </xdr:nvCxnSpPr>
      <xdr:spPr>
        <a:xfrm flipV="1">
          <a:off x="4086225" y="1311211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409C3C0F-0D24-46DA-8EE6-3431D8405731}"/>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a:extLst>
            <a:ext uri="{FF2B5EF4-FFF2-40B4-BE49-F238E27FC236}">
              <a16:creationId xmlns:a16="http://schemas.microsoft.com/office/drawing/2014/main" id="{906CB2E1-CA76-48FE-B86B-2FDA11550910}"/>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154322</xdr:rowOff>
    </xdr:from>
    <xdr:ext cx="405111" cy="259045"/>
    <xdr:sp macro="" textlink="">
      <xdr:nvSpPr>
        <xdr:cNvPr id="292" name="【福祉施設】&#10;有形固定資産減価償却率最大値テキスト">
          <a:extLst>
            <a:ext uri="{FF2B5EF4-FFF2-40B4-BE49-F238E27FC236}">
              <a16:creationId xmlns:a16="http://schemas.microsoft.com/office/drawing/2014/main" id="{CCA203F1-74B3-4582-9E9C-C450BA6B366D}"/>
            </a:ext>
          </a:extLst>
        </xdr:cNvPr>
        <xdr:cNvSpPr txBox="1"/>
      </xdr:nvSpPr>
      <xdr:spPr>
        <a:xfrm>
          <a:off x="4124960" y="1289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36195</xdr:rowOff>
    </xdr:from>
    <xdr:to>
      <xdr:col>24</xdr:col>
      <xdr:colOff>152400</xdr:colOff>
      <xdr:row>78</xdr:row>
      <xdr:rowOff>36195</xdr:rowOff>
    </xdr:to>
    <xdr:cxnSp macro="">
      <xdr:nvCxnSpPr>
        <xdr:cNvPr id="293" name="直線コネクタ 292">
          <a:extLst>
            <a:ext uri="{FF2B5EF4-FFF2-40B4-BE49-F238E27FC236}">
              <a16:creationId xmlns:a16="http://schemas.microsoft.com/office/drawing/2014/main" id="{C9C2B01B-8CE5-4754-ABAD-75C8BDFBC408}"/>
            </a:ext>
          </a:extLst>
        </xdr:cNvPr>
        <xdr:cNvCxnSpPr/>
      </xdr:nvCxnSpPr>
      <xdr:spPr>
        <a:xfrm>
          <a:off x="4020820" y="131121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B10AD4F8-16CB-4C23-9A1B-D59D36980646}"/>
            </a:ext>
          </a:extLst>
        </xdr:cNvPr>
        <xdr:cNvSpPr txBox="1"/>
      </xdr:nvSpPr>
      <xdr:spPr>
        <a:xfrm>
          <a:off x="4124960" y="137922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5" name="フローチャート: 判断 294">
          <a:extLst>
            <a:ext uri="{FF2B5EF4-FFF2-40B4-BE49-F238E27FC236}">
              <a16:creationId xmlns:a16="http://schemas.microsoft.com/office/drawing/2014/main" id="{3C8D68DC-319F-4200-96F9-9F54F1363960}"/>
            </a:ext>
          </a:extLst>
        </xdr:cNvPr>
        <xdr:cNvSpPr/>
      </xdr:nvSpPr>
      <xdr:spPr>
        <a:xfrm>
          <a:off x="4036060" y="13813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27305</xdr:rowOff>
    </xdr:from>
    <xdr:to>
      <xdr:col>20</xdr:col>
      <xdr:colOff>38100</xdr:colOff>
      <xdr:row>82</xdr:row>
      <xdr:rowOff>128905</xdr:rowOff>
    </xdr:to>
    <xdr:sp macro="" textlink="">
      <xdr:nvSpPr>
        <xdr:cNvPr id="296" name="フローチャート: 判断 295">
          <a:extLst>
            <a:ext uri="{FF2B5EF4-FFF2-40B4-BE49-F238E27FC236}">
              <a16:creationId xmlns:a16="http://schemas.microsoft.com/office/drawing/2014/main" id="{FA038E04-F4B4-44EE-B954-5886CD22F326}"/>
            </a:ext>
          </a:extLst>
        </xdr:cNvPr>
        <xdr:cNvSpPr/>
      </xdr:nvSpPr>
      <xdr:spPr>
        <a:xfrm>
          <a:off x="3312160" y="137737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166370</xdr:rowOff>
    </xdr:from>
    <xdr:to>
      <xdr:col>15</xdr:col>
      <xdr:colOff>101600</xdr:colOff>
      <xdr:row>82</xdr:row>
      <xdr:rowOff>96520</xdr:rowOff>
    </xdr:to>
    <xdr:sp macro="" textlink="">
      <xdr:nvSpPr>
        <xdr:cNvPr id="297" name="フローチャート: 判断 296">
          <a:extLst>
            <a:ext uri="{FF2B5EF4-FFF2-40B4-BE49-F238E27FC236}">
              <a16:creationId xmlns:a16="http://schemas.microsoft.com/office/drawing/2014/main" id="{D5DFA8CF-51EA-4E82-B31C-6F04BD286B8E}"/>
            </a:ext>
          </a:extLst>
        </xdr:cNvPr>
        <xdr:cNvSpPr/>
      </xdr:nvSpPr>
      <xdr:spPr>
        <a:xfrm>
          <a:off x="2514600" y="13745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145414</xdr:rowOff>
    </xdr:from>
    <xdr:to>
      <xdr:col>10</xdr:col>
      <xdr:colOff>165100</xdr:colOff>
      <xdr:row>82</xdr:row>
      <xdr:rowOff>75564</xdr:rowOff>
    </xdr:to>
    <xdr:sp macro="" textlink="">
      <xdr:nvSpPr>
        <xdr:cNvPr id="298" name="フローチャート: 判断 297">
          <a:extLst>
            <a:ext uri="{FF2B5EF4-FFF2-40B4-BE49-F238E27FC236}">
              <a16:creationId xmlns:a16="http://schemas.microsoft.com/office/drawing/2014/main" id="{134E170C-E9F8-4EB3-B465-C3FC6C945977}"/>
            </a:ext>
          </a:extLst>
        </xdr:cNvPr>
        <xdr:cNvSpPr/>
      </xdr:nvSpPr>
      <xdr:spPr>
        <a:xfrm>
          <a:off x="1739900" y="137242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124461</xdr:rowOff>
    </xdr:from>
    <xdr:to>
      <xdr:col>6</xdr:col>
      <xdr:colOff>38100</xdr:colOff>
      <xdr:row>82</xdr:row>
      <xdr:rowOff>54611</xdr:rowOff>
    </xdr:to>
    <xdr:sp macro="" textlink="">
      <xdr:nvSpPr>
        <xdr:cNvPr id="299" name="フローチャート: 判断 298">
          <a:extLst>
            <a:ext uri="{FF2B5EF4-FFF2-40B4-BE49-F238E27FC236}">
              <a16:creationId xmlns:a16="http://schemas.microsoft.com/office/drawing/2014/main" id="{ACD406AA-70F7-467E-9291-EF1C558E0376}"/>
            </a:ext>
          </a:extLst>
        </xdr:cNvPr>
        <xdr:cNvSpPr/>
      </xdr:nvSpPr>
      <xdr:spPr>
        <a:xfrm>
          <a:off x="965200" y="137033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367AAD8-3649-47E9-AEA2-EF866E2A5DFA}"/>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C1F462E-5EB5-4A1D-BF3A-6AC59445612A}"/>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87276A8-848D-442C-86CF-8C5E8A3CB2D7}"/>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F7EEF76-A23A-4620-A214-528BE9FAF8D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57A5228-19E2-411B-935E-3EAD6C352A8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86</xdr:row>
      <xdr:rowOff>63500</xdr:rowOff>
    </xdr:from>
    <xdr:to>
      <xdr:col>15</xdr:col>
      <xdr:colOff>101600</xdr:colOff>
      <xdr:row>86</xdr:row>
      <xdr:rowOff>165100</xdr:rowOff>
    </xdr:to>
    <xdr:sp macro="" textlink="">
      <xdr:nvSpPr>
        <xdr:cNvPr id="305" name="楕円 304">
          <a:extLst>
            <a:ext uri="{FF2B5EF4-FFF2-40B4-BE49-F238E27FC236}">
              <a16:creationId xmlns:a16="http://schemas.microsoft.com/office/drawing/2014/main" id="{EDE70F33-225E-41C6-B2C3-6DD193A12A3D}"/>
            </a:ext>
          </a:extLst>
        </xdr:cNvPr>
        <xdr:cNvSpPr/>
      </xdr:nvSpPr>
      <xdr:spPr>
        <a:xfrm>
          <a:off x="25146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86</xdr:row>
      <xdr:rowOff>63500</xdr:rowOff>
    </xdr:from>
    <xdr:to>
      <xdr:col>10</xdr:col>
      <xdr:colOff>165100</xdr:colOff>
      <xdr:row>86</xdr:row>
      <xdr:rowOff>165100</xdr:rowOff>
    </xdr:to>
    <xdr:sp macro="" textlink="">
      <xdr:nvSpPr>
        <xdr:cNvPr id="306" name="楕円 305">
          <a:extLst>
            <a:ext uri="{FF2B5EF4-FFF2-40B4-BE49-F238E27FC236}">
              <a16:creationId xmlns:a16="http://schemas.microsoft.com/office/drawing/2014/main" id="{A42D8D04-F757-42C3-8A62-A73F5CD12F64}"/>
            </a:ext>
          </a:extLst>
        </xdr:cNvPr>
        <xdr:cNvSpPr/>
      </xdr:nvSpPr>
      <xdr:spPr>
        <a:xfrm>
          <a:off x="1739900" y="1448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114300</xdr:rowOff>
    </xdr:from>
    <xdr:to>
      <xdr:col>15</xdr:col>
      <xdr:colOff>50800</xdr:colOff>
      <xdr:row>86</xdr:row>
      <xdr:rowOff>114300</xdr:rowOff>
    </xdr:to>
    <xdr:cxnSp macro="">
      <xdr:nvCxnSpPr>
        <xdr:cNvPr id="307" name="直線コネクタ 306">
          <a:extLst>
            <a:ext uri="{FF2B5EF4-FFF2-40B4-BE49-F238E27FC236}">
              <a16:creationId xmlns:a16="http://schemas.microsoft.com/office/drawing/2014/main" id="{D9BD8DEC-6320-4003-93B9-3D7CCFD5C630}"/>
            </a:ext>
          </a:extLst>
        </xdr:cNvPr>
        <xdr:cNvCxnSpPr/>
      </xdr:nvCxnSpPr>
      <xdr:spPr>
        <a:xfrm>
          <a:off x="1790700" y="145313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63500</xdr:rowOff>
    </xdr:from>
    <xdr:to>
      <xdr:col>6</xdr:col>
      <xdr:colOff>38100</xdr:colOff>
      <xdr:row>86</xdr:row>
      <xdr:rowOff>165100</xdr:rowOff>
    </xdr:to>
    <xdr:sp macro="" textlink="">
      <xdr:nvSpPr>
        <xdr:cNvPr id="308" name="楕円 307">
          <a:extLst>
            <a:ext uri="{FF2B5EF4-FFF2-40B4-BE49-F238E27FC236}">
              <a16:creationId xmlns:a16="http://schemas.microsoft.com/office/drawing/2014/main" id="{FDED8780-DEB7-4F2F-B434-63DD7FBBE93A}"/>
            </a:ext>
          </a:extLst>
        </xdr:cNvPr>
        <xdr:cNvSpPr/>
      </xdr:nvSpPr>
      <xdr:spPr>
        <a:xfrm>
          <a:off x="965200" y="144805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114300</xdr:rowOff>
    </xdr:from>
    <xdr:to>
      <xdr:col>10</xdr:col>
      <xdr:colOff>114300</xdr:colOff>
      <xdr:row>86</xdr:row>
      <xdr:rowOff>114300</xdr:rowOff>
    </xdr:to>
    <xdr:cxnSp macro="">
      <xdr:nvCxnSpPr>
        <xdr:cNvPr id="309" name="直線コネクタ 308">
          <a:extLst>
            <a:ext uri="{FF2B5EF4-FFF2-40B4-BE49-F238E27FC236}">
              <a16:creationId xmlns:a16="http://schemas.microsoft.com/office/drawing/2014/main" id="{A7DB0DD9-B964-421D-9648-A4C3E23FBD69}"/>
            </a:ext>
          </a:extLst>
        </xdr:cNvPr>
        <xdr:cNvCxnSpPr/>
      </xdr:nvCxnSpPr>
      <xdr:spPr>
        <a:xfrm>
          <a:off x="1008380" y="145313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145432</xdr:rowOff>
    </xdr:from>
    <xdr:ext cx="405111" cy="259045"/>
    <xdr:sp macro="" textlink="">
      <xdr:nvSpPr>
        <xdr:cNvPr id="310" name="n_1aveValue【福祉施設】&#10;有形固定資産減価償却率">
          <a:extLst>
            <a:ext uri="{FF2B5EF4-FFF2-40B4-BE49-F238E27FC236}">
              <a16:creationId xmlns:a16="http://schemas.microsoft.com/office/drawing/2014/main" id="{2E8C04A4-99FF-47A6-9F52-54C3400EC870}"/>
            </a:ext>
          </a:extLst>
        </xdr:cNvPr>
        <xdr:cNvSpPr txBox="1"/>
      </xdr:nvSpPr>
      <xdr:spPr>
        <a:xfrm>
          <a:off x="3170564" y="1355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113047</xdr:rowOff>
    </xdr:from>
    <xdr:ext cx="405111" cy="259045"/>
    <xdr:sp macro="" textlink="">
      <xdr:nvSpPr>
        <xdr:cNvPr id="311" name="n_2aveValue【福祉施設】&#10;有形固定資産減価償却率">
          <a:extLst>
            <a:ext uri="{FF2B5EF4-FFF2-40B4-BE49-F238E27FC236}">
              <a16:creationId xmlns:a16="http://schemas.microsoft.com/office/drawing/2014/main" id="{891C6C5C-01F9-45B2-A5F4-6F016B6BA3A8}"/>
            </a:ext>
          </a:extLst>
        </xdr:cNvPr>
        <xdr:cNvSpPr txBox="1"/>
      </xdr:nvSpPr>
      <xdr:spPr>
        <a:xfrm>
          <a:off x="2385704" y="1352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92091</xdr:rowOff>
    </xdr:from>
    <xdr:ext cx="405111" cy="259045"/>
    <xdr:sp macro="" textlink="">
      <xdr:nvSpPr>
        <xdr:cNvPr id="312" name="n_3aveValue【福祉施設】&#10;有形固定資産減価償却率">
          <a:extLst>
            <a:ext uri="{FF2B5EF4-FFF2-40B4-BE49-F238E27FC236}">
              <a16:creationId xmlns:a16="http://schemas.microsoft.com/office/drawing/2014/main" id="{5F40BF3F-94A2-4370-BA80-153C65EA83B9}"/>
            </a:ext>
          </a:extLst>
        </xdr:cNvPr>
        <xdr:cNvSpPr txBox="1"/>
      </xdr:nvSpPr>
      <xdr:spPr>
        <a:xfrm>
          <a:off x="1611004" y="13503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71138</xdr:rowOff>
    </xdr:from>
    <xdr:ext cx="405111" cy="259045"/>
    <xdr:sp macro="" textlink="">
      <xdr:nvSpPr>
        <xdr:cNvPr id="313" name="n_4aveValue【福祉施設】&#10;有形固定資産減価償却率">
          <a:extLst>
            <a:ext uri="{FF2B5EF4-FFF2-40B4-BE49-F238E27FC236}">
              <a16:creationId xmlns:a16="http://schemas.microsoft.com/office/drawing/2014/main" id="{A3506140-B060-4F65-873B-A6EDBC3F078E}"/>
            </a:ext>
          </a:extLst>
        </xdr:cNvPr>
        <xdr:cNvSpPr txBox="1"/>
      </xdr:nvSpPr>
      <xdr:spPr>
        <a:xfrm>
          <a:off x="836304" y="13482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6427</xdr:colOff>
      <xdr:row>86</xdr:row>
      <xdr:rowOff>156227</xdr:rowOff>
    </xdr:from>
    <xdr:ext cx="469744" cy="259045"/>
    <xdr:sp macro="" textlink="">
      <xdr:nvSpPr>
        <xdr:cNvPr id="314" name="n_2mainValue【福祉施設】&#10;有形固定資産減価償却率">
          <a:extLst>
            <a:ext uri="{FF2B5EF4-FFF2-40B4-BE49-F238E27FC236}">
              <a16:creationId xmlns:a16="http://schemas.microsoft.com/office/drawing/2014/main" id="{E8DBE769-FF71-4307-AD4A-38D2F2F1BBE8}"/>
            </a:ext>
          </a:extLst>
        </xdr:cNvPr>
        <xdr:cNvSpPr txBox="1"/>
      </xdr:nvSpPr>
      <xdr:spPr>
        <a:xfrm>
          <a:off x="23533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69927</xdr:colOff>
      <xdr:row>86</xdr:row>
      <xdr:rowOff>156227</xdr:rowOff>
    </xdr:from>
    <xdr:ext cx="469744" cy="259045"/>
    <xdr:sp macro="" textlink="">
      <xdr:nvSpPr>
        <xdr:cNvPr id="315" name="n_3mainValue【福祉施設】&#10;有形固定資産減価償却率">
          <a:extLst>
            <a:ext uri="{FF2B5EF4-FFF2-40B4-BE49-F238E27FC236}">
              <a16:creationId xmlns:a16="http://schemas.microsoft.com/office/drawing/2014/main" id="{D3BB48D2-9180-4923-AC49-EEECB8D17625}"/>
            </a:ext>
          </a:extLst>
        </xdr:cNvPr>
        <xdr:cNvSpPr txBox="1"/>
      </xdr:nvSpPr>
      <xdr:spPr>
        <a:xfrm>
          <a:off x="15786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86</xdr:row>
      <xdr:rowOff>156227</xdr:rowOff>
    </xdr:from>
    <xdr:ext cx="469744" cy="259045"/>
    <xdr:sp macro="" textlink="">
      <xdr:nvSpPr>
        <xdr:cNvPr id="316" name="n_4mainValue【福祉施設】&#10;有形固定資産減価償却率">
          <a:extLst>
            <a:ext uri="{FF2B5EF4-FFF2-40B4-BE49-F238E27FC236}">
              <a16:creationId xmlns:a16="http://schemas.microsoft.com/office/drawing/2014/main" id="{4861D15A-7FC8-4159-B7DF-A6DD53A847D5}"/>
            </a:ext>
          </a:extLst>
        </xdr:cNvPr>
        <xdr:cNvSpPr txBox="1"/>
      </xdr:nvSpPr>
      <xdr:spPr>
        <a:xfrm>
          <a:off x="803987" y="1457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A5C68E1F-585C-4651-8616-255DD9DAFBB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C12B7841-CA73-41FF-8561-8F27F9C69CB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9AF34AAD-9799-4741-B37E-03CCC0A29690}"/>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843301AA-2FA5-47E2-A90C-AC52D46CCB75}"/>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E8F3DC93-B0C0-49B8-9478-877A8765E699}"/>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4A14D716-FE85-4205-B4BA-3C8D34090D2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D58AB250-DF72-463A-9D1A-5DF5C08C459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F2D61298-2567-4CD8-AA1E-A368ABE19173}"/>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AE126A9A-C6E1-4014-8A95-FB7C1A814C97}"/>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A76208D5-C914-4A86-92F8-670FA919432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7" name="直線コネクタ 326">
          <a:extLst>
            <a:ext uri="{FF2B5EF4-FFF2-40B4-BE49-F238E27FC236}">
              <a16:creationId xmlns:a16="http://schemas.microsoft.com/office/drawing/2014/main" id="{0AC6317D-D361-42D8-A2D3-FF94164FF6B5}"/>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28" name="テキスト ボックス 327">
          <a:extLst>
            <a:ext uri="{FF2B5EF4-FFF2-40B4-BE49-F238E27FC236}">
              <a16:creationId xmlns:a16="http://schemas.microsoft.com/office/drawing/2014/main" id="{AEE865E8-C7E0-40EB-98F6-385281D7BCAA}"/>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29" name="直線コネクタ 328">
          <a:extLst>
            <a:ext uri="{FF2B5EF4-FFF2-40B4-BE49-F238E27FC236}">
              <a16:creationId xmlns:a16="http://schemas.microsoft.com/office/drawing/2014/main" id="{90893F79-679E-40CE-9036-A241C361A1CA}"/>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0" name="テキスト ボックス 329">
          <a:extLst>
            <a:ext uri="{FF2B5EF4-FFF2-40B4-BE49-F238E27FC236}">
              <a16:creationId xmlns:a16="http://schemas.microsoft.com/office/drawing/2014/main" id="{5A9E9729-3E8B-4FEA-B788-88B141D7E3C7}"/>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1" name="直線コネクタ 330">
          <a:extLst>
            <a:ext uri="{FF2B5EF4-FFF2-40B4-BE49-F238E27FC236}">
              <a16:creationId xmlns:a16="http://schemas.microsoft.com/office/drawing/2014/main" id="{6F8D2C85-A027-4DEF-9966-F2C73402E64A}"/>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2" name="テキスト ボックス 331">
          <a:extLst>
            <a:ext uri="{FF2B5EF4-FFF2-40B4-BE49-F238E27FC236}">
              <a16:creationId xmlns:a16="http://schemas.microsoft.com/office/drawing/2014/main" id="{2F529023-AF5A-448E-A5A3-88291540DA1A}"/>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3" name="直線コネクタ 332">
          <a:extLst>
            <a:ext uri="{FF2B5EF4-FFF2-40B4-BE49-F238E27FC236}">
              <a16:creationId xmlns:a16="http://schemas.microsoft.com/office/drawing/2014/main" id="{37072138-7BAA-4B85-A73D-BF96FCA0961E}"/>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4" name="テキスト ボックス 333">
          <a:extLst>
            <a:ext uri="{FF2B5EF4-FFF2-40B4-BE49-F238E27FC236}">
              <a16:creationId xmlns:a16="http://schemas.microsoft.com/office/drawing/2014/main" id="{E5B13F52-4AFA-4DB1-A362-FBB7E88F0717}"/>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5" name="直線コネクタ 334">
          <a:extLst>
            <a:ext uri="{FF2B5EF4-FFF2-40B4-BE49-F238E27FC236}">
              <a16:creationId xmlns:a16="http://schemas.microsoft.com/office/drawing/2014/main" id="{B288146E-8673-43EC-AC87-1572BB3AD15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6" name="テキスト ボックス 335">
          <a:extLst>
            <a:ext uri="{FF2B5EF4-FFF2-40B4-BE49-F238E27FC236}">
              <a16:creationId xmlns:a16="http://schemas.microsoft.com/office/drawing/2014/main" id="{FE3743FC-6AA2-4715-8B38-9658490B3129}"/>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7" name="【福祉施設】&#10;一人当たり面積グラフ枠">
          <a:extLst>
            <a:ext uri="{FF2B5EF4-FFF2-40B4-BE49-F238E27FC236}">
              <a16:creationId xmlns:a16="http://schemas.microsoft.com/office/drawing/2014/main" id="{EAF6FFAC-CBCB-4048-91FB-A03EBA7588D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33528</xdr:rowOff>
    </xdr:from>
    <xdr:to>
      <xdr:col>54</xdr:col>
      <xdr:colOff>189865</xdr:colOff>
      <xdr:row>86</xdr:row>
      <xdr:rowOff>33528</xdr:rowOff>
    </xdr:to>
    <xdr:cxnSp macro="">
      <xdr:nvCxnSpPr>
        <xdr:cNvPr id="338" name="直線コネクタ 337">
          <a:extLst>
            <a:ext uri="{FF2B5EF4-FFF2-40B4-BE49-F238E27FC236}">
              <a16:creationId xmlns:a16="http://schemas.microsoft.com/office/drawing/2014/main" id="{8CD7870C-CDC6-4D3A-9524-04ADFF51268C}"/>
            </a:ext>
          </a:extLst>
        </xdr:cNvPr>
        <xdr:cNvCxnSpPr/>
      </xdr:nvCxnSpPr>
      <xdr:spPr>
        <a:xfrm flipV="1">
          <a:off x="9219565" y="13109448"/>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37355</xdr:rowOff>
    </xdr:from>
    <xdr:ext cx="469744" cy="259045"/>
    <xdr:sp macro="" textlink="">
      <xdr:nvSpPr>
        <xdr:cNvPr id="339" name="【福祉施設】&#10;一人当たり面積最小値テキスト">
          <a:extLst>
            <a:ext uri="{FF2B5EF4-FFF2-40B4-BE49-F238E27FC236}">
              <a16:creationId xmlns:a16="http://schemas.microsoft.com/office/drawing/2014/main" id="{0A3C0436-D729-4F63-931A-24AB1751F815}"/>
            </a:ext>
          </a:extLst>
        </xdr:cNvPr>
        <xdr:cNvSpPr txBox="1"/>
      </xdr:nvSpPr>
      <xdr:spPr>
        <a:xfrm>
          <a:off x="9258300" y="14454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33528</xdr:rowOff>
    </xdr:from>
    <xdr:to>
      <xdr:col>55</xdr:col>
      <xdr:colOff>88900</xdr:colOff>
      <xdr:row>86</xdr:row>
      <xdr:rowOff>33528</xdr:rowOff>
    </xdr:to>
    <xdr:cxnSp macro="">
      <xdr:nvCxnSpPr>
        <xdr:cNvPr id="340" name="直線コネクタ 339">
          <a:extLst>
            <a:ext uri="{FF2B5EF4-FFF2-40B4-BE49-F238E27FC236}">
              <a16:creationId xmlns:a16="http://schemas.microsoft.com/office/drawing/2014/main" id="{AF3E7EAF-222D-438E-9E1A-6F07740E2F7E}"/>
            </a:ext>
          </a:extLst>
        </xdr:cNvPr>
        <xdr:cNvCxnSpPr/>
      </xdr:nvCxnSpPr>
      <xdr:spPr>
        <a:xfrm>
          <a:off x="9154160" y="144505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151655</xdr:rowOff>
    </xdr:from>
    <xdr:ext cx="469744" cy="259045"/>
    <xdr:sp macro="" textlink="">
      <xdr:nvSpPr>
        <xdr:cNvPr id="341" name="【福祉施設】&#10;一人当たり面積最大値テキスト">
          <a:extLst>
            <a:ext uri="{FF2B5EF4-FFF2-40B4-BE49-F238E27FC236}">
              <a16:creationId xmlns:a16="http://schemas.microsoft.com/office/drawing/2014/main" id="{FBED770D-A063-4670-B674-EF14C4568578}"/>
            </a:ext>
          </a:extLst>
        </xdr:cNvPr>
        <xdr:cNvSpPr txBox="1"/>
      </xdr:nvSpPr>
      <xdr:spPr>
        <a:xfrm>
          <a:off x="9258300" y="12892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33528</xdr:rowOff>
    </xdr:from>
    <xdr:to>
      <xdr:col>55</xdr:col>
      <xdr:colOff>88900</xdr:colOff>
      <xdr:row>78</xdr:row>
      <xdr:rowOff>33528</xdr:rowOff>
    </xdr:to>
    <xdr:cxnSp macro="">
      <xdr:nvCxnSpPr>
        <xdr:cNvPr id="342" name="直線コネクタ 341">
          <a:extLst>
            <a:ext uri="{FF2B5EF4-FFF2-40B4-BE49-F238E27FC236}">
              <a16:creationId xmlns:a16="http://schemas.microsoft.com/office/drawing/2014/main" id="{867BE314-884D-49C0-AF83-119B77363A8E}"/>
            </a:ext>
          </a:extLst>
        </xdr:cNvPr>
        <xdr:cNvCxnSpPr/>
      </xdr:nvCxnSpPr>
      <xdr:spPr>
        <a:xfrm>
          <a:off x="9154160" y="131094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91457</xdr:rowOff>
    </xdr:from>
    <xdr:ext cx="469744" cy="259045"/>
    <xdr:sp macro="" textlink="">
      <xdr:nvSpPr>
        <xdr:cNvPr id="343" name="【福祉施設】&#10;一人当たり面積平均値テキスト">
          <a:extLst>
            <a:ext uri="{FF2B5EF4-FFF2-40B4-BE49-F238E27FC236}">
              <a16:creationId xmlns:a16="http://schemas.microsoft.com/office/drawing/2014/main" id="{47CA7CF7-4ED6-40D3-9E18-9D7FB0B22BE9}"/>
            </a:ext>
          </a:extLst>
        </xdr:cNvPr>
        <xdr:cNvSpPr txBox="1"/>
      </xdr:nvSpPr>
      <xdr:spPr>
        <a:xfrm>
          <a:off x="9258300" y="14005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113030</xdr:rowOff>
    </xdr:from>
    <xdr:to>
      <xdr:col>55</xdr:col>
      <xdr:colOff>50800</xdr:colOff>
      <xdr:row>84</xdr:row>
      <xdr:rowOff>43180</xdr:rowOff>
    </xdr:to>
    <xdr:sp macro="" textlink="">
      <xdr:nvSpPr>
        <xdr:cNvPr id="344" name="フローチャート: 判断 343">
          <a:extLst>
            <a:ext uri="{FF2B5EF4-FFF2-40B4-BE49-F238E27FC236}">
              <a16:creationId xmlns:a16="http://schemas.microsoft.com/office/drawing/2014/main" id="{423A54CB-F8C7-40DF-83B8-9A1A55CB16A4}"/>
            </a:ext>
          </a:extLst>
        </xdr:cNvPr>
        <xdr:cNvSpPr/>
      </xdr:nvSpPr>
      <xdr:spPr>
        <a:xfrm>
          <a:off x="9192260" y="14027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99313</xdr:rowOff>
    </xdr:from>
    <xdr:to>
      <xdr:col>50</xdr:col>
      <xdr:colOff>165100</xdr:colOff>
      <xdr:row>84</xdr:row>
      <xdr:rowOff>29463</xdr:rowOff>
    </xdr:to>
    <xdr:sp macro="" textlink="">
      <xdr:nvSpPr>
        <xdr:cNvPr id="345" name="フローチャート: 判断 344">
          <a:extLst>
            <a:ext uri="{FF2B5EF4-FFF2-40B4-BE49-F238E27FC236}">
              <a16:creationId xmlns:a16="http://schemas.microsoft.com/office/drawing/2014/main" id="{0FBFA0C8-54ED-4448-A507-969B1C4C36E8}"/>
            </a:ext>
          </a:extLst>
        </xdr:cNvPr>
        <xdr:cNvSpPr/>
      </xdr:nvSpPr>
      <xdr:spPr>
        <a:xfrm>
          <a:off x="8445500" y="14013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126746</xdr:rowOff>
    </xdr:from>
    <xdr:to>
      <xdr:col>46</xdr:col>
      <xdr:colOff>38100</xdr:colOff>
      <xdr:row>84</xdr:row>
      <xdr:rowOff>56896</xdr:rowOff>
    </xdr:to>
    <xdr:sp macro="" textlink="">
      <xdr:nvSpPr>
        <xdr:cNvPr id="346" name="フローチャート: 判断 345">
          <a:extLst>
            <a:ext uri="{FF2B5EF4-FFF2-40B4-BE49-F238E27FC236}">
              <a16:creationId xmlns:a16="http://schemas.microsoft.com/office/drawing/2014/main" id="{AF560EEC-11D5-4D87-95A9-46FB36B53FD8}"/>
            </a:ext>
          </a:extLst>
        </xdr:cNvPr>
        <xdr:cNvSpPr/>
      </xdr:nvSpPr>
      <xdr:spPr>
        <a:xfrm>
          <a:off x="767080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113030</xdr:rowOff>
    </xdr:from>
    <xdr:to>
      <xdr:col>41</xdr:col>
      <xdr:colOff>101600</xdr:colOff>
      <xdr:row>84</xdr:row>
      <xdr:rowOff>43180</xdr:rowOff>
    </xdr:to>
    <xdr:sp macro="" textlink="">
      <xdr:nvSpPr>
        <xdr:cNvPr id="347" name="フローチャート: 判断 346">
          <a:extLst>
            <a:ext uri="{FF2B5EF4-FFF2-40B4-BE49-F238E27FC236}">
              <a16:creationId xmlns:a16="http://schemas.microsoft.com/office/drawing/2014/main" id="{8EEEC2AA-DED2-499B-B3B7-63802B265449}"/>
            </a:ext>
          </a:extLst>
        </xdr:cNvPr>
        <xdr:cNvSpPr/>
      </xdr:nvSpPr>
      <xdr:spPr>
        <a:xfrm>
          <a:off x="6873240" y="140271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103887</xdr:rowOff>
    </xdr:from>
    <xdr:to>
      <xdr:col>36</xdr:col>
      <xdr:colOff>165100</xdr:colOff>
      <xdr:row>84</xdr:row>
      <xdr:rowOff>34037</xdr:rowOff>
    </xdr:to>
    <xdr:sp macro="" textlink="">
      <xdr:nvSpPr>
        <xdr:cNvPr id="348" name="フローチャート: 判断 347">
          <a:extLst>
            <a:ext uri="{FF2B5EF4-FFF2-40B4-BE49-F238E27FC236}">
              <a16:creationId xmlns:a16="http://schemas.microsoft.com/office/drawing/2014/main" id="{BBB0DD4F-6FA4-46F2-948A-A18FF19CBBC2}"/>
            </a:ext>
          </a:extLst>
        </xdr:cNvPr>
        <xdr:cNvSpPr/>
      </xdr:nvSpPr>
      <xdr:spPr>
        <a:xfrm>
          <a:off x="6098540" y="140180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65FE959F-2909-4435-9168-7FBF129F6D7E}"/>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BEF7585-A745-431F-B2F7-08C8B7942D14}"/>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BCDCA7A1-0639-489F-9334-3544E82A15E1}"/>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5C00D0F-4E00-44F2-82FB-BA7246E504B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5796702-8810-4F8B-9567-01580150E3A2}"/>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39878</xdr:rowOff>
    </xdr:from>
    <xdr:to>
      <xdr:col>46</xdr:col>
      <xdr:colOff>38100</xdr:colOff>
      <xdr:row>85</xdr:row>
      <xdr:rowOff>141478</xdr:rowOff>
    </xdr:to>
    <xdr:sp macro="" textlink="">
      <xdr:nvSpPr>
        <xdr:cNvPr id="354" name="楕円 353">
          <a:extLst>
            <a:ext uri="{FF2B5EF4-FFF2-40B4-BE49-F238E27FC236}">
              <a16:creationId xmlns:a16="http://schemas.microsoft.com/office/drawing/2014/main" id="{9BB11598-7CC7-4029-AC73-93FD2920B971}"/>
            </a:ext>
          </a:extLst>
        </xdr:cNvPr>
        <xdr:cNvSpPr/>
      </xdr:nvSpPr>
      <xdr:spPr>
        <a:xfrm>
          <a:off x="7670800" y="1428927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39878</xdr:rowOff>
    </xdr:from>
    <xdr:to>
      <xdr:col>41</xdr:col>
      <xdr:colOff>101600</xdr:colOff>
      <xdr:row>85</xdr:row>
      <xdr:rowOff>141478</xdr:rowOff>
    </xdr:to>
    <xdr:sp macro="" textlink="">
      <xdr:nvSpPr>
        <xdr:cNvPr id="355" name="楕円 354">
          <a:extLst>
            <a:ext uri="{FF2B5EF4-FFF2-40B4-BE49-F238E27FC236}">
              <a16:creationId xmlns:a16="http://schemas.microsoft.com/office/drawing/2014/main" id="{5154D063-AE1B-46BA-98BE-6FC1518C5D72}"/>
            </a:ext>
          </a:extLst>
        </xdr:cNvPr>
        <xdr:cNvSpPr/>
      </xdr:nvSpPr>
      <xdr:spPr>
        <a:xfrm>
          <a:off x="6873240" y="142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90678</xdr:rowOff>
    </xdr:from>
    <xdr:to>
      <xdr:col>45</xdr:col>
      <xdr:colOff>177800</xdr:colOff>
      <xdr:row>85</xdr:row>
      <xdr:rowOff>90678</xdr:rowOff>
    </xdr:to>
    <xdr:cxnSp macro="">
      <xdr:nvCxnSpPr>
        <xdr:cNvPr id="356" name="直線コネクタ 355">
          <a:extLst>
            <a:ext uri="{FF2B5EF4-FFF2-40B4-BE49-F238E27FC236}">
              <a16:creationId xmlns:a16="http://schemas.microsoft.com/office/drawing/2014/main" id="{EE558EFF-9AD4-4694-94AF-C100022A9C32}"/>
            </a:ext>
          </a:extLst>
        </xdr:cNvPr>
        <xdr:cNvCxnSpPr/>
      </xdr:nvCxnSpPr>
      <xdr:spPr>
        <a:xfrm>
          <a:off x="6924040" y="1434007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39878</xdr:rowOff>
    </xdr:from>
    <xdr:to>
      <xdr:col>36</xdr:col>
      <xdr:colOff>165100</xdr:colOff>
      <xdr:row>85</xdr:row>
      <xdr:rowOff>141478</xdr:rowOff>
    </xdr:to>
    <xdr:sp macro="" textlink="">
      <xdr:nvSpPr>
        <xdr:cNvPr id="357" name="楕円 356">
          <a:extLst>
            <a:ext uri="{FF2B5EF4-FFF2-40B4-BE49-F238E27FC236}">
              <a16:creationId xmlns:a16="http://schemas.microsoft.com/office/drawing/2014/main" id="{D1E24C07-6DE0-472E-9DFF-C5F32514C743}"/>
            </a:ext>
          </a:extLst>
        </xdr:cNvPr>
        <xdr:cNvSpPr/>
      </xdr:nvSpPr>
      <xdr:spPr>
        <a:xfrm>
          <a:off x="6098540" y="14289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90678</xdr:rowOff>
    </xdr:from>
    <xdr:to>
      <xdr:col>41</xdr:col>
      <xdr:colOff>50800</xdr:colOff>
      <xdr:row>85</xdr:row>
      <xdr:rowOff>90678</xdr:rowOff>
    </xdr:to>
    <xdr:cxnSp macro="">
      <xdr:nvCxnSpPr>
        <xdr:cNvPr id="358" name="直線コネクタ 357">
          <a:extLst>
            <a:ext uri="{FF2B5EF4-FFF2-40B4-BE49-F238E27FC236}">
              <a16:creationId xmlns:a16="http://schemas.microsoft.com/office/drawing/2014/main" id="{41DB61EF-76BA-4DB2-BF6A-E5D1B880C6E9}"/>
            </a:ext>
          </a:extLst>
        </xdr:cNvPr>
        <xdr:cNvCxnSpPr/>
      </xdr:nvCxnSpPr>
      <xdr:spPr>
        <a:xfrm>
          <a:off x="6149340" y="1434007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45990</xdr:rowOff>
    </xdr:from>
    <xdr:ext cx="469744" cy="259045"/>
    <xdr:sp macro="" textlink="">
      <xdr:nvSpPr>
        <xdr:cNvPr id="359" name="n_1aveValue【福祉施設】&#10;一人当たり面積">
          <a:extLst>
            <a:ext uri="{FF2B5EF4-FFF2-40B4-BE49-F238E27FC236}">
              <a16:creationId xmlns:a16="http://schemas.microsoft.com/office/drawing/2014/main" id="{C9870A68-CC60-483D-8C95-0274EA232162}"/>
            </a:ext>
          </a:extLst>
        </xdr:cNvPr>
        <xdr:cNvSpPr txBox="1"/>
      </xdr:nvSpPr>
      <xdr:spPr>
        <a:xfrm>
          <a:off x="8271587" y="1379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73423</xdr:rowOff>
    </xdr:from>
    <xdr:ext cx="469744" cy="259045"/>
    <xdr:sp macro="" textlink="">
      <xdr:nvSpPr>
        <xdr:cNvPr id="360" name="n_2aveValue【福祉施設】&#10;一人当たり面積">
          <a:extLst>
            <a:ext uri="{FF2B5EF4-FFF2-40B4-BE49-F238E27FC236}">
              <a16:creationId xmlns:a16="http://schemas.microsoft.com/office/drawing/2014/main" id="{2BF111BF-FBB5-41B7-80AF-BB57A052C37A}"/>
            </a:ext>
          </a:extLst>
        </xdr:cNvPr>
        <xdr:cNvSpPr txBox="1"/>
      </xdr:nvSpPr>
      <xdr:spPr>
        <a:xfrm>
          <a:off x="750958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59707</xdr:rowOff>
    </xdr:from>
    <xdr:ext cx="469744" cy="259045"/>
    <xdr:sp macro="" textlink="">
      <xdr:nvSpPr>
        <xdr:cNvPr id="361" name="n_3aveValue【福祉施設】&#10;一人当たり面積">
          <a:extLst>
            <a:ext uri="{FF2B5EF4-FFF2-40B4-BE49-F238E27FC236}">
              <a16:creationId xmlns:a16="http://schemas.microsoft.com/office/drawing/2014/main" id="{53D06CEE-8349-4642-8E8D-CC4E5B3404A3}"/>
            </a:ext>
          </a:extLst>
        </xdr:cNvPr>
        <xdr:cNvSpPr txBox="1"/>
      </xdr:nvSpPr>
      <xdr:spPr>
        <a:xfrm>
          <a:off x="6712027" y="1380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50564</xdr:rowOff>
    </xdr:from>
    <xdr:ext cx="469744" cy="259045"/>
    <xdr:sp macro="" textlink="">
      <xdr:nvSpPr>
        <xdr:cNvPr id="362" name="n_4aveValue【福祉施設】&#10;一人当たり面積">
          <a:extLst>
            <a:ext uri="{FF2B5EF4-FFF2-40B4-BE49-F238E27FC236}">
              <a16:creationId xmlns:a16="http://schemas.microsoft.com/office/drawing/2014/main" id="{C4B43E20-B765-48C3-A8A9-08BD5F033EA5}"/>
            </a:ext>
          </a:extLst>
        </xdr:cNvPr>
        <xdr:cNvSpPr txBox="1"/>
      </xdr:nvSpPr>
      <xdr:spPr>
        <a:xfrm>
          <a:off x="5937327" y="1379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132605</xdr:rowOff>
    </xdr:from>
    <xdr:ext cx="469744" cy="259045"/>
    <xdr:sp macro="" textlink="">
      <xdr:nvSpPr>
        <xdr:cNvPr id="363" name="n_2mainValue【福祉施設】&#10;一人当たり面積">
          <a:extLst>
            <a:ext uri="{FF2B5EF4-FFF2-40B4-BE49-F238E27FC236}">
              <a16:creationId xmlns:a16="http://schemas.microsoft.com/office/drawing/2014/main" id="{D8938960-EA9E-42FD-AFA7-F0FC6D5358BD}"/>
            </a:ext>
          </a:extLst>
        </xdr:cNvPr>
        <xdr:cNvSpPr txBox="1"/>
      </xdr:nvSpPr>
      <xdr:spPr>
        <a:xfrm>
          <a:off x="750958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132605</xdr:rowOff>
    </xdr:from>
    <xdr:ext cx="469744" cy="259045"/>
    <xdr:sp macro="" textlink="">
      <xdr:nvSpPr>
        <xdr:cNvPr id="364" name="n_3mainValue【福祉施設】&#10;一人当たり面積">
          <a:extLst>
            <a:ext uri="{FF2B5EF4-FFF2-40B4-BE49-F238E27FC236}">
              <a16:creationId xmlns:a16="http://schemas.microsoft.com/office/drawing/2014/main" id="{243472B2-5EAB-4CF8-A4C1-1F61C94B903A}"/>
            </a:ext>
          </a:extLst>
        </xdr:cNvPr>
        <xdr:cNvSpPr txBox="1"/>
      </xdr:nvSpPr>
      <xdr:spPr>
        <a:xfrm>
          <a:off x="67120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132605</xdr:rowOff>
    </xdr:from>
    <xdr:ext cx="469744" cy="259045"/>
    <xdr:sp macro="" textlink="">
      <xdr:nvSpPr>
        <xdr:cNvPr id="365" name="n_4mainValue【福祉施設】&#10;一人当たり面積">
          <a:extLst>
            <a:ext uri="{FF2B5EF4-FFF2-40B4-BE49-F238E27FC236}">
              <a16:creationId xmlns:a16="http://schemas.microsoft.com/office/drawing/2014/main" id="{DF92D98A-CCAC-46D2-A0CE-9CFC33D841EC}"/>
            </a:ext>
          </a:extLst>
        </xdr:cNvPr>
        <xdr:cNvSpPr txBox="1"/>
      </xdr:nvSpPr>
      <xdr:spPr>
        <a:xfrm>
          <a:off x="5937327" y="14382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66" name="正方形/長方形 365">
          <a:extLst>
            <a:ext uri="{FF2B5EF4-FFF2-40B4-BE49-F238E27FC236}">
              <a16:creationId xmlns:a16="http://schemas.microsoft.com/office/drawing/2014/main" id="{40964665-BB4B-43AA-9D7B-7F43410355D2}"/>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67" name="正方形/長方形 366">
          <a:extLst>
            <a:ext uri="{FF2B5EF4-FFF2-40B4-BE49-F238E27FC236}">
              <a16:creationId xmlns:a16="http://schemas.microsoft.com/office/drawing/2014/main" id="{7F5EB350-EC1E-4045-B099-0D0EAA157595}"/>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68" name="正方形/長方形 367">
          <a:extLst>
            <a:ext uri="{FF2B5EF4-FFF2-40B4-BE49-F238E27FC236}">
              <a16:creationId xmlns:a16="http://schemas.microsoft.com/office/drawing/2014/main" id="{DEAD53AA-21CF-4FAC-8A45-B8A05A92E217}"/>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69" name="正方形/長方形 368">
          <a:extLst>
            <a:ext uri="{FF2B5EF4-FFF2-40B4-BE49-F238E27FC236}">
              <a16:creationId xmlns:a16="http://schemas.microsoft.com/office/drawing/2014/main" id="{E447D724-74B5-48EF-B6EA-474488C5E34E}"/>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0" name="正方形/長方形 369">
          <a:extLst>
            <a:ext uri="{FF2B5EF4-FFF2-40B4-BE49-F238E27FC236}">
              <a16:creationId xmlns:a16="http://schemas.microsoft.com/office/drawing/2014/main" id="{264E20F6-45D2-4E21-817F-28835801F26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1" name="正方形/長方形 370">
          <a:extLst>
            <a:ext uri="{FF2B5EF4-FFF2-40B4-BE49-F238E27FC236}">
              <a16:creationId xmlns:a16="http://schemas.microsoft.com/office/drawing/2014/main" id="{81A1415D-1402-4DEF-97D7-D65083F6F76A}"/>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2" name="正方形/長方形 371">
          <a:extLst>
            <a:ext uri="{FF2B5EF4-FFF2-40B4-BE49-F238E27FC236}">
              <a16:creationId xmlns:a16="http://schemas.microsoft.com/office/drawing/2014/main" id="{E460351C-9A01-43F4-8D75-67C6D2B83317}"/>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3" name="正方形/長方形 372">
          <a:extLst>
            <a:ext uri="{FF2B5EF4-FFF2-40B4-BE49-F238E27FC236}">
              <a16:creationId xmlns:a16="http://schemas.microsoft.com/office/drawing/2014/main" id="{358E6926-A624-4045-B936-141FBF8145E6}"/>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4" name="テキスト ボックス 373">
          <a:extLst>
            <a:ext uri="{FF2B5EF4-FFF2-40B4-BE49-F238E27FC236}">
              <a16:creationId xmlns:a16="http://schemas.microsoft.com/office/drawing/2014/main" id="{598E3153-9F88-40F6-9260-0F47F41A057F}"/>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5" name="直線コネクタ 374">
          <a:extLst>
            <a:ext uri="{FF2B5EF4-FFF2-40B4-BE49-F238E27FC236}">
              <a16:creationId xmlns:a16="http://schemas.microsoft.com/office/drawing/2014/main" id="{BB5B6FCA-9CFA-4740-9437-CEA52634E033}"/>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76" name="テキスト ボックス 375">
          <a:extLst>
            <a:ext uri="{FF2B5EF4-FFF2-40B4-BE49-F238E27FC236}">
              <a16:creationId xmlns:a16="http://schemas.microsoft.com/office/drawing/2014/main" id="{7388C07A-2EDD-416F-9A78-B74CA5173DED}"/>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77" name="直線コネクタ 376">
          <a:extLst>
            <a:ext uri="{FF2B5EF4-FFF2-40B4-BE49-F238E27FC236}">
              <a16:creationId xmlns:a16="http://schemas.microsoft.com/office/drawing/2014/main" id="{3EC75F04-33D5-49BF-8F8A-86767AD8A102}"/>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78" name="テキスト ボックス 377">
          <a:extLst>
            <a:ext uri="{FF2B5EF4-FFF2-40B4-BE49-F238E27FC236}">
              <a16:creationId xmlns:a16="http://schemas.microsoft.com/office/drawing/2014/main" id="{583603F0-2B77-4165-8042-A47F7392A716}"/>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79" name="直線コネクタ 378">
          <a:extLst>
            <a:ext uri="{FF2B5EF4-FFF2-40B4-BE49-F238E27FC236}">
              <a16:creationId xmlns:a16="http://schemas.microsoft.com/office/drawing/2014/main" id="{AC9C1D23-F8DC-4F99-8524-80A9CE4EC7F0}"/>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0" name="テキスト ボックス 379">
          <a:extLst>
            <a:ext uri="{FF2B5EF4-FFF2-40B4-BE49-F238E27FC236}">
              <a16:creationId xmlns:a16="http://schemas.microsoft.com/office/drawing/2014/main" id="{24264090-71AE-42E4-9AF3-AE1A25F93A82}"/>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1" name="直線コネクタ 380">
          <a:extLst>
            <a:ext uri="{FF2B5EF4-FFF2-40B4-BE49-F238E27FC236}">
              <a16:creationId xmlns:a16="http://schemas.microsoft.com/office/drawing/2014/main" id="{21438B83-2E66-457F-A2F9-602CD6F7F53E}"/>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2" name="テキスト ボックス 381">
          <a:extLst>
            <a:ext uri="{FF2B5EF4-FFF2-40B4-BE49-F238E27FC236}">
              <a16:creationId xmlns:a16="http://schemas.microsoft.com/office/drawing/2014/main" id="{4A15825D-C664-49ED-91B4-82E748C27228}"/>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3" name="直線コネクタ 382">
          <a:extLst>
            <a:ext uri="{FF2B5EF4-FFF2-40B4-BE49-F238E27FC236}">
              <a16:creationId xmlns:a16="http://schemas.microsoft.com/office/drawing/2014/main" id="{E5D9B3F0-F79D-4B4D-A60C-745B836DC2C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4" name="テキスト ボックス 383">
          <a:extLst>
            <a:ext uri="{FF2B5EF4-FFF2-40B4-BE49-F238E27FC236}">
              <a16:creationId xmlns:a16="http://schemas.microsoft.com/office/drawing/2014/main" id="{049BB44E-13C4-412D-85D1-BB118F772D38}"/>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5" name="直線コネクタ 384">
          <a:extLst>
            <a:ext uri="{FF2B5EF4-FFF2-40B4-BE49-F238E27FC236}">
              <a16:creationId xmlns:a16="http://schemas.microsoft.com/office/drawing/2014/main" id="{4A747DDD-5926-4C8D-A282-73C36006FBB1}"/>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86" name="テキスト ボックス 385">
          <a:extLst>
            <a:ext uri="{FF2B5EF4-FFF2-40B4-BE49-F238E27FC236}">
              <a16:creationId xmlns:a16="http://schemas.microsoft.com/office/drawing/2014/main" id="{F66EBC5B-A5EF-4EDA-B063-221BC0EE20A3}"/>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87" name="直線コネクタ 386">
          <a:extLst>
            <a:ext uri="{FF2B5EF4-FFF2-40B4-BE49-F238E27FC236}">
              <a16:creationId xmlns:a16="http://schemas.microsoft.com/office/drawing/2014/main" id="{CA1402B1-A7A9-48A9-9BB8-C3A242DDD6BE}"/>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88" name="テキスト ボックス 387">
          <a:extLst>
            <a:ext uri="{FF2B5EF4-FFF2-40B4-BE49-F238E27FC236}">
              <a16:creationId xmlns:a16="http://schemas.microsoft.com/office/drawing/2014/main" id="{57A0E129-6105-4A5B-91D8-2CB9BC61FF8D}"/>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89" name="直線コネクタ 388">
          <a:extLst>
            <a:ext uri="{FF2B5EF4-FFF2-40B4-BE49-F238E27FC236}">
              <a16:creationId xmlns:a16="http://schemas.microsoft.com/office/drawing/2014/main" id="{1C0508C8-9D66-494E-B4B2-F43D649F8784}"/>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市民会館】&#10;有形固定資産減価償却率グラフ枠">
          <a:extLst>
            <a:ext uri="{FF2B5EF4-FFF2-40B4-BE49-F238E27FC236}">
              <a16:creationId xmlns:a16="http://schemas.microsoft.com/office/drawing/2014/main" id="{DA3C3C1A-B089-48B6-B0AD-26C06F7493EE}"/>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170906</xdr:rowOff>
    </xdr:from>
    <xdr:to>
      <xdr:col>24</xdr:col>
      <xdr:colOff>62865</xdr:colOff>
      <xdr:row>109</xdr:row>
      <xdr:rowOff>35379</xdr:rowOff>
    </xdr:to>
    <xdr:cxnSp macro="">
      <xdr:nvCxnSpPr>
        <xdr:cNvPr id="391" name="直線コネクタ 390">
          <a:extLst>
            <a:ext uri="{FF2B5EF4-FFF2-40B4-BE49-F238E27FC236}">
              <a16:creationId xmlns:a16="http://schemas.microsoft.com/office/drawing/2014/main" id="{012B802D-FD1D-40DA-B288-82B652228CD6}"/>
            </a:ext>
          </a:extLst>
        </xdr:cNvPr>
        <xdr:cNvCxnSpPr/>
      </xdr:nvCxnSpPr>
      <xdr:spPr>
        <a:xfrm flipV="1">
          <a:off x="4086225"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2" name="【市民会館】&#10;有形固定資産減価償却率最小値テキスト">
          <a:extLst>
            <a:ext uri="{FF2B5EF4-FFF2-40B4-BE49-F238E27FC236}">
              <a16:creationId xmlns:a16="http://schemas.microsoft.com/office/drawing/2014/main" id="{B7B2EB2D-3021-4CD0-AE57-4DDEDF847873}"/>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3" name="直線コネクタ 392">
          <a:extLst>
            <a:ext uri="{FF2B5EF4-FFF2-40B4-BE49-F238E27FC236}">
              <a16:creationId xmlns:a16="http://schemas.microsoft.com/office/drawing/2014/main" id="{FF9E949C-3360-40BB-A91F-4BFA9A674451}"/>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117583</xdr:rowOff>
    </xdr:from>
    <xdr:ext cx="405111" cy="259045"/>
    <xdr:sp macro="" textlink="">
      <xdr:nvSpPr>
        <xdr:cNvPr id="394" name="【市民会館】&#10;有形固定資産減価償却率最大値テキスト">
          <a:extLst>
            <a:ext uri="{FF2B5EF4-FFF2-40B4-BE49-F238E27FC236}">
              <a16:creationId xmlns:a16="http://schemas.microsoft.com/office/drawing/2014/main" id="{929B8CCB-1CA5-4228-B5EF-4F8B3550EBA0}"/>
            </a:ext>
          </a:extLst>
        </xdr:cNvPr>
        <xdr:cNvSpPr txBox="1"/>
      </xdr:nvSpPr>
      <xdr:spPr>
        <a:xfrm>
          <a:off x="412496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170906</xdr:rowOff>
    </xdr:from>
    <xdr:to>
      <xdr:col>24</xdr:col>
      <xdr:colOff>152400</xdr:colOff>
      <xdr:row>100</xdr:row>
      <xdr:rowOff>170906</xdr:rowOff>
    </xdr:to>
    <xdr:cxnSp macro="">
      <xdr:nvCxnSpPr>
        <xdr:cNvPr id="395" name="直線コネクタ 394">
          <a:extLst>
            <a:ext uri="{FF2B5EF4-FFF2-40B4-BE49-F238E27FC236}">
              <a16:creationId xmlns:a16="http://schemas.microsoft.com/office/drawing/2014/main" id="{91C7EFEB-0A21-4B8A-92B2-FC14A3D5959A}"/>
            </a:ext>
          </a:extLst>
        </xdr:cNvPr>
        <xdr:cNvCxnSpPr/>
      </xdr:nvCxnSpPr>
      <xdr:spPr>
        <a:xfrm>
          <a:off x="402082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2195</xdr:rowOff>
    </xdr:from>
    <xdr:ext cx="405111" cy="259045"/>
    <xdr:sp macro="" textlink="">
      <xdr:nvSpPr>
        <xdr:cNvPr id="396" name="【市民会館】&#10;有形固定資産減価償却率平均値テキスト">
          <a:extLst>
            <a:ext uri="{FF2B5EF4-FFF2-40B4-BE49-F238E27FC236}">
              <a16:creationId xmlns:a16="http://schemas.microsoft.com/office/drawing/2014/main" id="{E1CF4CD5-1E42-4E8C-AB0A-83271E5CE65B}"/>
            </a:ext>
          </a:extLst>
        </xdr:cNvPr>
        <xdr:cNvSpPr txBox="1"/>
      </xdr:nvSpPr>
      <xdr:spPr>
        <a:xfrm>
          <a:off x="4124960" y="17604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23768</xdr:rowOff>
    </xdr:from>
    <xdr:to>
      <xdr:col>24</xdr:col>
      <xdr:colOff>114300</xdr:colOff>
      <xdr:row>105</xdr:row>
      <xdr:rowOff>125368</xdr:rowOff>
    </xdr:to>
    <xdr:sp macro="" textlink="">
      <xdr:nvSpPr>
        <xdr:cNvPr id="397" name="フローチャート: 判断 396">
          <a:extLst>
            <a:ext uri="{FF2B5EF4-FFF2-40B4-BE49-F238E27FC236}">
              <a16:creationId xmlns:a16="http://schemas.microsoft.com/office/drawing/2014/main" id="{177FD08D-CF02-4E16-AB7D-128976F67FEE}"/>
            </a:ext>
          </a:extLst>
        </xdr:cNvPr>
        <xdr:cNvSpPr/>
      </xdr:nvSpPr>
      <xdr:spPr>
        <a:xfrm>
          <a:off x="4036060" y="1762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xdr:rowOff>
    </xdr:from>
    <xdr:to>
      <xdr:col>20</xdr:col>
      <xdr:colOff>38100</xdr:colOff>
      <xdr:row>105</xdr:row>
      <xdr:rowOff>102507</xdr:rowOff>
    </xdr:to>
    <xdr:sp macro="" textlink="">
      <xdr:nvSpPr>
        <xdr:cNvPr id="398" name="フローチャート: 判断 397">
          <a:extLst>
            <a:ext uri="{FF2B5EF4-FFF2-40B4-BE49-F238E27FC236}">
              <a16:creationId xmlns:a16="http://schemas.microsoft.com/office/drawing/2014/main" id="{819BD39F-6623-4A22-ABF3-4F0EC76AEA0F}"/>
            </a:ext>
          </a:extLst>
        </xdr:cNvPr>
        <xdr:cNvSpPr/>
      </xdr:nvSpPr>
      <xdr:spPr>
        <a:xfrm>
          <a:off x="3312160" y="1760310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139700</xdr:rowOff>
    </xdr:from>
    <xdr:to>
      <xdr:col>15</xdr:col>
      <xdr:colOff>101600</xdr:colOff>
      <xdr:row>105</xdr:row>
      <xdr:rowOff>69850</xdr:rowOff>
    </xdr:to>
    <xdr:sp macro="" textlink="">
      <xdr:nvSpPr>
        <xdr:cNvPr id="399" name="フローチャート: 判断 398">
          <a:extLst>
            <a:ext uri="{FF2B5EF4-FFF2-40B4-BE49-F238E27FC236}">
              <a16:creationId xmlns:a16="http://schemas.microsoft.com/office/drawing/2014/main" id="{5BEE1E77-77D3-4BDD-8531-D1B5EC90155D}"/>
            </a:ext>
          </a:extLst>
        </xdr:cNvPr>
        <xdr:cNvSpPr/>
      </xdr:nvSpPr>
      <xdr:spPr>
        <a:xfrm>
          <a:off x="2514600" y="175742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108676</xdr:rowOff>
    </xdr:from>
    <xdr:to>
      <xdr:col>10</xdr:col>
      <xdr:colOff>165100</xdr:colOff>
      <xdr:row>105</xdr:row>
      <xdr:rowOff>38826</xdr:rowOff>
    </xdr:to>
    <xdr:sp macro="" textlink="">
      <xdr:nvSpPr>
        <xdr:cNvPr id="400" name="フローチャート: 判断 399">
          <a:extLst>
            <a:ext uri="{FF2B5EF4-FFF2-40B4-BE49-F238E27FC236}">
              <a16:creationId xmlns:a16="http://schemas.microsoft.com/office/drawing/2014/main" id="{39185191-D7EA-48C8-92B5-D335647F5C39}"/>
            </a:ext>
          </a:extLst>
        </xdr:cNvPr>
        <xdr:cNvSpPr/>
      </xdr:nvSpPr>
      <xdr:spPr>
        <a:xfrm>
          <a:off x="173990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108676</xdr:rowOff>
    </xdr:from>
    <xdr:to>
      <xdr:col>6</xdr:col>
      <xdr:colOff>38100</xdr:colOff>
      <xdr:row>105</xdr:row>
      <xdr:rowOff>38826</xdr:rowOff>
    </xdr:to>
    <xdr:sp macro="" textlink="">
      <xdr:nvSpPr>
        <xdr:cNvPr id="401" name="フローチャート: 判断 400">
          <a:extLst>
            <a:ext uri="{FF2B5EF4-FFF2-40B4-BE49-F238E27FC236}">
              <a16:creationId xmlns:a16="http://schemas.microsoft.com/office/drawing/2014/main" id="{9E35227C-835F-4955-881C-398D01F25223}"/>
            </a:ext>
          </a:extLst>
        </xdr:cNvPr>
        <xdr:cNvSpPr/>
      </xdr:nvSpPr>
      <xdr:spPr>
        <a:xfrm>
          <a:off x="965200" y="1754323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FFACDFF9-8F13-4863-A0E2-3DD4ADC03D27}"/>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C8CB8550-7DCF-45AA-BEC5-1A388E79326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5626F81C-A470-47FB-A31D-847FCBE7A688}"/>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5" name="テキスト ボックス 404">
          <a:extLst>
            <a:ext uri="{FF2B5EF4-FFF2-40B4-BE49-F238E27FC236}">
              <a16:creationId xmlns:a16="http://schemas.microsoft.com/office/drawing/2014/main" id="{069F2ABA-E25C-42DB-B49F-E329EE39724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AE631691-1731-4086-8867-F8290EA9646B}"/>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楕円 406">
          <a:extLst>
            <a:ext uri="{FF2B5EF4-FFF2-40B4-BE49-F238E27FC236}">
              <a16:creationId xmlns:a16="http://schemas.microsoft.com/office/drawing/2014/main" id="{FD8B34C5-7C3A-47E2-A125-CDA408FFFEC4}"/>
            </a:ext>
          </a:extLst>
        </xdr:cNvPr>
        <xdr:cNvSpPr/>
      </xdr:nvSpPr>
      <xdr:spPr>
        <a:xfrm>
          <a:off x="4036060" y="175154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103795</xdr:rowOff>
    </xdr:from>
    <xdr:ext cx="405111" cy="259045"/>
    <xdr:sp macro="" textlink="">
      <xdr:nvSpPr>
        <xdr:cNvPr id="408" name="【市民会館】&#10;有形固定資産減価償却率該当値テキスト">
          <a:extLst>
            <a:ext uri="{FF2B5EF4-FFF2-40B4-BE49-F238E27FC236}">
              <a16:creationId xmlns:a16="http://schemas.microsoft.com/office/drawing/2014/main" id="{09528CB8-33EF-472D-AA0C-4508B718336A}"/>
            </a:ext>
          </a:extLst>
        </xdr:cNvPr>
        <xdr:cNvSpPr txBox="1"/>
      </xdr:nvSpPr>
      <xdr:spPr>
        <a:xfrm>
          <a:off x="4124960" y="17370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74386</xdr:rowOff>
    </xdr:from>
    <xdr:to>
      <xdr:col>20</xdr:col>
      <xdr:colOff>38100</xdr:colOff>
      <xdr:row>105</xdr:row>
      <xdr:rowOff>4536</xdr:rowOff>
    </xdr:to>
    <xdr:sp macro="" textlink="">
      <xdr:nvSpPr>
        <xdr:cNvPr id="409" name="楕円 408">
          <a:extLst>
            <a:ext uri="{FF2B5EF4-FFF2-40B4-BE49-F238E27FC236}">
              <a16:creationId xmlns:a16="http://schemas.microsoft.com/office/drawing/2014/main" id="{9D23428D-E09B-4237-A61D-3254668B8A77}"/>
            </a:ext>
          </a:extLst>
        </xdr:cNvPr>
        <xdr:cNvSpPr/>
      </xdr:nvSpPr>
      <xdr:spPr>
        <a:xfrm>
          <a:off x="3312160" y="1750894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125186</xdr:rowOff>
    </xdr:from>
    <xdr:to>
      <xdr:col>24</xdr:col>
      <xdr:colOff>63500</xdr:colOff>
      <xdr:row>104</xdr:row>
      <xdr:rowOff>131718</xdr:rowOff>
    </xdr:to>
    <xdr:cxnSp macro="">
      <xdr:nvCxnSpPr>
        <xdr:cNvPr id="410" name="直線コネクタ 409">
          <a:extLst>
            <a:ext uri="{FF2B5EF4-FFF2-40B4-BE49-F238E27FC236}">
              <a16:creationId xmlns:a16="http://schemas.microsoft.com/office/drawing/2014/main" id="{B506546B-7CC6-4304-BDE9-CBF3927CA144}"/>
            </a:ext>
          </a:extLst>
        </xdr:cNvPr>
        <xdr:cNvCxnSpPr/>
      </xdr:nvCxnSpPr>
      <xdr:spPr>
        <a:xfrm>
          <a:off x="3355340" y="17559746"/>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44994</xdr:rowOff>
    </xdr:from>
    <xdr:to>
      <xdr:col>15</xdr:col>
      <xdr:colOff>101600</xdr:colOff>
      <xdr:row>104</xdr:row>
      <xdr:rowOff>146594</xdr:rowOff>
    </xdr:to>
    <xdr:sp macro="" textlink="">
      <xdr:nvSpPr>
        <xdr:cNvPr id="411" name="楕円 410">
          <a:extLst>
            <a:ext uri="{FF2B5EF4-FFF2-40B4-BE49-F238E27FC236}">
              <a16:creationId xmlns:a16="http://schemas.microsoft.com/office/drawing/2014/main" id="{48044D9E-EC04-43B3-B2E8-70D568E254F3}"/>
            </a:ext>
          </a:extLst>
        </xdr:cNvPr>
        <xdr:cNvSpPr/>
      </xdr:nvSpPr>
      <xdr:spPr>
        <a:xfrm>
          <a:off x="2514600" y="1747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95794</xdr:rowOff>
    </xdr:from>
    <xdr:to>
      <xdr:col>19</xdr:col>
      <xdr:colOff>177800</xdr:colOff>
      <xdr:row>104</xdr:row>
      <xdr:rowOff>125186</xdr:rowOff>
    </xdr:to>
    <xdr:cxnSp macro="">
      <xdr:nvCxnSpPr>
        <xdr:cNvPr id="412" name="直線コネクタ 411">
          <a:extLst>
            <a:ext uri="{FF2B5EF4-FFF2-40B4-BE49-F238E27FC236}">
              <a16:creationId xmlns:a16="http://schemas.microsoft.com/office/drawing/2014/main" id="{5A8DC4D9-E8DA-449F-AF7F-3D7FB3CB9DE3}"/>
            </a:ext>
          </a:extLst>
        </xdr:cNvPr>
        <xdr:cNvCxnSpPr/>
      </xdr:nvCxnSpPr>
      <xdr:spPr>
        <a:xfrm>
          <a:off x="2565400" y="17530354"/>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10705</xdr:rowOff>
    </xdr:from>
    <xdr:to>
      <xdr:col>10</xdr:col>
      <xdr:colOff>165100</xdr:colOff>
      <xdr:row>104</xdr:row>
      <xdr:rowOff>112305</xdr:rowOff>
    </xdr:to>
    <xdr:sp macro="" textlink="">
      <xdr:nvSpPr>
        <xdr:cNvPr id="413" name="楕円 412">
          <a:extLst>
            <a:ext uri="{FF2B5EF4-FFF2-40B4-BE49-F238E27FC236}">
              <a16:creationId xmlns:a16="http://schemas.microsoft.com/office/drawing/2014/main" id="{5C84A9DD-3D89-41B3-A121-745608F10802}"/>
            </a:ext>
          </a:extLst>
        </xdr:cNvPr>
        <xdr:cNvSpPr/>
      </xdr:nvSpPr>
      <xdr:spPr>
        <a:xfrm>
          <a:off x="1739900" y="1744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61505</xdr:rowOff>
    </xdr:from>
    <xdr:to>
      <xdr:col>15</xdr:col>
      <xdr:colOff>50800</xdr:colOff>
      <xdr:row>104</xdr:row>
      <xdr:rowOff>95794</xdr:rowOff>
    </xdr:to>
    <xdr:cxnSp macro="">
      <xdr:nvCxnSpPr>
        <xdr:cNvPr id="414" name="直線コネクタ 413">
          <a:extLst>
            <a:ext uri="{FF2B5EF4-FFF2-40B4-BE49-F238E27FC236}">
              <a16:creationId xmlns:a16="http://schemas.microsoft.com/office/drawing/2014/main" id="{E468DAC1-6D70-4953-BC0D-104D01C46E7E}"/>
            </a:ext>
          </a:extLst>
        </xdr:cNvPr>
        <xdr:cNvCxnSpPr/>
      </xdr:nvCxnSpPr>
      <xdr:spPr>
        <a:xfrm>
          <a:off x="1790700" y="17496065"/>
          <a:ext cx="7747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147864</xdr:rowOff>
    </xdr:from>
    <xdr:to>
      <xdr:col>6</xdr:col>
      <xdr:colOff>38100</xdr:colOff>
      <xdr:row>104</xdr:row>
      <xdr:rowOff>78014</xdr:rowOff>
    </xdr:to>
    <xdr:sp macro="" textlink="">
      <xdr:nvSpPr>
        <xdr:cNvPr id="415" name="楕円 414">
          <a:extLst>
            <a:ext uri="{FF2B5EF4-FFF2-40B4-BE49-F238E27FC236}">
              <a16:creationId xmlns:a16="http://schemas.microsoft.com/office/drawing/2014/main" id="{0E160024-0DEE-43D6-8AA2-0B0DBC43BE23}"/>
            </a:ext>
          </a:extLst>
        </xdr:cNvPr>
        <xdr:cNvSpPr/>
      </xdr:nvSpPr>
      <xdr:spPr>
        <a:xfrm>
          <a:off x="965200" y="174147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27214</xdr:rowOff>
    </xdr:from>
    <xdr:to>
      <xdr:col>10</xdr:col>
      <xdr:colOff>114300</xdr:colOff>
      <xdr:row>104</xdr:row>
      <xdr:rowOff>61505</xdr:rowOff>
    </xdr:to>
    <xdr:cxnSp macro="">
      <xdr:nvCxnSpPr>
        <xdr:cNvPr id="416" name="直線コネクタ 415">
          <a:extLst>
            <a:ext uri="{FF2B5EF4-FFF2-40B4-BE49-F238E27FC236}">
              <a16:creationId xmlns:a16="http://schemas.microsoft.com/office/drawing/2014/main" id="{9C099926-E324-435C-A64F-A824B6330E47}"/>
            </a:ext>
          </a:extLst>
        </xdr:cNvPr>
        <xdr:cNvCxnSpPr/>
      </xdr:nvCxnSpPr>
      <xdr:spPr>
        <a:xfrm>
          <a:off x="1008380" y="17461774"/>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93634</xdr:rowOff>
    </xdr:from>
    <xdr:ext cx="405111" cy="259045"/>
    <xdr:sp macro="" textlink="">
      <xdr:nvSpPr>
        <xdr:cNvPr id="417" name="n_1aveValue【市民会館】&#10;有形固定資産減価償却率">
          <a:extLst>
            <a:ext uri="{FF2B5EF4-FFF2-40B4-BE49-F238E27FC236}">
              <a16:creationId xmlns:a16="http://schemas.microsoft.com/office/drawing/2014/main" id="{C4DA8F95-70D4-4C15-A02E-C0E3892BA8E7}"/>
            </a:ext>
          </a:extLst>
        </xdr:cNvPr>
        <xdr:cNvSpPr txBox="1"/>
      </xdr:nvSpPr>
      <xdr:spPr>
        <a:xfrm>
          <a:off x="3170564" y="17695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60977</xdr:rowOff>
    </xdr:from>
    <xdr:ext cx="405111" cy="259045"/>
    <xdr:sp macro="" textlink="">
      <xdr:nvSpPr>
        <xdr:cNvPr id="418" name="n_2aveValue【市民会館】&#10;有形固定資産減価償却率">
          <a:extLst>
            <a:ext uri="{FF2B5EF4-FFF2-40B4-BE49-F238E27FC236}">
              <a16:creationId xmlns:a16="http://schemas.microsoft.com/office/drawing/2014/main" id="{58A774AB-4C19-49EE-B548-3EC144A3D0D8}"/>
            </a:ext>
          </a:extLst>
        </xdr:cNvPr>
        <xdr:cNvSpPr txBox="1"/>
      </xdr:nvSpPr>
      <xdr:spPr>
        <a:xfrm>
          <a:off x="2385704" y="1766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29953</xdr:rowOff>
    </xdr:from>
    <xdr:ext cx="405111" cy="259045"/>
    <xdr:sp macro="" textlink="">
      <xdr:nvSpPr>
        <xdr:cNvPr id="419" name="n_3aveValue【市民会館】&#10;有形固定資産減価償却率">
          <a:extLst>
            <a:ext uri="{FF2B5EF4-FFF2-40B4-BE49-F238E27FC236}">
              <a16:creationId xmlns:a16="http://schemas.microsoft.com/office/drawing/2014/main" id="{48312E8D-161E-4740-9132-D17C943DB7C9}"/>
            </a:ext>
          </a:extLst>
        </xdr:cNvPr>
        <xdr:cNvSpPr txBox="1"/>
      </xdr:nvSpPr>
      <xdr:spPr>
        <a:xfrm>
          <a:off x="16110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29953</xdr:rowOff>
    </xdr:from>
    <xdr:ext cx="405111" cy="259045"/>
    <xdr:sp macro="" textlink="">
      <xdr:nvSpPr>
        <xdr:cNvPr id="420" name="n_4aveValue【市民会館】&#10;有形固定資産減価償却率">
          <a:extLst>
            <a:ext uri="{FF2B5EF4-FFF2-40B4-BE49-F238E27FC236}">
              <a16:creationId xmlns:a16="http://schemas.microsoft.com/office/drawing/2014/main" id="{D5F0ACEC-8F64-41F8-B1B0-4F58DAE820E3}"/>
            </a:ext>
          </a:extLst>
        </xdr:cNvPr>
        <xdr:cNvSpPr txBox="1"/>
      </xdr:nvSpPr>
      <xdr:spPr>
        <a:xfrm>
          <a:off x="83630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21063</xdr:rowOff>
    </xdr:from>
    <xdr:ext cx="405111" cy="259045"/>
    <xdr:sp macro="" textlink="">
      <xdr:nvSpPr>
        <xdr:cNvPr id="421" name="n_1mainValue【市民会館】&#10;有形固定資産減価償却率">
          <a:extLst>
            <a:ext uri="{FF2B5EF4-FFF2-40B4-BE49-F238E27FC236}">
              <a16:creationId xmlns:a16="http://schemas.microsoft.com/office/drawing/2014/main" id="{DD845CB2-67FE-4163-811D-2B8D7B2FDAA3}"/>
            </a:ext>
          </a:extLst>
        </xdr:cNvPr>
        <xdr:cNvSpPr txBox="1"/>
      </xdr:nvSpPr>
      <xdr:spPr>
        <a:xfrm>
          <a:off x="3170564" y="172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163121</xdr:rowOff>
    </xdr:from>
    <xdr:ext cx="405111" cy="259045"/>
    <xdr:sp macro="" textlink="">
      <xdr:nvSpPr>
        <xdr:cNvPr id="422" name="n_2mainValue【市民会館】&#10;有形固定資産減価償却率">
          <a:extLst>
            <a:ext uri="{FF2B5EF4-FFF2-40B4-BE49-F238E27FC236}">
              <a16:creationId xmlns:a16="http://schemas.microsoft.com/office/drawing/2014/main" id="{3344BAB1-B474-418D-BFB0-548411A56D4F}"/>
            </a:ext>
          </a:extLst>
        </xdr:cNvPr>
        <xdr:cNvSpPr txBox="1"/>
      </xdr:nvSpPr>
      <xdr:spPr>
        <a:xfrm>
          <a:off x="2385704" y="1726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128832</xdr:rowOff>
    </xdr:from>
    <xdr:ext cx="405111" cy="259045"/>
    <xdr:sp macro="" textlink="">
      <xdr:nvSpPr>
        <xdr:cNvPr id="423" name="n_3mainValue【市民会館】&#10;有形固定資産減価償却率">
          <a:extLst>
            <a:ext uri="{FF2B5EF4-FFF2-40B4-BE49-F238E27FC236}">
              <a16:creationId xmlns:a16="http://schemas.microsoft.com/office/drawing/2014/main" id="{4410490F-9790-40D0-B41F-A977E65CD2DC}"/>
            </a:ext>
          </a:extLst>
        </xdr:cNvPr>
        <xdr:cNvSpPr txBox="1"/>
      </xdr:nvSpPr>
      <xdr:spPr>
        <a:xfrm>
          <a:off x="1611004" y="1722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94541</xdr:rowOff>
    </xdr:from>
    <xdr:ext cx="405111" cy="259045"/>
    <xdr:sp macro="" textlink="">
      <xdr:nvSpPr>
        <xdr:cNvPr id="424" name="n_4mainValue【市民会館】&#10;有形固定資産減価償却率">
          <a:extLst>
            <a:ext uri="{FF2B5EF4-FFF2-40B4-BE49-F238E27FC236}">
              <a16:creationId xmlns:a16="http://schemas.microsoft.com/office/drawing/2014/main" id="{C4F97F07-66A6-44C5-93D3-6ADA62F54AE3}"/>
            </a:ext>
          </a:extLst>
        </xdr:cNvPr>
        <xdr:cNvSpPr txBox="1"/>
      </xdr:nvSpPr>
      <xdr:spPr>
        <a:xfrm>
          <a:off x="836304" y="1719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5" name="正方形/長方形 424">
          <a:extLst>
            <a:ext uri="{FF2B5EF4-FFF2-40B4-BE49-F238E27FC236}">
              <a16:creationId xmlns:a16="http://schemas.microsoft.com/office/drawing/2014/main" id="{5B5A6214-05F8-4D42-AC50-501533FB244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26" name="正方形/長方形 425">
          <a:extLst>
            <a:ext uri="{FF2B5EF4-FFF2-40B4-BE49-F238E27FC236}">
              <a16:creationId xmlns:a16="http://schemas.microsoft.com/office/drawing/2014/main" id="{99F15D75-069D-4D99-AF48-8D754854D8D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27" name="正方形/長方形 426">
          <a:extLst>
            <a:ext uri="{FF2B5EF4-FFF2-40B4-BE49-F238E27FC236}">
              <a16:creationId xmlns:a16="http://schemas.microsoft.com/office/drawing/2014/main" id="{69008DF1-69CC-4E9E-929E-622F2F3412C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28" name="正方形/長方形 427">
          <a:extLst>
            <a:ext uri="{FF2B5EF4-FFF2-40B4-BE49-F238E27FC236}">
              <a16:creationId xmlns:a16="http://schemas.microsoft.com/office/drawing/2014/main" id="{ADC7318B-4EE7-4602-8340-B3864153E23F}"/>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29" name="正方形/長方形 428">
          <a:extLst>
            <a:ext uri="{FF2B5EF4-FFF2-40B4-BE49-F238E27FC236}">
              <a16:creationId xmlns:a16="http://schemas.microsoft.com/office/drawing/2014/main" id="{839914D0-B58A-4EE4-B8AB-32E9459082E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0" name="正方形/長方形 429">
          <a:extLst>
            <a:ext uri="{FF2B5EF4-FFF2-40B4-BE49-F238E27FC236}">
              <a16:creationId xmlns:a16="http://schemas.microsoft.com/office/drawing/2014/main" id="{AB357267-8123-47F3-B09C-7FD0589327E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1" name="正方形/長方形 430">
          <a:extLst>
            <a:ext uri="{FF2B5EF4-FFF2-40B4-BE49-F238E27FC236}">
              <a16:creationId xmlns:a16="http://schemas.microsoft.com/office/drawing/2014/main" id="{B93B01EA-851D-4AEC-A028-9ABAC3C15852}"/>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2" name="正方形/長方形 431">
          <a:extLst>
            <a:ext uri="{FF2B5EF4-FFF2-40B4-BE49-F238E27FC236}">
              <a16:creationId xmlns:a16="http://schemas.microsoft.com/office/drawing/2014/main" id="{26E53EED-307B-4840-8917-0A8FF059C221}"/>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3" name="テキスト ボックス 432">
          <a:extLst>
            <a:ext uri="{FF2B5EF4-FFF2-40B4-BE49-F238E27FC236}">
              <a16:creationId xmlns:a16="http://schemas.microsoft.com/office/drawing/2014/main" id="{D56BB439-F4F4-4FC4-A03A-41071A409FC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4" name="直線コネクタ 433">
          <a:extLst>
            <a:ext uri="{FF2B5EF4-FFF2-40B4-BE49-F238E27FC236}">
              <a16:creationId xmlns:a16="http://schemas.microsoft.com/office/drawing/2014/main" id="{B4F4484D-F1E1-4FEC-9040-3E425F9F04F6}"/>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5" name="直線コネクタ 434">
          <a:extLst>
            <a:ext uri="{FF2B5EF4-FFF2-40B4-BE49-F238E27FC236}">
              <a16:creationId xmlns:a16="http://schemas.microsoft.com/office/drawing/2014/main" id="{5A26BDF9-2903-4C81-A60B-1D3E1B076CEA}"/>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36" name="テキスト ボックス 435">
          <a:extLst>
            <a:ext uri="{FF2B5EF4-FFF2-40B4-BE49-F238E27FC236}">
              <a16:creationId xmlns:a16="http://schemas.microsoft.com/office/drawing/2014/main" id="{3291EC57-1EFF-4F58-B79F-9E72204FE07F}"/>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37" name="直線コネクタ 436">
          <a:extLst>
            <a:ext uri="{FF2B5EF4-FFF2-40B4-BE49-F238E27FC236}">
              <a16:creationId xmlns:a16="http://schemas.microsoft.com/office/drawing/2014/main" id="{BC298E69-16D0-44B1-AEFD-D169716A08C6}"/>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38" name="テキスト ボックス 437">
          <a:extLst>
            <a:ext uri="{FF2B5EF4-FFF2-40B4-BE49-F238E27FC236}">
              <a16:creationId xmlns:a16="http://schemas.microsoft.com/office/drawing/2014/main" id="{8C8AE3AD-3268-4D3A-9ED7-65E81472E1AC}"/>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39" name="直線コネクタ 438">
          <a:extLst>
            <a:ext uri="{FF2B5EF4-FFF2-40B4-BE49-F238E27FC236}">
              <a16:creationId xmlns:a16="http://schemas.microsoft.com/office/drawing/2014/main" id="{6B1CCD93-5300-4276-BB0C-855CC43BC63A}"/>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0" name="テキスト ボックス 439">
          <a:extLst>
            <a:ext uri="{FF2B5EF4-FFF2-40B4-BE49-F238E27FC236}">
              <a16:creationId xmlns:a16="http://schemas.microsoft.com/office/drawing/2014/main" id="{7692DBE8-0D70-4306-90DA-64AC7CC43BBF}"/>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1" name="直線コネクタ 440">
          <a:extLst>
            <a:ext uri="{FF2B5EF4-FFF2-40B4-BE49-F238E27FC236}">
              <a16:creationId xmlns:a16="http://schemas.microsoft.com/office/drawing/2014/main" id="{D3697405-0F11-4769-8AF8-84F71DCD9CD9}"/>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2" name="テキスト ボックス 441">
          <a:extLst>
            <a:ext uri="{FF2B5EF4-FFF2-40B4-BE49-F238E27FC236}">
              <a16:creationId xmlns:a16="http://schemas.microsoft.com/office/drawing/2014/main" id="{16E111B0-223D-43BD-BFB2-9FB8FB910955}"/>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3" name="直線コネクタ 442">
          <a:extLst>
            <a:ext uri="{FF2B5EF4-FFF2-40B4-BE49-F238E27FC236}">
              <a16:creationId xmlns:a16="http://schemas.microsoft.com/office/drawing/2014/main" id="{D7C492DE-2814-4A9A-84A8-38F58BA84BA1}"/>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4" name="テキスト ボックス 443">
          <a:extLst>
            <a:ext uri="{FF2B5EF4-FFF2-40B4-BE49-F238E27FC236}">
              <a16:creationId xmlns:a16="http://schemas.microsoft.com/office/drawing/2014/main" id="{8DB96210-4E99-4A00-A4DE-0CBFB92BBACB}"/>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5" name="直線コネクタ 444">
          <a:extLst>
            <a:ext uri="{FF2B5EF4-FFF2-40B4-BE49-F238E27FC236}">
              <a16:creationId xmlns:a16="http://schemas.microsoft.com/office/drawing/2014/main" id="{1C56E5BF-0E27-4BF3-98EB-37E5E7A7B204}"/>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6" name="テキスト ボックス 445">
          <a:extLst>
            <a:ext uri="{FF2B5EF4-FFF2-40B4-BE49-F238E27FC236}">
              <a16:creationId xmlns:a16="http://schemas.microsoft.com/office/drawing/2014/main" id="{106F67B9-65CB-43DA-9D33-161D7C144CAB}"/>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47" name="【市民会館】&#10;一人当たり面積グラフ枠">
          <a:extLst>
            <a:ext uri="{FF2B5EF4-FFF2-40B4-BE49-F238E27FC236}">
              <a16:creationId xmlns:a16="http://schemas.microsoft.com/office/drawing/2014/main" id="{F393BDEC-053C-480E-BBF2-D2922935EEC8}"/>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68580</xdr:rowOff>
    </xdr:from>
    <xdr:to>
      <xdr:col>54</xdr:col>
      <xdr:colOff>189865</xdr:colOff>
      <xdr:row>108</xdr:row>
      <xdr:rowOff>135255</xdr:rowOff>
    </xdr:to>
    <xdr:cxnSp macro="">
      <xdr:nvCxnSpPr>
        <xdr:cNvPr id="448" name="直線コネクタ 447">
          <a:extLst>
            <a:ext uri="{FF2B5EF4-FFF2-40B4-BE49-F238E27FC236}">
              <a16:creationId xmlns:a16="http://schemas.microsoft.com/office/drawing/2014/main" id="{3E9E06BE-4188-47EB-A549-FBE2E6FC7BEE}"/>
            </a:ext>
          </a:extLst>
        </xdr:cNvPr>
        <xdr:cNvCxnSpPr/>
      </xdr:nvCxnSpPr>
      <xdr:spPr>
        <a:xfrm flipV="1">
          <a:off x="9219565" y="17000220"/>
          <a:ext cx="0" cy="1240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139082</xdr:rowOff>
    </xdr:from>
    <xdr:ext cx="469744" cy="259045"/>
    <xdr:sp macro="" textlink="">
      <xdr:nvSpPr>
        <xdr:cNvPr id="449" name="【市民会館】&#10;一人当たり面積最小値テキスト">
          <a:extLst>
            <a:ext uri="{FF2B5EF4-FFF2-40B4-BE49-F238E27FC236}">
              <a16:creationId xmlns:a16="http://schemas.microsoft.com/office/drawing/2014/main" id="{5456C8C5-6A68-49D5-A15A-4CBE72C15A61}"/>
            </a:ext>
          </a:extLst>
        </xdr:cNvPr>
        <xdr:cNvSpPr txBox="1"/>
      </xdr:nvSpPr>
      <xdr:spPr>
        <a:xfrm>
          <a:off x="9258300" y="18244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135255</xdr:rowOff>
    </xdr:from>
    <xdr:to>
      <xdr:col>55</xdr:col>
      <xdr:colOff>88900</xdr:colOff>
      <xdr:row>108</xdr:row>
      <xdr:rowOff>135255</xdr:rowOff>
    </xdr:to>
    <xdr:cxnSp macro="">
      <xdr:nvCxnSpPr>
        <xdr:cNvPr id="450" name="直線コネクタ 449">
          <a:extLst>
            <a:ext uri="{FF2B5EF4-FFF2-40B4-BE49-F238E27FC236}">
              <a16:creationId xmlns:a16="http://schemas.microsoft.com/office/drawing/2014/main" id="{74F67923-22E6-4004-96C6-F1C72C374EEB}"/>
            </a:ext>
          </a:extLst>
        </xdr:cNvPr>
        <xdr:cNvCxnSpPr/>
      </xdr:nvCxnSpPr>
      <xdr:spPr>
        <a:xfrm>
          <a:off x="9154160" y="182403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15257</xdr:rowOff>
    </xdr:from>
    <xdr:ext cx="469744" cy="259045"/>
    <xdr:sp macro="" textlink="">
      <xdr:nvSpPr>
        <xdr:cNvPr id="451" name="【市民会館】&#10;一人当たり面積最大値テキスト">
          <a:extLst>
            <a:ext uri="{FF2B5EF4-FFF2-40B4-BE49-F238E27FC236}">
              <a16:creationId xmlns:a16="http://schemas.microsoft.com/office/drawing/2014/main" id="{FA4D8CB4-E235-485E-9F72-65AA1B17E136}"/>
            </a:ext>
          </a:extLst>
        </xdr:cNvPr>
        <xdr:cNvSpPr txBox="1"/>
      </xdr:nvSpPr>
      <xdr:spPr>
        <a:xfrm>
          <a:off x="9258300" y="16779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68580</xdr:rowOff>
    </xdr:from>
    <xdr:to>
      <xdr:col>55</xdr:col>
      <xdr:colOff>88900</xdr:colOff>
      <xdr:row>101</xdr:row>
      <xdr:rowOff>68580</xdr:rowOff>
    </xdr:to>
    <xdr:cxnSp macro="">
      <xdr:nvCxnSpPr>
        <xdr:cNvPr id="452" name="直線コネクタ 451">
          <a:extLst>
            <a:ext uri="{FF2B5EF4-FFF2-40B4-BE49-F238E27FC236}">
              <a16:creationId xmlns:a16="http://schemas.microsoft.com/office/drawing/2014/main" id="{A1D621D0-42F3-4A27-BDE4-C9728D089D63}"/>
            </a:ext>
          </a:extLst>
        </xdr:cNvPr>
        <xdr:cNvCxnSpPr/>
      </xdr:nvCxnSpPr>
      <xdr:spPr>
        <a:xfrm>
          <a:off x="9154160" y="17000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2557</xdr:rowOff>
    </xdr:from>
    <xdr:ext cx="469744" cy="259045"/>
    <xdr:sp macro="" textlink="">
      <xdr:nvSpPr>
        <xdr:cNvPr id="453" name="【市民会館】&#10;一人当たり面積平均値テキスト">
          <a:extLst>
            <a:ext uri="{FF2B5EF4-FFF2-40B4-BE49-F238E27FC236}">
              <a16:creationId xmlns:a16="http://schemas.microsoft.com/office/drawing/2014/main" id="{56E30ABC-A9E5-45FF-BB35-C050B23F6188}"/>
            </a:ext>
          </a:extLst>
        </xdr:cNvPr>
        <xdr:cNvSpPr txBox="1"/>
      </xdr:nvSpPr>
      <xdr:spPr>
        <a:xfrm>
          <a:off x="9258300" y="177723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151130</xdr:rowOff>
    </xdr:from>
    <xdr:to>
      <xdr:col>55</xdr:col>
      <xdr:colOff>50800</xdr:colOff>
      <xdr:row>107</xdr:row>
      <xdr:rowOff>81280</xdr:rowOff>
    </xdr:to>
    <xdr:sp macro="" textlink="">
      <xdr:nvSpPr>
        <xdr:cNvPr id="454" name="フローチャート: 判断 453">
          <a:extLst>
            <a:ext uri="{FF2B5EF4-FFF2-40B4-BE49-F238E27FC236}">
              <a16:creationId xmlns:a16="http://schemas.microsoft.com/office/drawing/2014/main" id="{32C46B14-2F62-4F4D-81FC-F51A7AA614F6}"/>
            </a:ext>
          </a:extLst>
        </xdr:cNvPr>
        <xdr:cNvSpPr/>
      </xdr:nvSpPr>
      <xdr:spPr>
        <a:xfrm>
          <a:off x="9192260" y="179209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149225</xdr:rowOff>
    </xdr:from>
    <xdr:to>
      <xdr:col>50</xdr:col>
      <xdr:colOff>165100</xdr:colOff>
      <xdr:row>107</xdr:row>
      <xdr:rowOff>79375</xdr:rowOff>
    </xdr:to>
    <xdr:sp macro="" textlink="">
      <xdr:nvSpPr>
        <xdr:cNvPr id="455" name="フローチャート: 判断 454">
          <a:extLst>
            <a:ext uri="{FF2B5EF4-FFF2-40B4-BE49-F238E27FC236}">
              <a16:creationId xmlns:a16="http://schemas.microsoft.com/office/drawing/2014/main" id="{0795DC8D-0C9F-4199-8E21-55B1BCAE4E12}"/>
            </a:ext>
          </a:extLst>
        </xdr:cNvPr>
        <xdr:cNvSpPr/>
      </xdr:nvSpPr>
      <xdr:spPr>
        <a:xfrm>
          <a:off x="8445500" y="179190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160655</xdr:rowOff>
    </xdr:from>
    <xdr:to>
      <xdr:col>46</xdr:col>
      <xdr:colOff>38100</xdr:colOff>
      <xdr:row>107</xdr:row>
      <xdr:rowOff>90805</xdr:rowOff>
    </xdr:to>
    <xdr:sp macro="" textlink="">
      <xdr:nvSpPr>
        <xdr:cNvPr id="456" name="フローチャート: 判断 455">
          <a:extLst>
            <a:ext uri="{FF2B5EF4-FFF2-40B4-BE49-F238E27FC236}">
              <a16:creationId xmlns:a16="http://schemas.microsoft.com/office/drawing/2014/main" id="{44D15418-6004-47ED-BD40-FF5B5B3AF212}"/>
            </a:ext>
          </a:extLst>
        </xdr:cNvPr>
        <xdr:cNvSpPr/>
      </xdr:nvSpPr>
      <xdr:spPr>
        <a:xfrm>
          <a:off x="7670800" y="179304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164464</xdr:rowOff>
    </xdr:from>
    <xdr:to>
      <xdr:col>41</xdr:col>
      <xdr:colOff>101600</xdr:colOff>
      <xdr:row>107</xdr:row>
      <xdr:rowOff>94614</xdr:rowOff>
    </xdr:to>
    <xdr:sp macro="" textlink="">
      <xdr:nvSpPr>
        <xdr:cNvPr id="457" name="フローチャート: 判断 456">
          <a:extLst>
            <a:ext uri="{FF2B5EF4-FFF2-40B4-BE49-F238E27FC236}">
              <a16:creationId xmlns:a16="http://schemas.microsoft.com/office/drawing/2014/main" id="{824FE58C-306E-4969-A1DA-6817EF43103F}"/>
            </a:ext>
          </a:extLst>
        </xdr:cNvPr>
        <xdr:cNvSpPr/>
      </xdr:nvSpPr>
      <xdr:spPr>
        <a:xfrm>
          <a:off x="6873240" y="179343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162561</xdr:rowOff>
    </xdr:from>
    <xdr:to>
      <xdr:col>36</xdr:col>
      <xdr:colOff>165100</xdr:colOff>
      <xdr:row>107</xdr:row>
      <xdr:rowOff>92711</xdr:rowOff>
    </xdr:to>
    <xdr:sp macro="" textlink="">
      <xdr:nvSpPr>
        <xdr:cNvPr id="458" name="フローチャート: 判断 457">
          <a:extLst>
            <a:ext uri="{FF2B5EF4-FFF2-40B4-BE49-F238E27FC236}">
              <a16:creationId xmlns:a16="http://schemas.microsoft.com/office/drawing/2014/main" id="{8EA5E313-3393-4B90-9E59-C7545F946491}"/>
            </a:ext>
          </a:extLst>
        </xdr:cNvPr>
        <xdr:cNvSpPr/>
      </xdr:nvSpPr>
      <xdr:spPr>
        <a:xfrm>
          <a:off x="6098540" y="17932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59" name="テキスト ボックス 458">
          <a:extLst>
            <a:ext uri="{FF2B5EF4-FFF2-40B4-BE49-F238E27FC236}">
              <a16:creationId xmlns:a16="http://schemas.microsoft.com/office/drawing/2014/main" id="{5EEBD424-5F2C-485E-9FF7-DC935CAB1520}"/>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0" name="テキスト ボックス 459">
          <a:extLst>
            <a:ext uri="{FF2B5EF4-FFF2-40B4-BE49-F238E27FC236}">
              <a16:creationId xmlns:a16="http://schemas.microsoft.com/office/drawing/2014/main" id="{F1F6A380-F17A-4710-BC2A-C6DD7C31BAA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1" name="テキスト ボックス 460">
          <a:extLst>
            <a:ext uri="{FF2B5EF4-FFF2-40B4-BE49-F238E27FC236}">
              <a16:creationId xmlns:a16="http://schemas.microsoft.com/office/drawing/2014/main" id="{24330C96-FB13-4526-9730-6009EDC66DD7}"/>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D5E1460F-8927-4AB0-AD0E-F072E1619497}"/>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2A59D9D9-511C-409B-AE20-6FC4D536701C}"/>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44450</xdr:rowOff>
    </xdr:from>
    <xdr:to>
      <xdr:col>55</xdr:col>
      <xdr:colOff>50800</xdr:colOff>
      <xdr:row>108</xdr:row>
      <xdr:rowOff>146050</xdr:rowOff>
    </xdr:to>
    <xdr:sp macro="" textlink="">
      <xdr:nvSpPr>
        <xdr:cNvPr id="464" name="楕円 463">
          <a:extLst>
            <a:ext uri="{FF2B5EF4-FFF2-40B4-BE49-F238E27FC236}">
              <a16:creationId xmlns:a16="http://schemas.microsoft.com/office/drawing/2014/main" id="{ABCA8CEB-8BA6-4BE6-BCB3-76BCA9DF1C9B}"/>
            </a:ext>
          </a:extLst>
        </xdr:cNvPr>
        <xdr:cNvSpPr/>
      </xdr:nvSpPr>
      <xdr:spPr>
        <a:xfrm>
          <a:off x="9192260" y="18149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130827</xdr:rowOff>
    </xdr:from>
    <xdr:ext cx="469744" cy="259045"/>
    <xdr:sp macro="" textlink="">
      <xdr:nvSpPr>
        <xdr:cNvPr id="465" name="【市民会館】&#10;一人当たり面積該当値テキスト">
          <a:extLst>
            <a:ext uri="{FF2B5EF4-FFF2-40B4-BE49-F238E27FC236}">
              <a16:creationId xmlns:a16="http://schemas.microsoft.com/office/drawing/2014/main" id="{6D5267E0-B175-48BE-9716-72B480A449B0}"/>
            </a:ext>
          </a:extLst>
        </xdr:cNvPr>
        <xdr:cNvSpPr txBox="1"/>
      </xdr:nvSpPr>
      <xdr:spPr>
        <a:xfrm>
          <a:off x="9258300" y="1806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42545</xdr:rowOff>
    </xdr:from>
    <xdr:to>
      <xdr:col>50</xdr:col>
      <xdr:colOff>165100</xdr:colOff>
      <xdr:row>108</xdr:row>
      <xdr:rowOff>144145</xdr:rowOff>
    </xdr:to>
    <xdr:sp macro="" textlink="">
      <xdr:nvSpPr>
        <xdr:cNvPr id="466" name="楕円 465">
          <a:extLst>
            <a:ext uri="{FF2B5EF4-FFF2-40B4-BE49-F238E27FC236}">
              <a16:creationId xmlns:a16="http://schemas.microsoft.com/office/drawing/2014/main" id="{1A7B2AA0-9710-46A7-AA52-51627FB50BB8}"/>
            </a:ext>
          </a:extLst>
        </xdr:cNvPr>
        <xdr:cNvSpPr/>
      </xdr:nvSpPr>
      <xdr:spPr>
        <a:xfrm>
          <a:off x="8445500" y="1814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93345</xdr:rowOff>
    </xdr:from>
    <xdr:to>
      <xdr:col>55</xdr:col>
      <xdr:colOff>0</xdr:colOff>
      <xdr:row>108</xdr:row>
      <xdr:rowOff>95250</xdr:rowOff>
    </xdr:to>
    <xdr:cxnSp macro="">
      <xdr:nvCxnSpPr>
        <xdr:cNvPr id="467" name="直線コネクタ 466">
          <a:extLst>
            <a:ext uri="{FF2B5EF4-FFF2-40B4-BE49-F238E27FC236}">
              <a16:creationId xmlns:a16="http://schemas.microsoft.com/office/drawing/2014/main" id="{B2EB0389-7203-472C-A650-E88D4CE10A99}"/>
            </a:ext>
          </a:extLst>
        </xdr:cNvPr>
        <xdr:cNvCxnSpPr/>
      </xdr:nvCxnSpPr>
      <xdr:spPr>
        <a:xfrm>
          <a:off x="8496300" y="18198465"/>
          <a:ext cx="7239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42545</xdr:rowOff>
    </xdr:from>
    <xdr:to>
      <xdr:col>46</xdr:col>
      <xdr:colOff>38100</xdr:colOff>
      <xdr:row>108</xdr:row>
      <xdr:rowOff>144145</xdr:rowOff>
    </xdr:to>
    <xdr:sp macro="" textlink="">
      <xdr:nvSpPr>
        <xdr:cNvPr id="468" name="楕円 467">
          <a:extLst>
            <a:ext uri="{FF2B5EF4-FFF2-40B4-BE49-F238E27FC236}">
              <a16:creationId xmlns:a16="http://schemas.microsoft.com/office/drawing/2014/main" id="{44B04A68-2419-46BF-9730-6CE184E990B0}"/>
            </a:ext>
          </a:extLst>
        </xdr:cNvPr>
        <xdr:cNvSpPr/>
      </xdr:nvSpPr>
      <xdr:spPr>
        <a:xfrm>
          <a:off x="7670800" y="181476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93345</xdr:rowOff>
    </xdr:from>
    <xdr:to>
      <xdr:col>50</xdr:col>
      <xdr:colOff>114300</xdr:colOff>
      <xdr:row>108</xdr:row>
      <xdr:rowOff>93345</xdr:rowOff>
    </xdr:to>
    <xdr:cxnSp macro="">
      <xdr:nvCxnSpPr>
        <xdr:cNvPr id="469" name="直線コネクタ 468">
          <a:extLst>
            <a:ext uri="{FF2B5EF4-FFF2-40B4-BE49-F238E27FC236}">
              <a16:creationId xmlns:a16="http://schemas.microsoft.com/office/drawing/2014/main" id="{3B1DFC5A-B0A9-4E35-9AFD-B9CFDCD8287F}"/>
            </a:ext>
          </a:extLst>
        </xdr:cNvPr>
        <xdr:cNvCxnSpPr/>
      </xdr:nvCxnSpPr>
      <xdr:spPr>
        <a:xfrm>
          <a:off x="7713980" y="18198465"/>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44450</xdr:rowOff>
    </xdr:from>
    <xdr:to>
      <xdr:col>41</xdr:col>
      <xdr:colOff>101600</xdr:colOff>
      <xdr:row>108</xdr:row>
      <xdr:rowOff>146050</xdr:rowOff>
    </xdr:to>
    <xdr:sp macro="" textlink="">
      <xdr:nvSpPr>
        <xdr:cNvPr id="470" name="楕円 469">
          <a:extLst>
            <a:ext uri="{FF2B5EF4-FFF2-40B4-BE49-F238E27FC236}">
              <a16:creationId xmlns:a16="http://schemas.microsoft.com/office/drawing/2014/main" id="{6B9D64EE-EA7A-4D57-8F77-E29382D7A578}"/>
            </a:ext>
          </a:extLst>
        </xdr:cNvPr>
        <xdr:cNvSpPr/>
      </xdr:nvSpPr>
      <xdr:spPr>
        <a:xfrm>
          <a:off x="687324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93345</xdr:rowOff>
    </xdr:from>
    <xdr:to>
      <xdr:col>45</xdr:col>
      <xdr:colOff>177800</xdr:colOff>
      <xdr:row>108</xdr:row>
      <xdr:rowOff>95250</xdr:rowOff>
    </xdr:to>
    <xdr:cxnSp macro="">
      <xdr:nvCxnSpPr>
        <xdr:cNvPr id="471" name="直線コネクタ 470">
          <a:extLst>
            <a:ext uri="{FF2B5EF4-FFF2-40B4-BE49-F238E27FC236}">
              <a16:creationId xmlns:a16="http://schemas.microsoft.com/office/drawing/2014/main" id="{A3E2E12F-14F6-4BE3-9F9B-6F5715809ABA}"/>
            </a:ext>
          </a:extLst>
        </xdr:cNvPr>
        <xdr:cNvCxnSpPr/>
      </xdr:nvCxnSpPr>
      <xdr:spPr>
        <a:xfrm flipV="1">
          <a:off x="6924040" y="18198465"/>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44450</xdr:rowOff>
    </xdr:from>
    <xdr:to>
      <xdr:col>36</xdr:col>
      <xdr:colOff>165100</xdr:colOff>
      <xdr:row>108</xdr:row>
      <xdr:rowOff>146050</xdr:rowOff>
    </xdr:to>
    <xdr:sp macro="" textlink="">
      <xdr:nvSpPr>
        <xdr:cNvPr id="472" name="楕円 471">
          <a:extLst>
            <a:ext uri="{FF2B5EF4-FFF2-40B4-BE49-F238E27FC236}">
              <a16:creationId xmlns:a16="http://schemas.microsoft.com/office/drawing/2014/main" id="{81146906-F80D-4823-BE83-0E6BC6936366}"/>
            </a:ext>
          </a:extLst>
        </xdr:cNvPr>
        <xdr:cNvSpPr/>
      </xdr:nvSpPr>
      <xdr:spPr>
        <a:xfrm>
          <a:off x="609854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95250</xdr:rowOff>
    </xdr:from>
    <xdr:to>
      <xdr:col>41</xdr:col>
      <xdr:colOff>50800</xdr:colOff>
      <xdr:row>108</xdr:row>
      <xdr:rowOff>95250</xdr:rowOff>
    </xdr:to>
    <xdr:cxnSp macro="">
      <xdr:nvCxnSpPr>
        <xdr:cNvPr id="473" name="直線コネクタ 472">
          <a:extLst>
            <a:ext uri="{FF2B5EF4-FFF2-40B4-BE49-F238E27FC236}">
              <a16:creationId xmlns:a16="http://schemas.microsoft.com/office/drawing/2014/main" id="{E40B3C6F-0264-48A7-9E90-40C3D4E8DB14}"/>
            </a:ext>
          </a:extLst>
        </xdr:cNvPr>
        <xdr:cNvCxnSpPr/>
      </xdr:nvCxnSpPr>
      <xdr:spPr>
        <a:xfrm>
          <a:off x="6149340" y="182003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95902</xdr:rowOff>
    </xdr:from>
    <xdr:ext cx="469744" cy="259045"/>
    <xdr:sp macro="" textlink="">
      <xdr:nvSpPr>
        <xdr:cNvPr id="474" name="n_1aveValue【市民会館】&#10;一人当たり面積">
          <a:extLst>
            <a:ext uri="{FF2B5EF4-FFF2-40B4-BE49-F238E27FC236}">
              <a16:creationId xmlns:a16="http://schemas.microsoft.com/office/drawing/2014/main" id="{B3C412BE-D76D-4950-8B76-F99CDBB284FC}"/>
            </a:ext>
          </a:extLst>
        </xdr:cNvPr>
        <xdr:cNvSpPr txBox="1"/>
      </xdr:nvSpPr>
      <xdr:spPr>
        <a:xfrm>
          <a:off x="8271587" y="1769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107332</xdr:rowOff>
    </xdr:from>
    <xdr:ext cx="469744" cy="259045"/>
    <xdr:sp macro="" textlink="">
      <xdr:nvSpPr>
        <xdr:cNvPr id="475" name="n_2aveValue【市民会館】&#10;一人当たり面積">
          <a:extLst>
            <a:ext uri="{FF2B5EF4-FFF2-40B4-BE49-F238E27FC236}">
              <a16:creationId xmlns:a16="http://schemas.microsoft.com/office/drawing/2014/main" id="{03CA5878-AF07-415E-AC0D-29FEF8B606D5}"/>
            </a:ext>
          </a:extLst>
        </xdr:cNvPr>
        <xdr:cNvSpPr txBox="1"/>
      </xdr:nvSpPr>
      <xdr:spPr>
        <a:xfrm>
          <a:off x="7509587" y="177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111141</xdr:rowOff>
    </xdr:from>
    <xdr:ext cx="469744" cy="259045"/>
    <xdr:sp macro="" textlink="">
      <xdr:nvSpPr>
        <xdr:cNvPr id="476" name="n_3aveValue【市民会館】&#10;一人当たり面積">
          <a:extLst>
            <a:ext uri="{FF2B5EF4-FFF2-40B4-BE49-F238E27FC236}">
              <a16:creationId xmlns:a16="http://schemas.microsoft.com/office/drawing/2014/main" id="{AC60C914-B379-4069-B504-AD1F2C7058CA}"/>
            </a:ext>
          </a:extLst>
        </xdr:cNvPr>
        <xdr:cNvSpPr txBox="1"/>
      </xdr:nvSpPr>
      <xdr:spPr>
        <a:xfrm>
          <a:off x="6712027" y="1771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109238</xdr:rowOff>
    </xdr:from>
    <xdr:ext cx="469744" cy="259045"/>
    <xdr:sp macro="" textlink="">
      <xdr:nvSpPr>
        <xdr:cNvPr id="477" name="n_4aveValue【市民会館】&#10;一人当たり面積">
          <a:extLst>
            <a:ext uri="{FF2B5EF4-FFF2-40B4-BE49-F238E27FC236}">
              <a16:creationId xmlns:a16="http://schemas.microsoft.com/office/drawing/2014/main" id="{07FAFEEE-633A-4ED0-B8BD-A5A1614C62C5}"/>
            </a:ext>
          </a:extLst>
        </xdr:cNvPr>
        <xdr:cNvSpPr txBox="1"/>
      </xdr:nvSpPr>
      <xdr:spPr>
        <a:xfrm>
          <a:off x="59373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135272</xdr:rowOff>
    </xdr:from>
    <xdr:ext cx="469744" cy="259045"/>
    <xdr:sp macro="" textlink="">
      <xdr:nvSpPr>
        <xdr:cNvPr id="478" name="n_1mainValue【市民会館】&#10;一人当たり面積">
          <a:extLst>
            <a:ext uri="{FF2B5EF4-FFF2-40B4-BE49-F238E27FC236}">
              <a16:creationId xmlns:a16="http://schemas.microsoft.com/office/drawing/2014/main" id="{CB4CCC64-9603-42A6-BE98-CC147867DF1C}"/>
            </a:ext>
          </a:extLst>
        </xdr:cNvPr>
        <xdr:cNvSpPr txBox="1"/>
      </xdr:nvSpPr>
      <xdr:spPr>
        <a:xfrm>
          <a:off x="8271587" y="1824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135272</xdr:rowOff>
    </xdr:from>
    <xdr:ext cx="469744" cy="259045"/>
    <xdr:sp macro="" textlink="">
      <xdr:nvSpPr>
        <xdr:cNvPr id="479" name="n_2mainValue【市民会館】&#10;一人当たり面積">
          <a:extLst>
            <a:ext uri="{FF2B5EF4-FFF2-40B4-BE49-F238E27FC236}">
              <a16:creationId xmlns:a16="http://schemas.microsoft.com/office/drawing/2014/main" id="{DF35F290-7D87-4104-9EBA-5CF3C95E6FCD}"/>
            </a:ext>
          </a:extLst>
        </xdr:cNvPr>
        <xdr:cNvSpPr txBox="1"/>
      </xdr:nvSpPr>
      <xdr:spPr>
        <a:xfrm>
          <a:off x="7509587" y="18240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137177</xdr:rowOff>
    </xdr:from>
    <xdr:ext cx="469744" cy="259045"/>
    <xdr:sp macro="" textlink="">
      <xdr:nvSpPr>
        <xdr:cNvPr id="480" name="n_3mainValue【市民会館】&#10;一人当たり面積">
          <a:extLst>
            <a:ext uri="{FF2B5EF4-FFF2-40B4-BE49-F238E27FC236}">
              <a16:creationId xmlns:a16="http://schemas.microsoft.com/office/drawing/2014/main" id="{135ADAFD-F3EF-4130-BBFA-4D052BFDCEC3}"/>
            </a:ext>
          </a:extLst>
        </xdr:cNvPr>
        <xdr:cNvSpPr txBox="1"/>
      </xdr:nvSpPr>
      <xdr:spPr>
        <a:xfrm>
          <a:off x="67120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137177</xdr:rowOff>
    </xdr:from>
    <xdr:ext cx="469744" cy="259045"/>
    <xdr:sp macro="" textlink="">
      <xdr:nvSpPr>
        <xdr:cNvPr id="481" name="n_4mainValue【市民会館】&#10;一人当たり面積">
          <a:extLst>
            <a:ext uri="{FF2B5EF4-FFF2-40B4-BE49-F238E27FC236}">
              <a16:creationId xmlns:a16="http://schemas.microsoft.com/office/drawing/2014/main" id="{BFE1AE13-9A0E-47BF-ABBE-1DB9C484A9A0}"/>
            </a:ext>
          </a:extLst>
        </xdr:cNvPr>
        <xdr:cNvSpPr txBox="1"/>
      </xdr:nvSpPr>
      <xdr:spPr>
        <a:xfrm>
          <a:off x="5937327" y="1824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2" name="正方形/長方形 481">
          <a:extLst>
            <a:ext uri="{FF2B5EF4-FFF2-40B4-BE49-F238E27FC236}">
              <a16:creationId xmlns:a16="http://schemas.microsoft.com/office/drawing/2014/main" id="{6C7E92AF-9E35-476F-9C5D-4F09706E3A75}"/>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3" name="正方形/長方形 482">
          <a:extLst>
            <a:ext uri="{FF2B5EF4-FFF2-40B4-BE49-F238E27FC236}">
              <a16:creationId xmlns:a16="http://schemas.microsoft.com/office/drawing/2014/main" id="{EAC60A25-2189-4045-8392-0720C609056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4" name="正方形/長方形 483">
          <a:extLst>
            <a:ext uri="{FF2B5EF4-FFF2-40B4-BE49-F238E27FC236}">
              <a16:creationId xmlns:a16="http://schemas.microsoft.com/office/drawing/2014/main" id="{59ADEADB-2076-4157-A7A1-E11BF64A89C0}"/>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5" name="正方形/長方形 484">
          <a:extLst>
            <a:ext uri="{FF2B5EF4-FFF2-40B4-BE49-F238E27FC236}">
              <a16:creationId xmlns:a16="http://schemas.microsoft.com/office/drawing/2014/main" id="{BAEB46DC-3D9C-42DC-8B20-0180A6A3A88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6" name="正方形/長方形 485">
          <a:extLst>
            <a:ext uri="{FF2B5EF4-FFF2-40B4-BE49-F238E27FC236}">
              <a16:creationId xmlns:a16="http://schemas.microsoft.com/office/drawing/2014/main" id="{7D563108-3454-4F46-82CC-30D99D9D12B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87" name="正方形/長方形 486">
          <a:extLst>
            <a:ext uri="{FF2B5EF4-FFF2-40B4-BE49-F238E27FC236}">
              <a16:creationId xmlns:a16="http://schemas.microsoft.com/office/drawing/2014/main" id="{056F2446-1C9D-479D-BEB9-A640F71D0D24}"/>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88" name="正方形/長方形 487">
          <a:extLst>
            <a:ext uri="{FF2B5EF4-FFF2-40B4-BE49-F238E27FC236}">
              <a16:creationId xmlns:a16="http://schemas.microsoft.com/office/drawing/2014/main" id="{45DCEB55-4B49-4B38-A3E8-A9199227D96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89" name="正方形/長方形 488">
          <a:extLst>
            <a:ext uri="{FF2B5EF4-FFF2-40B4-BE49-F238E27FC236}">
              <a16:creationId xmlns:a16="http://schemas.microsoft.com/office/drawing/2014/main" id="{E0B69E50-A51F-423F-91E4-C8D2F1C7E04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0" name="テキスト ボックス 489">
          <a:extLst>
            <a:ext uri="{FF2B5EF4-FFF2-40B4-BE49-F238E27FC236}">
              <a16:creationId xmlns:a16="http://schemas.microsoft.com/office/drawing/2014/main" id="{E0484ABB-FE28-4A09-A809-06D3D26915C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1" name="直線コネクタ 490">
          <a:extLst>
            <a:ext uri="{FF2B5EF4-FFF2-40B4-BE49-F238E27FC236}">
              <a16:creationId xmlns:a16="http://schemas.microsoft.com/office/drawing/2014/main" id="{4D8AC81C-60AC-452C-9BA9-E20BE2DD665A}"/>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2" name="テキスト ボックス 491">
          <a:extLst>
            <a:ext uri="{FF2B5EF4-FFF2-40B4-BE49-F238E27FC236}">
              <a16:creationId xmlns:a16="http://schemas.microsoft.com/office/drawing/2014/main" id="{9427033E-5FD3-4D1D-8FC4-EFFE0FD198E1}"/>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3" name="直線コネクタ 492">
          <a:extLst>
            <a:ext uri="{FF2B5EF4-FFF2-40B4-BE49-F238E27FC236}">
              <a16:creationId xmlns:a16="http://schemas.microsoft.com/office/drawing/2014/main" id="{4528345B-632A-4ECD-B961-6ED5DC90CF0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4" name="テキスト ボックス 493">
          <a:extLst>
            <a:ext uri="{FF2B5EF4-FFF2-40B4-BE49-F238E27FC236}">
              <a16:creationId xmlns:a16="http://schemas.microsoft.com/office/drawing/2014/main" id="{CA16869A-651E-44F1-A38B-36C37CA0BFC0}"/>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5" name="直線コネクタ 494">
          <a:extLst>
            <a:ext uri="{FF2B5EF4-FFF2-40B4-BE49-F238E27FC236}">
              <a16:creationId xmlns:a16="http://schemas.microsoft.com/office/drawing/2014/main" id="{55293255-C147-4183-A323-6E167EC757D9}"/>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6" name="テキスト ボックス 495">
          <a:extLst>
            <a:ext uri="{FF2B5EF4-FFF2-40B4-BE49-F238E27FC236}">
              <a16:creationId xmlns:a16="http://schemas.microsoft.com/office/drawing/2014/main" id="{E77223AC-7DEF-4AE6-BA98-94B46DE8CF69}"/>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97" name="直線コネクタ 496">
          <a:extLst>
            <a:ext uri="{FF2B5EF4-FFF2-40B4-BE49-F238E27FC236}">
              <a16:creationId xmlns:a16="http://schemas.microsoft.com/office/drawing/2014/main" id="{FA2C7987-58FC-451F-90C9-653B1015AFF2}"/>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98" name="テキスト ボックス 497">
          <a:extLst>
            <a:ext uri="{FF2B5EF4-FFF2-40B4-BE49-F238E27FC236}">
              <a16:creationId xmlns:a16="http://schemas.microsoft.com/office/drawing/2014/main" id="{3A10CA73-9A2B-4A18-8EB9-29394FA0B37E}"/>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99" name="直線コネクタ 498">
          <a:extLst>
            <a:ext uri="{FF2B5EF4-FFF2-40B4-BE49-F238E27FC236}">
              <a16:creationId xmlns:a16="http://schemas.microsoft.com/office/drawing/2014/main" id="{EA769C3E-C06B-4BB3-AAC0-8AA485CFC626}"/>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0" name="テキスト ボックス 499">
          <a:extLst>
            <a:ext uri="{FF2B5EF4-FFF2-40B4-BE49-F238E27FC236}">
              <a16:creationId xmlns:a16="http://schemas.microsoft.com/office/drawing/2014/main" id="{9F10DE35-B590-4B46-A4AE-1D8B9FC42C39}"/>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1" name="直線コネクタ 500">
          <a:extLst>
            <a:ext uri="{FF2B5EF4-FFF2-40B4-BE49-F238E27FC236}">
              <a16:creationId xmlns:a16="http://schemas.microsoft.com/office/drawing/2014/main" id="{F682796B-C78A-4A73-A6FF-EA54587D14A6}"/>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2" name="テキスト ボックス 501">
          <a:extLst>
            <a:ext uri="{FF2B5EF4-FFF2-40B4-BE49-F238E27FC236}">
              <a16:creationId xmlns:a16="http://schemas.microsoft.com/office/drawing/2014/main" id="{85A0EA1B-3857-4A1E-9252-2269885B052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3" name="直線コネクタ 502">
          <a:extLst>
            <a:ext uri="{FF2B5EF4-FFF2-40B4-BE49-F238E27FC236}">
              <a16:creationId xmlns:a16="http://schemas.microsoft.com/office/drawing/2014/main" id="{AC148417-9A1A-44CA-9C99-08414F080FD1}"/>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4" name="テキスト ボックス 503">
          <a:extLst>
            <a:ext uri="{FF2B5EF4-FFF2-40B4-BE49-F238E27FC236}">
              <a16:creationId xmlns:a16="http://schemas.microsoft.com/office/drawing/2014/main" id="{47CF0695-3071-4EB9-9474-F756E7885090}"/>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5" name="直線コネクタ 504">
          <a:extLst>
            <a:ext uri="{FF2B5EF4-FFF2-40B4-BE49-F238E27FC236}">
              <a16:creationId xmlns:a16="http://schemas.microsoft.com/office/drawing/2014/main" id="{AB2B14D3-8639-43BB-8EC7-4DF15CA357D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一般廃棄物処理施設】&#10;有形固定資産減価償却率グラフ枠">
          <a:extLst>
            <a:ext uri="{FF2B5EF4-FFF2-40B4-BE49-F238E27FC236}">
              <a16:creationId xmlns:a16="http://schemas.microsoft.com/office/drawing/2014/main" id="{C8417FF9-1B35-4C29-83D8-0F4D66E9B90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07" name="直線コネクタ 506">
          <a:extLst>
            <a:ext uri="{FF2B5EF4-FFF2-40B4-BE49-F238E27FC236}">
              <a16:creationId xmlns:a16="http://schemas.microsoft.com/office/drawing/2014/main" id="{0C4BD00D-74BE-402C-BDF3-689002639449}"/>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08" name="【一般廃棄物処理施設】&#10;有形固定資産減価償却率最小値テキスト">
          <a:extLst>
            <a:ext uri="{FF2B5EF4-FFF2-40B4-BE49-F238E27FC236}">
              <a16:creationId xmlns:a16="http://schemas.microsoft.com/office/drawing/2014/main" id="{D3D4FF09-905D-4416-9550-7ECDF147CF32}"/>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09" name="直線コネクタ 508">
          <a:extLst>
            <a:ext uri="{FF2B5EF4-FFF2-40B4-BE49-F238E27FC236}">
              <a16:creationId xmlns:a16="http://schemas.microsoft.com/office/drawing/2014/main" id="{4375CC81-3F9E-4095-A573-2BF98EFD608B}"/>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10" name="【一般廃棄物処理施設】&#10;有形固定資産減価償却率最大値テキスト">
          <a:extLst>
            <a:ext uri="{FF2B5EF4-FFF2-40B4-BE49-F238E27FC236}">
              <a16:creationId xmlns:a16="http://schemas.microsoft.com/office/drawing/2014/main" id="{D40D117C-74FC-4B61-8A32-2468E7E09688}"/>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11" name="直線コネクタ 510">
          <a:extLst>
            <a:ext uri="{FF2B5EF4-FFF2-40B4-BE49-F238E27FC236}">
              <a16:creationId xmlns:a16="http://schemas.microsoft.com/office/drawing/2014/main" id="{C7EC5C30-E267-440A-9B1E-ECB541784E7C}"/>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82567</xdr:rowOff>
    </xdr:from>
    <xdr:ext cx="405111" cy="259045"/>
    <xdr:sp macro="" textlink="">
      <xdr:nvSpPr>
        <xdr:cNvPr id="512" name="【一般廃棄物処理施設】&#10;有形固定資産減価償却率平均値テキスト">
          <a:extLst>
            <a:ext uri="{FF2B5EF4-FFF2-40B4-BE49-F238E27FC236}">
              <a16:creationId xmlns:a16="http://schemas.microsoft.com/office/drawing/2014/main" id="{2D8219C2-AA7B-4A9C-B10A-74C09DEA63E6}"/>
            </a:ext>
          </a:extLst>
        </xdr:cNvPr>
        <xdr:cNvSpPr txBox="1"/>
      </xdr:nvSpPr>
      <xdr:spPr>
        <a:xfrm>
          <a:off x="14414500" y="6285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513" name="フローチャート: 判断 512">
          <a:extLst>
            <a:ext uri="{FF2B5EF4-FFF2-40B4-BE49-F238E27FC236}">
              <a16:creationId xmlns:a16="http://schemas.microsoft.com/office/drawing/2014/main" id="{8DE38D6A-8C7C-4476-BC36-029E97E15C09}"/>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514" name="フローチャート: 判断 513">
          <a:extLst>
            <a:ext uri="{FF2B5EF4-FFF2-40B4-BE49-F238E27FC236}">
              <a16:creationId xmlns:a16="http://schemas.microsoft.com/office/drawing/2014/main" id="{FFFD9A3D-C9D5-4EE6-9DD4-94C4BE91B52A}"/>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515" name="フローチャート: 判断 514">
          <a:extLst>
            <a:ext uri="{FF2B5EF4-FFF2-40B4-BE49-F238E27FC236}">
              <a16:creationId xmlns:a16="http://schemas.microsoft.com/office/drawing/2014/main" id="{259969B1-77E7-426C-86A5-6CD7E8237CD4}"/>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516" name="フローチャート: 判断 515">
          <a:extLst>
            <a:ext uri="{FF2B5EF4-FFF2-40B4-BE49-F238E27FC236}">
              <a16:creationId xmlns:a16="http://schemas.microsoft.com/office/drawing/2014/main" id="{548C509F-E1E6-467F-8B1F-348E00288387}"/>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517" name="フローチャート: 判断 516">
          <a:extLst>
            <a:ext uri="{FF2B5EF4-FFF2-40B4-BE49-F238E27FC236}">
              <a16:creationId xmlns:a16="http://schemas.microsoft.com/office/drawing/2014/main" id="{E8FE8D6B-0FFB-4C11-A3A7-6D730E7EB769}"/>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18" name="テキスト ボックス 517">
          <a:extLst>
            <a:ext uri="{FF2B5EF4-FFF2-40B4-BE49-F238E27FC236}">
              <a16:creationId xmlns:a16="http://schemas.microsoft.com/office/drawing/2014/main" id="{AC2BABC0-18F2-49F2-8285-227E5B04BDD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19" name="テキスト ボックス 518">
          <a:extLst>
            <a:ext uri="{FF2B5EF4-FFF2-40B4-BE49-F238E27FC236}">
              <a16:creationId xmlns:a16="http://schemas.microsoft.com/office/drawing/2014/main" id="{FDE55D4E-D55E-4B16-ACF8-5197A0C8011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DC33FB6C-5CEA-4DBA-B4FA-1CABD325376E}"/>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8CE72428-6CC4-4C0E-B17E-34DF49DD4B11}"/>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D24AEC51-61C3-43C1-B72E-D7F91649B7D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89081</xdr:rowOff>
    </xdr:from>
    <xdr:to>
      <xdr:col>85</xdr:col>
      <xdr:colOff>177800</xdr:colOff>
      <xdr:row>40</xdr:row>
      <xdr:rowOff>19231</xdr:rowOff>
    </xdr:to>
    <xdr:sp macro="" textlink="">
      <xdr:nvSpPr>
        <xdr:cNvPr id="523" name="楕円 522">
          <a:extLst>
            <a:ext uri="{FF2B5EF4-FFF2-40B4-BE49-F238E27FC236}">
              <a16:creationId xmlns:a16="http://schemas.microsoft.com/office/drawing/2014/main" id="{63BE9292-09A8-402C-8AF7-583890A1D2A1}"/>
            </a:ext>
          </a:extLst>
        </xdr:cNvPr>
        <xdr:cNvSpPr/>
      </xdr:nvSpPr>
      <xdr:spPr>
        <a:xfrm>
          <a:off x="14325600" y="6627041"/>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67508</xdr:rowOff>
    </xdr:from>
    <xdr:ext cx="405111" cy="259045"/>
    <xdr:sp macro="" textlink="">
      <xdr:nvSpPr>
        <xdr:cNvPr id="524" name="【一般廃棄物処理施設】&#10;有形固定資産減価償却率該当値テキスト">
          <a:extLst>
            <a:ext uri="{FF2B5EF4-FFF2-40B4-BE49-F238E27FC236}">
              <a16:creationId xmlns:a16="http://schemas.microsoft.com/office/drawing/2014/main" id="{A71C3A94-C7E1-4C52-9BA4-5F8B07A80687}"/>
            </a:ext>
          </a:extLst>
        </xdr:cNvPr>
        <xdr:cNvSpPr txBox="1"/>
      </xdr:nvSpPr>
      <xdr:spPr>
        <a:xfrm>
          <a:off x="14414500"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44994</xdr:rowOff>
    </xdr:from>
    <xdr:to>
      <xdr:col>81</xdr:col>
      <xdr:colOff>101600</xdr:colOff>
      <xdr:row>39</xdr:row>
      <xdr:rowOff>146594</xdr:rowOff>
    </xdr:to>
    <xdr:sp macro="" textlink="">
      <xdr:nvSpPr>
        <xdr:cNvPr id="525" name="楕円 524">
          <a:extLst>
            <a:ext uri="{FF2B5EF4-FFF2-40B4-BE49-F238E27FC236}">
              <a16:creationId xmlns:a16="http://schemas.microsoft.com/office/drawing/2014/main" id="{EEBD1503-F771-4D91-96C8-1EBDD59330DE}"/>
            </a:ext>
          </a:extLst>
        </xdr:cNvPr>
        <xdr:cNvSpPr/>
      </xdr:nvSpPr>
      <xdr:spPr>
        <a:xfrm>
          <a:off x="13578840" y="6582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95794</xdr:rowOff>
    </xdr:from>
    <xdr:to>
      <xdr:col>85</xdr:col>
      <xdr:colOff>127000</xdr:colOff>
      <xdr:row>39</xdr:row>
      <xdr:rowOff>139881</xdr:rowOff>
    </xdr:to>
    <xdr:cxnSp macro="">
      <xdr:nvCxnSpPr>
        <xdr:cNvPr id="526" name="直線コネクタ 525">
          <a:extLst>
            <a:ext uri="{FF2B5EF4-FFF2-40B4-BE49-F238E27FC236}">
              <a16:creationId xmlns:a16="http://schemas.microsoft.com/office/drawing/2014/main" id="{FFB78B46-24B4-4EAA-8D7C-412A38B7D732}"/>
            </a:ext>
          </a:extLst>
        </xdr:cNvPr>
        <xdr:cNvCxnSpPr/>
      </xdr:nvCxnSpPr>
      <xdr:spPr>
        <a:xfrm>
          <a:off x="13629640" y="6633754"/>
          <a:ext cx="7467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4173</xdr:rowOff>
    </xdr:from>
    <xdr:to>
      <xdr:col>76</xdr:col>
      <xdr:colOff>165100</xdr:colOff>
      <xdr:row>39</xdr:row>
      <xdr:rowOff>105773</xdr:rowOff>
    </xdr:to>
    <xdr:sp macro="" textlink="">
      <xdr:nvSpPr>
        <xdr:cNvPr id="527" name="楕円 526">
          <a:extLst>
            <a:ext uri="{FF2B5EF4-FFF2-40B4-BE49-F238E27FC236}">
              <a16:creationId xmlns:a16="http://schemas.microsoft.com/office/drawing/2014/main" id="{F84E68AD-320E-46A2-9F3D-B8862ABD3DB0}"/>
            </a:ext>
          </a:extLst>
        </xdr:cNvPr>
        <xdr:cNvSpPr/>
      </xdr:nvSpPr>
      <xdr:spPr>
        <a:xfrm>
          <a:off x="12804140" y="6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54973</xdr:rowOff>
    </xdr:from>
    <xdr:to>
      <xdr:col>81</xdr:col>
      <xdr:colOff>50800</xdr:colOff>
      <xdr:row>39</xdr:row>
      <xdr:rowOff>95794</xdr:rowOff>
    </xdr:to>
    <xdr:cxnSp macro="">
      <xdr:nvCxnSpPr>
        <xdr:cNvPr id="528" name="直線コネクタ 527">
          <a:extLst>
            <a:ext uri="{FF2B5EF4-FFF2-40B4-BE49-F238E27FC236}">
              <a16:creationId xmlns:a16="http://schemas.microsoft.com/office/drawing/2014/main" id="{464EF02B-3A11-46F6-B515-C680899A0725}"/>
            </a:ext>
          </a:extLst>
        </xdr:cNvPr>
        <xdr:cNvCxnSpPr/>
      </xdr:nvCxnSpPr>
      <xdr:spPr>
        <a:xfrm>
          <a:off x="12854940" y="6592933"/>
          <a:ext cx="7747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xdr:rowOff>
    </xdr:from>
    <xdr:to>
      <xdr:col>72</xdr:col>
      <xdr:colOff>38100</xdr:colOff>
      <xdr:row>39</xdr:row>
      <xdr:rowOff>109038</xdr:rowOff>
    </xdr:to>
    <xdr:sp macro="" textlink="">
      <xdr:nvSpPr>
        <xdr:cNvPr id="529" name="楕円 528">
          <a:extLst>
            <a:ext uri="{FF2B5EF4-FFF2-40B4-BE49-F238E27FC236}">
              <a16:creationId xmlns:a16="http://schemas.microsoft.com/office/drawing/2014/main" id="{3AFE08B8-8287-412C-9569-305870A09F34}"/>
            </a:ext>
          </a:extLst>
        </xdr:cNvPr>
        <xdr:cNvSpPr/>
      </xdr:nvSpPr>
      <xdr:spPr>
        <a:xfrm>
          <a:off x="12029440" y="654539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54973</xdr:rowOff>
    </xdr:from>
    <xdr:to>
      <xdr:col>76</xdr:col>
      <xdr:colOff>114300</xdr:colOff>
      <xdr:row>39</xdr:row>
      <xdr:rowOff>58238</xdr:rowOff>
    </xdr:to>
    <xdr:cxnSp macro="">
      <xdr:nvCxnSpPr>
        <xdr:cNvPr id="530" name="直線コネクタ 529">
          <a:extLst>
            <a:ext uri="{FF2B5EF4-FFF2-40B4-BE49-F238E27FC236}">
              <a16:creationId xmlns:a16="http://schemas.microsoft.com/office/drawing/2014/main" id="{11255ACD-E358-488A-BA6F-6F75DF8EEDDF}"/>
            </a:ext>
          </a:extLst>
        </xdr:cNvPr>
        <xdr:cNvCxnSpPr/>
      </xdr:nvCxnSpPr>
      <xdr:spPr>
        <a:xfrm flipV="1">
          <a:off x="12072620" y="6592933"/>
          <a:ext cx="78232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10704</xdr:rowOff>
    </xdr:from>
    <xdr:to>
      <xdr:col>67</xdr:col>
      <xdr:colOff>101600</xdr:colOff>
      <xdr:row>39</xdr:row>
      <xdr:rowOff>112304</xdr:rowOff>
    </xdr:to>
    <xdr:sp macro="" textlink="">
      <xdr:nvSpPr>
        <xdr:cNvPr id="531" name="楕円 530">
          <a:extLst>
            <a:ext uri="{FF2B5EF4-FFF2-40B4-BE49-F238E27FC236}">
              <a16:creationId xmlns:a16="http://schemas.microsoft.com/office/drawing/2014/main" id="{965DC431-A4F2-4794-A03D-0EA600F0F5FE}"/>
            </a:ext>
          </a:extLst>
        </xdr:cNvPr>
        <xdr:cNvSpPr/>
      </xdr:nvSpPr>
      <xdr:spPr>
        <a:xfrm>
          <a:off x="11231880" y="654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58238</xdr:rowOff>
    </xdr:from>
    <xdr:to>
      <xdr:col>71</xdr:col>
      <xdr:colOff>177800</xdr:colOff>
      <xdr:row>39</xdr:row>
      <xdr:rowOff>61504</xdr:rowOff>
    </xdr:to>
    <xdr:cxnSp macro="">
      <xdr:nvCxnSpPr>
        <xdr:cNvPr id="532" name="直線コネクタ 531">
          <a:extLst>
            <a:ext uri="{FF2B5EF4-FFF2-40B4-BE49-F238E27FC236}">
              <a16:creationId xmlns:a16="http://schemas.microsoft.com/office/drawing/2014/main" id="{DB9C2943-45F1-4E43-9BE4-0CBB9771E4C5}"/>
            </a:ext>
          </a:extLst>
        </xdr:cNvPr>
        <xdr:cNvCxnSpPr/>
      </xdr:nvCxnSpPr>
      <xdr:spPr>
        <a:xfrm flipV="1">
          <a:off x="11282680" y="6596198"/>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66783</xdr:rowOff>
    </xdr:from>
    <xdr:ext cx="405111" cy="259045"/>
    <xdr:sp macro="" textlink="">
      <xdr:nvSpPr>
        <xdr:cNvPr id="533" name="n_1aveValue【一般廃棄物処理施設】&#10;有形固定資産減価償却率">
          <a:extLst>
            <a:ext uri="{FF2B5EF4-FFF2-40B4-BE49-F238E27FC236}">
              <a16:creationId xmlns:a16="http://schemas.microsoft.com/office/drawing/2014/main" id="{6D4EDC52-B8CA-4606-BD40-36571AD2BE24}"/>
            </a:ext>
          </a:extLst>
        </xdr:cNvPr>
        <xdr:cNvSpPr txBox="1"/>
      </xdr:nvSpPr>
      <xdr:spPr>
        <a:xfrm>
          <a:off x="13437244" y="6269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52087</xdr:rowOff>
    </xdr:from>
    <xdr:ext cx="405111" cy="259045"/>
    <xdr:sp macro="" textlink="">
      <xdr:nvSpPr>
        <xdr:cNvPr id="534" name="n_2aveValue【一般廃棄物処理施設】&#10;有形固定資産減価償却率">
          <a:extLst>
            <a:ext uri="{FF2B5EF4-FFF2-40B4-BE49-F238E27FC236}">
              <a16:creationId xmlns:a16="http://schemas.microsoft.com/office/drawing/2014/main" id="{41C9EE6A-B159-41FA-8B9B-D0EDD523CD1D}"/>
            </a:ext>
          </a:extLst>
        </xdr:cNvPr>
        <xdr:cNvSpPr txBox="1"/>
      </xdr:nvSpPr>
      <xdr:spPr>
        <a:xfrm>
          <a:off x="126752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78213</xdr:rowOff>
    </xdr:from>
    <xdr:ext cx="405111" cy="259045"/>
    <xdr:sp macro="" textlink="">
      <xdr:nvSpPr>
        <xdr:cNvPr id="535" name="n_3aveValue【一般廃棄物処理施設】&#10;有形固定資産減価償却率">
          <a:extLst>
            <a:ext uri="{FF2B5EF4-FFF2-40B4-BE49-F238E27FC236}">
              <a16:creationId xmlns:a16="http://schemas.microsoft.com/office/drawing/2014/main" id="{53481B00-28A1-4F46-833E-39DCF497692C}"/>
            </a:ext>
          </a:extLst>
        </xdr:cNvPr>
        <xdr:cNvSpPr txBox="1"/>
      </xdr:nvSpPr>
      <xdr:spPr>
        <a:xfrm>
          <a:off x="119005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79846</xdr:rowOff>
    </xdr:from>
    <xdr:ext cx="405111" cy="259045"/>
    <xdr:sp macro="" textlink="">
      <xdr:nvSpPr>
        <xdr:cNvPr id="536" name="n_4aveValue【一般廃棄物処理施設】&#10;有形固定資産減価償却率">
          <a:extLst>
            <a:ext uri="{FF2B5EF4-FFF2-40B4-BE49-F238E27FC236}">
              <a16:creationId xmlns:a16="http://schemas.microsoft.com/office/drawing/2014/main" id="{0CDD23B2-EB17-438D-BB60-9E9E82123561}"/>
            </a:ext>
          </a:extLst>
        </xdr:cNvPr>
        <xdr:cNvSpPr txBox="1"/>
      </xdr:nvSpPr>
      <xdr:spPr>
        <a:xfrm>
          <a:off x="11102984" y="6282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137721</xdr:rowOff>
    </xdr:from>
    <xdr:ext cx="405111" cy="259045"/>
    <xdr:sp macro="" textlink="">
      <xdr:nvSpPr>
        <xdr:cNvPr id="537" name="n_1mainValue【一般廃棄物処理施設】&#10;有形固定資産減価償却率">
          <a:extLst>
            <a:ext uri="{FF2B5EF4-FFF2-40B4-BE49-F238E27FC236}">
              <a16:creationId xmlns:a16="http://schemas.microsoft.com/office/drawing/2014/main" id="{7C726B83-B1C6-4F4A-B9CB-145A82B92F26}"/>
            </a:ext>
          </a:extLst>
        </xdr:cNvPr>
        <xdr:cNvSpPr txBox="1"/>
      </xdr:nvSpPr>
      <xdr:spPr>
        <a:xfrm>
          <a:off x="134372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96900</xdr:rowOff>
    </xdr:from>
    <xdr:ext cx="405111" cy="259045"/>
    <xdr:sp macro="" textlink="">
      <xdr:nvSpPr>
        <xdr:cNvPr id="538" name="n_2mainValue【一般廃棄物処理施設】&#10;有形固定資産減価償却率">
          <a:extLst>
            <a:ext uri="{FF2B5EF4-FFF2-40B4-BE49-F238E27FC236}">
              <a16:creationId xmlns:a16="http://schemas.microsoft.com/office/drawing/2014/main" id="{C72C36D9-1F81-406D-AB01-B4F1D3434119}"/>
            </a:ext>
          </a:extLst>
        </xdr:cNvPr>
        <xdr:cNvSpPr txBox="1"/>
      </xdr:nvSpPr>
      <xdr:spPr>
        <a:xfrm>
          <a:off x="12675244" y="663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100165</xdr:rowOff>
    </xdr:from>
    <xdr:ext cx="405111" cy="259045"/>
    <xdr:sp macro="" textlink="">
      <xdr:nvSpPr>
        <xdr:cNvPr id="539" name="n_3mainValue【一般廃棄物処理施設】&#10;有形固定資産減価償却率">
          <a:extLst>
            <a:ext uri="{FF2B5EF4-FFF2-40B4-BE49-F238E27FC236}">
              <a16:creationId xmlns:a16="http://schemas.microsoft.com/office/drawing/2014/main" id="{1EDB9EE7-6F73-4D7D-930D-120416701D72}"/>
            </a:ext>
          </a:extLst>
        </xdr:cNvPr>
        <xdr:cNvSpPr txBox="1"/>
      </xdr:nvSpPr>
      <xdr:spPr>
        <a:xfrm>
          <a:off x="11900544" y="663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103431</xdr:rowOff>
    </xdr:from>
    <xdr:ext cx="405111" cy="259045"/>
    <xdr:sp macro="" textlink="">
      <xdr:nvSpPr>
        <xdr:cNvPr id="540" name="n_4mainValue【一般廃棄物処理施設】&#10;有形固定資産減価償却率">
          <a:extLst>
            <a:ext uri="{FF2B5EF4-FFF2-40B4-BE49-F238E27FC236}">
              <a16:creationId xmlns:a16="http://schemas.microsoft.com/office/drawing/2014/main" id="{E1A21441-8940-426F-AC4D-2AEFEDDF5905}"/>
            </a:ext>
          </a:extLst>
        </xdr:cNvPr>
        <xdr:cNvSpPr txBox="1"/>
      </xdr:nvSpPr>
      <xdr:spPr>
        <a:xfrm>
          <a:off x="11102984" y="66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1" name="正方形/長方形 540">
          <a:extLst>
            <a:ext uri="{FF2B5EF4-FFF2-40B4-BE49-F238E27FC236}">
              <a16:creationId xmlns:a16="http://schemas.microsoft.com/office/drawing/2014/main" id="{27240372-9C1B-477C-AAD2-ABFC54E26F3A}"/>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2" name="正方形/長方形 541">
          <a:extLst>
            <a:ext uri="{FF2B5EF4-FFF2-40B4-BE49-F238E27FC236}">
              <a16:creationId xmlns:a16="http://schemas.microsoft.com/office/drawing/2014/main" id="{44627C1F-1CF7-4E1B-96F5-9DE9446B9DE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3" name="正方形/長方形 542">
          <a:extLst>
            <a:ext uri="{FF2B5EF4-FFF2-40B4-BE49-F238E27FC236}">
              <a16:creationId xmlns:a16="http://schemas.microsoft.com/office/drawing/2014/main" id="{E35406ED-0741-4370-AE12-F166798A0658}"/>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4" name="正方形/長方形 543">
          <a:extLst>
            <a:ext uri="{FF2B5EF4-FFF2-40B4-BE49-F238E27FC236}">
              <a16:creationId xmlns:a16="http://schemas.microsoft.com/office/drawing/2014/main" id="{89972DB7-0702-4622-BE34-1A12DF3EFD3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5" name="正方形/長方形 544">
          <a:extLst>
            <a:ext uri="{FF2B5EF4-FFF2-40B4-BE49-F238E27FC236}">
              <a16:creationId xmlns:a16="http://schemas.microsoft.com/office/drawing/2014/main" id="{7CC794A9-9A0E-4CCC-BF7D-55C8BA48FF8D}"/>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6" name="正方形/長方形 545">
          <a:extLst>
            <a:ext uri="{FF2B5EF4-FFF2-40B4-BE49-F238E27FC236}">
              <a16:creationId xmlns:a16="http://schemas.microsoft.com/office/drawing/2014/main" id="{86396D37-E928-4D71-9AF9-449C1B518F3C}"/>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7" name="正方形/長方形 546">
          <a:extLst>
            <a:ext uri="{FF2B5EF4-FFF2-40B4-BE49-F238E27FC236}">
              <a16:creationId xmlns:a16="http://schemas.microsoft.com/office/drawing/2014/main" id="{9F7DB7D6-98B3-4792-9C28-EA91BB41DF6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48" name="正方形/長方形 547">
          <a:extLst>
            <a:ext uri="{FF2B5EF4-FFF2-40B4-BE49-F238E27FC236}">
              <a16:creationId xmlns:a16="http://schemas.microsoft.com/office/drawing/2014/main" id="{A0A2F194-AD36-476F-97C6-2C8F4DA6599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49" name="テキスト ボックス 548">
          <a:extLst>
            <a:ext uri="{FF2B5EF4-FFF2-40B4-BE49-F238E27FC236}">
              <a16:creationId xmlns:a16="http://schemas.microsoft.com/office/drawing/2014/main" id="{70BA4B1C-84D4-4C83-879A-FEC18CC97D11}"/>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0" name="直線コネクタ 549">
          <a:extLst>
            <a:ext uri="{FF2B5EF4-FFF2-40B4-BE49-F238E27FC236}">
              <a16:creationId xmlns:a16="http://schemas.microsoft.com/office/drawing/2014/main" id="{648F6802-A732-4093-8501-C9B6CB9B39C6}"/>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1" name="直線コネクタ 550">
          <a:extLst>
            <a:ext uri="{FF2B5EF4-FFF2-40B4-BE49-F238E27FC236}">
              <a16:creationId xmlns:a16="http://schemas.microsoft.com/office/drawing/2014/main" id="{D447636F-585A-4233-A6D6-12867B90D23A}"/>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2" name="テキスト ボックス 551">
          <a:extLst>
            <a:ext uri="{FF2B5EF4-FFF2-40B4-BE49-F238E27FC236}">
              <a16:creationId xmlns:a16="http://schemas.microsoft.com/office/drawing/2014/main" id="{1C4508AD-AC5E-4AF9-8FFB-C9548B7179BF}"/>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3" name="直線コネクタ 552">
          <a:extLst>
            <a:ext uri="{FF2B5EF4-FFF2-40B4-BE49-F238E27FC236}">
              <a16:creationId xmlns:a16="http://schemas.microsoft.com/office/drawing/2014/main" id="{FF471B42-4FA0-4E26-B720-464CE15A9F83}"/>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4" name="テキスト ボックス 553">
          <a:extLst>
            <a:ext uri="{FF2B5EF4-FFF2-40B4-BE49-F238E27FC236}">
              <a16:creationId xmlns:a16="http://schemas.microsoft.com/office/drawing/2014/main" id="{234811BC-50CD-43FE-A804-34885B92BF16}"/>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55" name="直線コネクタ 554">
          <a:extLst>
            <a:ext uri="{FF2B5EF4-FFF2-40B4-BE49-F238E27FC236}">
              <a16:creationId xmlns:a16="http://schemas.microsoft.com/office/drawing/2014/main" id="{5769E500-4437-4BB7-9811-561EB936A11A}"/>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56" name="テキスト ボックス 555">
          <a:extLst>
            <a:ext uri="{FF2B5EF4-FFF2-40B4-BE49-F238E27FC236}">
              <a16:creationId xmlns:a16="http://schemas.microsoft.com/office/drawing/2014/main" id="{8770EB89-00AC-4DDA-AC03-FD2F33FD4FE1}"/>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57" name="直線コネクタ 556">
          <a:extLst>
            <a:ext uri="{FF2B5EF4-FFF2-40B4-BE49-F238E27FC236}">
              <a16:creationId xmlns:a16="http://schemas.microsoft.com/office/drawing/2014/main" id="{6F5C565C-E4FB-45C4-A606-68B3B5C51BA4}"/>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58" name="テキスト ボックス 557">
          <a:extLst>
            <a:ext uri="{FF2B5EF4-FFF2-40B4-BE49-F238E27FC236}">
              <a16:creationId xmlns:a16="http://schemas.microsoft.com/office/drawing/2014/main" id="{13FA81EF-7669-4A94-9BC5-AB4FC3DA373A}"/>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59" name="直線コネクタ 558">
          <a:extLst>
            <a:ext uri="{FF2B5EF4-FFF2-40B4-BE49-F238E27FC236}">
              <a16:creationId xmlns:a16="http://schemas.microsoft.com/office/drawing/2014/main" id="{CF21F447-060D-4EF6-94D3-9750F14D34D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0" name="テキスト ボックス 559">
          <a:extLst>
            <a:ext uri="{FF2B5EF4-FFF2-40B4-BE49-F238E27FC236}">
              <a16:creationId xmlns:a16="http://schemas.microsoft.com/office/drawing/2014/main" id="{DDE562B8-8BB9-490C-85D2-A0603E507587}"/>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1" name="【一般廃棄物処理施設】&#10;一人当たり有形固定資産（償却資産）額グラフ枠">
          <a:extLst>
            <a:ext uri="{FF2B5EF4-FFF2-40B4-BE49-F238E27FC236}">
              <a16:creationId xmlns:a16="http://schemas.microsoft.com/office/drawing/2014/main" id="{EAB6BD4E-7B91-4F5C-8FAC-E67D9156DE33}"/>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562" name="直線コネクタ 561">
          <a:extLst>
            <a:ext uri="{FF2B5EF4-FFF2-40B4-BE49-F238E27FC236}">
              <a16:creationId xmlns:a16="http://schemas.microsoft.com/office/drawing/2014/main" id="{226FF71D-4C46-4E56-9102-5136CD53AF54}"/>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563" name="【一般廃棄物処理施設】&#10;一人当たり有形固定資産（償却資産）額最小値テキスト">
          <a:extLst>
            <a:ext uri="{FF2B5EF4-FFF2-40B4-BE49-F238E27FC236}">
              <a16:creationId xmlns:a16="http://schemas.microsoft.com/office/drawing/2014/main" id="{A4A94A4E-67EB-4E9B-BCA2-CBF04F64EB4F}"/>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564" name="直線コネクタ 563">
          <a:extLst>
            <a:ext uri="{FF2B5EF4-FFF2-40B4-BE49-F238E27FC236}">
              <a16:creationId xmlns:a16="http://schemas.microsoft.com/office/drawing/2014/main" id="{27772805-B34D-4025-870B-5C9DD8B7FB8C}"/>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565" name="【一般廃棄物処理施設】&#10;一人当たり有形固定資産（償却資産）額最大値テキスト">
          <a:extLst>
            <a:ext uri="{FF2B5EF4-FFF2-40B4-BE49-F238E27FC236}">
              <a16:creationId xmlns:a16="http://schemas.microsoft.com/office/drawing/2014/main" id="{137FA172-A156-48DA-A134-46E710C5F51C}"/>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566" name="直線コネクタ 565">
          <a:extLst>
            <a:ext uri="{FF2B5EF4-FFF2-40B4-BE49-F238E27FC236}">
              <a16:creationId xmlns:a16="http://schemas.microsoft.com/office/drawing/2014/main" id="{80B6212F-3829-41AB-AD47-DEF8FEFA6C60}"/>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22584</xdr:rowOff>
    </xdr:from>
    <xdr:ext cx="534377" cy="259045"/>
    <xdr:sp macro="" textlink="">
      <xdr:nvSpPr>
        <xdr:cNvPr id="567" name="【一般廃棄物処理施設】&#10;一人当たり有形固定資産（償却資産）額平均値テキスト">
          <a:extLst>
            <a:ext uri="{FF2B5EF4-FFF2-40B4-BE49-F238E27FC236}">
              <a16:creationId xmlns:a16="http://schemas.microsoft.com/office/drawing/2014/main" id="{A1CA58A8-4C29-4ADD-8F48-7512CDEF1526}"/>
            </a:ext>
          </a:extLst>
        </xdr:cNvPr>
        <xdr:cNvSpPr txBox="1"/>
      </xdr:nvSpPr>
      <xdr:spPr>
        <a:xfrm>
          <a:off x="19547840" y="67281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568" name="フローチャート: 判断 567">
          <a:extLst>
            <a:ext uri="{FF2B5EF4-FFF2-40B4-BE49-F238E27FC236}">
              <a16:creationId xmlns:a16="http://schemas.microsoft.com/office/drawing/2014/main" id="{0735CFA9-592A-4A6E-B514-04253B16F249}"/>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569" name="フローチャート: 判断 568">
          <a:extLst>
            <a:ext uri="{FF2B5EF4-FFF2-40B4-BE49-F238E27FC236}">
              <a16:creationId xmlns:a16="http://schemas.microsoft.com/office/drawing/2014/main" id="{23DFA2D9-82D3-4FD7-AB65-E0BDCEB1DF56}"/>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570" name="フローチャート: 判断 569">
          <a:extLst>
            <a:ext uri="{FF2B5EF4-FFF2-40B4-BE49-F238E27FC236}">
              <a16:creationId xmlns:a16="http://schemas.microsoft.com/office/drawing/2014/main" id="{1EFC9B4D-9EE6-4F4C-89FF-3E483BF2F5B3}"/>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571" name="フローチャート: 判断 570">
          <a:extLst>
            <a:ext uri="{FF2B5EF4-FFF2-40B4-BE49-F238E27FC236}">
              <a16:creationId xmlns:a16="http://schemas.microsoft.com/office/drawing/2014/main" id="{8D8F9A88-2488-4F89-BDED-4515F55CA745}"/>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572" name="フローチャート: 判断 571">
          <a:extLst>
            <a:ext uri="{FF2B5EF4-FFF2-40B4-BE49-F238E27FC236}">
              <a16:creationId xmlns:a16="http://schemas.microsoft.com/office/drawing/2014/main" id="{C6FCF5A8-0833-4670-88A6-B1758F9EFB25}"/>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3" name="テキスト ボックス 572">
          <a:extLst>
            <a:ext uri="{FF2B5EF4-FFF2-40B4-BE49-F238E27FC236}">
              <a16:creationId xmlns:a16="http://schemas.microsoft.com/office/drawing/2014/main" id="{CE384BE8-E7EB-4B0E-8B76-E7ADA473CBA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2D5085CC-7FC0-4DC1-95F1-28DB43F7D41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9ED740F6-0C4E-4697-8E0A-3B8D5AD578CC}"/>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F12CF13-8907-48E3-96B0-2CFB7B0B101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6D7D89DF-71DE-4910-AB5E-E289826291B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159152</xdr:rowOff>
    </xdr:from>
    <xdr:to>
      <xdr:col>116</xdr:col>
      <xdr:colOff>114300</xdr:colOff>
      <xdr:row>40</xdr:row>
      <xdr:rowOff>89302</xdr:rowOff>
    </xdr:to>
    <xdr:sp macro="" textlink="">
      <xdr:nvSpPr>
        <xdr:cNvPr id="578" name="楕円 577">
          <a:extLst>
            <a:ext uri="{FF2B5EF4-FFF2-40B4-BE49-F238E27FC236}">
              <a16:creationId xmlns:a16="http://schemas.microsoft.com/office/drawing/2014/main" id="{7B930B49-D602-4C61-AD2B-91154E077A86}"/>
            </a:ext>
          </a:extLst>
        </xdr:cNvPr>
        <xdr:cNvSpPr/>
      </xdr:nvSpPr>
      <xdr:spPr>
        <a:xfrm>
          <a:off x="19458940" y="6697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10579</xdr:rowOff>
    </xdr:from>
    <xdr:ext cx="599010" cy="259045"/>
    <xdr:sp macro="" textlink="">
      <xdr:nvSpPr>
        <xdr:cNvPr id="579" name="【一般廃棄物処理施設】&#10;一人当たり有形固定資産（償却資産）額該当値テキスト">
          <a:extLst>
            <a:ext uri="{FF2B5EF4-FFF2-40B4-BE49-F238E27FC236}">
              <a16:creationId xmlns:a16="http://schemas.microsoft.com/office/drawing/2014/main" id="{73CF6EE7-72E4-4C52-9025-0932E794574A}"/>
            </a:ext>
          </a:extLst>
        </xdr:cNvPr>
        <xdr:cNvSpPr txBox="1"/>
      </xdr:nvSpPr>
      <xdr:spPr>
        <a:xfrm>
          <a:off x="19547840" y="6548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154394</xdr:rowOff>
    </xdr:from>
    <xdr:to>
      <xdr:col>112</xdr:col>
      <xdr:colOff>38100</xdr:colOff>
      <xdr:row>40</xdr:row>
      <xdr:rowOff>84544</xdr:rowOff>
    </xdr:to>
    <xdr:sp macro="" textlink="">
      <xdr:nvSpPr>
        <xdr:cNvPr id="580" name="楕円 579">
          <a:extLst>
            <a:ext uri="{FF2B5EF4-FFF2-40B4-BE49-F238E27FC236}">
              <a16:creationId xmlns:a16="http://schemas.microsoft.com/office/drawing/2014/main" id="{88DCD94D-53C8-46B0-B280-1ED15EA9D23C}"/>
            </a:ext>
          </a:extLst>
        </xdr:cNvPr>
        <xdr:cNvSpPr/>
      </xdr:nvSpPr>
      <xdr:spPr>
        <a:xfrm>
          <a:off x="18735040" y="66923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33744</xdr:rowOff>
    </xdr:from>
    <xdr:to>
      <xdr:col>116</xdr:col>
      <xdr:colOff>63500</xdr:colOff>
      <xdr:row>40</xdr:row>
      <xdr:rowOff>38502</xdr:rowOff>
    </xdr:to>
    <xdr:cxnSp macro="">
      <xdr:nvCxnSpPr>
        <xdr:cNvPr id="581" name="直線コネクタ 580">
          <a:extLst>
            <a:ext uri="{FF2B5EF4-FFF2-40B4-BE49-F238E27FC236}">
              <a16:creationId xmlns:a16="http://schemas.microsoft.com/office/drawing/2014/main" id="{439FDD0C-D8BC-44C8-86E1-B215085C550F}"/>
            </a:ext>
          </a:extLst>
        </xdr:cNvPr>
        <xdr:cNvCxnSpPr/>
      </xdr:nvCxnSpPr>
      <xdr:spPr>
        <a:xfrm>
          <a:off x="18778220" y="6739344"/>
          <a:ext cx="731520" cy="4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154175</xdr:rowOff>
    </xdr:from>
    <xdr:to>
      <xdr:col>107</xdr:col>
      <xdr:colOff>101600</xdr:colOff>
      <xdr:row>40</xdr:row>
      <xdr:rowOff>84325</xdr:rowOff>
    </xdr:to>
    <xdr:sp macro="" textlink="">
      <xdr:nvSpPr>
        <xdr:cNvPr id="582" name="楕円 581">
          <a:extLst>
            <a:ext uri="{FF2B5EF4-FFF2-40B4-BE49-F238E27FC236}">
              <a16:creationId xmlns:a16="http://schemas.microsoft.com/office/drawing/2014/main" id="{3ED1F278-7A5D-4206-A03A-0C1A06010F91}"/>
            </a:ext>
          </a:extLst>
        </xdr:cNvPr>
        <xdr:cNvSpPr/>
      </xdr:nvSpPr>
      <xdr:spPr>
        <a:xfrm>
          <a:off x="17937480" y="66921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33525</xdr:rowOff>
    </xdr:from>
    <xdr:to>
      <xdr:col>111</xdr:col>
      <xdr:colOff>177800</xdr:colOff>
      <xdr:row>40</xdr:row>
      <xdr:rowOff>33744</xdr:rowOff>
    </xdr:to>
    <xdr:cxnSp macro="">
      <xdr:nvCxnSpPr>
        <xdr:cNvPr id="583" name="直線コネクタ 582">
          <a:extLst>
            <a:ext uri="{FF2B5EF4-FFF2-40B4-BE49-F238E27FC236}">
              <a16:creationId xmlns:a16="http://schemas.microsoft.com/office/drawing/2014/main" id="{14BDC0D9-377F-4AC1-BE4A-FC07E9C78C0F}"/>
            </a:ext>
          </a:extLst>
        </xdr:cNvPr>
        <xdr:cNvCxnSpPr/>
      </xdr:nvCxnSpPr>
      <xdr:spPr>
        <a:xfrm>
          <a:off x="17988280" y="6739125"/>
          <a:ext cx="789940" cy="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167269</xdr:rowOff>
    </xdr:from>
    <xdr:to>
      <xdr:col>102</xdr:col>
      <xdr:colOff>165100</xdr:colOff>
      <xdr:row>40</xdr:row>
      <xdr:rowOff>97419</xdr:rowOff>
    </xdr:to>
    <xdr:sp macro="" textlink="">
      <xdr:nvSpPr>
        <xdr:cNvPr id="584" name="楕円 583">
          <a:extLst>
            <a:ext uri="{FF2B5EF4-FFF2-40B4-BE49-F238E27FC236}">
              <a16:creationId xmlns:a16="http://schemas.microsoft.com/office/drawing/2014/main" id="{B50F08CF-ABC2-4669-8126-D378591D3F4E}"/>
            </a:ext>
          </a:extLst>
        </xdr:cNvPr>
        <xdr:cNvSpPr/>
      </xdr:nvSpPr>
      <xdr:spPr>
        <a:xfrm>
          <a:off x="17162780" y="67052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33525</xdr:rowOff>
    </xdr:from>
    <xdr:to>
      <xdr:col>107</xdr:col>
      <xdr:colOff>50800</xdr:colOff>
      <xdr:row>40</xdr:row>
      <xdr:rowOff>46619</xdr:rowOff>
    </xdr:to>
    <xdr:cxnSp macro="">
      <xdr:nvCxnSpPr>
        <xdr:cNvPr id="585" name="直線コネクタ 584">
          <a:extLst>
            <a:ext uri="{FF2B5EF4-FFF2-40B4-BE49-F238E27FC236}">
              <a16:creationId xmlns:a16="http://schemas.microsoft.com/office/drawing/2014/main" id="{E69E49D5-D57A-4392-9959-B07E068085F8}"/>
            </a:ext>
          </a:extLst>
        </xdr:cNvPr>
        <xdr:cNvCxnSpPr/>
      </xdr:nvCxnSpPr>
      <xdr:spPr>
        <a:xfrm flipV="1">
          <a:off x="17213580" y="6739125"/>
          <a:ext cx="774700" cy="13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6833</xdr:rowOff>
    </xdr:from>
    <xdr:to>
      <xdr:col>98</xdr:col>
      <xdr:colOff>38100</xdr:colOff>
      <xdr:row>40</xdr:row>
      <xdr:rowOff>108433</xdr:rowOff>
    </xdr:to>
    <xdr:sp macro="" textlink="">
      <xdr:nvSpPr>
        <xdr:cNvPr id="586" name="楕円 585">
          <a:extLst>
            <a:ext uri="{FF2B5EF4-FFF2-40B4-BE49-F238E27FC236}">
              <a16:creationId xmlns:a16="http://schemas.microsoft.com/office/drawing/2014/main" id="{A3899A74-DC59-43E8-9F0A-7E72CB3FD1E3}"/>
            </a:ext>
          </a:extLst>
        </xdr:cNvPr>
        <xdr:cNvSpPr/>
      </xdr:nvSpPr>
      <xdr:spPr>
        <a:xfrm>
          <a:off x="16388080" y="671243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46619</xdr:rowOff>
    </xdr:from>
    <xdr:to>
      <xdr:col>102</xdr:col>
      <xdr:colOff>114300</xdr:colOff>
      <xdr:row>40</xdr:row>
      <xdr:rowOff>57633</xdr:rowOff>
    </xdr:to>
    <xdr:cxnSp macro="">
      <xdr:nvCxnSpPr>
        <xdr:cNvPr id="587" name="直線コネクタ 586">
          <a:extLst>
            <a:ext uri="{FF2B5EF4-FFF2-40B4-BE49-F238E27FC236}">
              <a16:creationId xmlns:a16="http://schemas.microsoft.com/office/drawing/2014/main" id="{8B4341D5-D057-462E-B7EC-FB2B9D852B10}"/>
            </a:ext>
          </a:extLst>
        </xdr:cNvPr>
        <xdr:cNvCxnSpPr/>
      </xdr:nvCxnSpPr>
      <xdr:spPr>
        <a:xfrm flipV="1">
          <a:off x="16431260" y="6752219"/>
          <a:ext cx="782320" cy="11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147607</xdr:rowOff>
    </xdr:from>
    <xdr:ext cx="534377" cy="259045"/>
    <xdr:sp macro="" textlink="">
      <xdr:nvSpPr>
        <xdr:cNvPr id="588" name="n_1aveValue【一般廃棄物処理施設】&#10;一人当たり有形固定資産（償却資産）額">
          <a:extLst>
            <a:ext uri="{FF2B5EF4-FFF2-40B4-BE49-F238E27FC236}">
              <a16:creationId xmlns:a16="http://schemas.microsoft.com/office/drawing/2014/main" id="{FF8FDBF3-1F75-446E-BF1D-768989822335}"/>
            </a:ext>
          </a:extLst>
        </xdr:cNvPr>
        <xdr:cNvSpPr txBox="1"/>
      </xdr:nvSpPr>
      <xdr:spPr>
        <a:xfrm>
          <a:off x="18528811" y="6853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152340</xdr:rowOff>
    </xdr:from>
    <xdr:ext cx="534377" cy="259045"/>
    <xdr:sp macro="" textlink="">
      <xdr:nvSpPr>
        <xdr:cNvPr id="589" name="n_2aveValue【一般廃棄物処理施設】&#10;一人当たり有形固定資産（償却資産）額">
          <a:extLst>
            <a:ext uri="{FF2B5EF4-FFF2-40B4-BE49-F238E27FC236}">
              <a16:creationId xmlns:a16="http://schemas.microsoft.com/office/drawing/2014/main" id="{36455252-F0C7-45AF-9EED-FEA37C916A32}"/>
            </a:ext>
          </a:extLst>
        </xdr:cNvPr>
        <xdr:cNvSpPr txBox="1"/>
      </xdr:nvSpPr>
      <xdr:spPr>
        <a:xfrm>
          <a:off x="17766811" y="685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2336</xdr:rowOff>
    </xdr:from>
    <xdr:ext cx="534377" cy="259045"/>
    <xdr:sp macro="" textlink="">
      <xdr:nvSpPr>
        <xdr:cNvPr id="590" name="n_3aveValue【一般廃棄物処理施設】&#10;一人当たり有形固定資産（償却資産）額">
          <a:extLst>
            <a:ext uri="{FF2B5EF4-FFF2-40B4-BE49-F238E27FC236}">
              <a16:creationId xmlns:a16="http://schemas.microsoft.com/office/drawing/2014/main" id="{597339CE-681C-4442-AF43-2B200CF0380B}"/>
            </a:ext>
          </a:extLst>
        </xdr:cNvPr>
        <xdr:cNvSpPr txBox="1"/>
      </xdr:nvSpPr>
      <xdr:spPr>
        <a:xfrm>
          <a:off x="16969251" y="687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1091</xdr:rowOff>
    </xdr:from>
    <xdr:ext cx="534377" cy="259045"/>
    <xdr:sp macro="" textlink="">
      <xdr:nvSpPr>
        <xdr:cNvPr id="591" name="n_4aveValue【一般廃棄物処理施設】&#10;一人当たり有形固定資産（償却資産）額">
          <a:extLst>
            <a:ext uri="{FF2B5EF4-FFF2-40B4-BE49-F238E27FC236}">
              <a16:creationId xmlns:a16="http://schemas.microsoft.com/office/drawing/2014/main" id="{BE5A88F7-8AC9-4123-9978-04325C57E8D5}"/>
            </a:ext>
          </a:extLst>
        </xdr:cNvPr>
        <xdr:cNvSpPr txBox="1"/>
      </xdr:nvSpPr>
      <xdr:spPr>
        <a:xfrm>
          <a:off x="16194551" y="6874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101071</xdr:rowOff>
    </xdr:from>
    <xdr:ext cx="599010" cy="259045"/>
    <xdr:sp macro="" textlink="">
      <xdr:nvSpPr>
        <xdr:cNvPr id="592" name="n_1mainValue【一般廃棄物処理施設】&#10;一人当たり有形固定資産（償却資産）額">
          <a:extLst>
            <a:ext uri="{FF2B5EF4-FFF2-40B4-BE49-F238E27FC236}">
              <a16:creationId xmlns:a16="http://schemas.microsoft.com/office/drawing/2014/main" id="{A557934C-208C-4615-83D3-D54EAC44BE5D}"/>
            </a:ext>
          </a:extLst>
        </xdr:cNvPr>
        <xdr:cNvSpPr txBox="1"/>
      </xdr:nvSpPr>
      <xdr:spPr>
        <a:xfrm>
          <a:off x="18496495" y="6471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100852</xdr:rowOff>
    </xdr:from>
    <xdr:ext cx="599010" cy="259045"/>
    <xdr:sp macro="" textlink="">
      <xdr:nvSpPr>
        <xdr:cNvPr id="593" name="n_2mainValue【一般廃棄物処理施設】&#10;一人当たり有形固定資産（償却資産）額">
          <a:extLst>
            <a:ext uri="{FF2B5EF4-FFF2-40B4-BE49-F238E27FC236}">
              <a16:creationId xmlns:a16="http://schemas.microsoft.com/office/drawing/2014/main" id="{B5590404-88E7-4DD8-BE42-010DEB747277}"/>
            </a:ext>
          </a:extLst>
        </xdr:cNvPr>
        <xdr:cNvSpPr txBox="1"/>
      </xdr:nvSpPr>
      <xdr:spPr>
        <a:xfrm>
          <a:off x="17734495" y="6471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113946</xdr:rowOff>
    </xdr:from>
    <xdr:ext cx="599010" cy="259045"/>
    <xdr:sp macro="" textlink="">
      <xdr:nvSpPr>
        <xdr:cNvPr id="594" name="n_3mainValue【一般廃棄物処理施設】&#10;一人当たり有形固定資産（償却資産）額">
          <a:extLst>
            <a:ext uri="{FF2B5EF4-FFF2-40B4-BE49-F238E27FC236}">
              <a16:creationId xmlns:a16="http://schemas.microsoft.com/office/drawing/2014/main" id="{7F983CE5-9325-4356-B1F5-396AA9E0D81B}"/>
            </a:ext>
          </a:extLst>
        </xdr:cNvPr>
        <xdr:cNvSpPr txBox="1"/>
      </xdr:nvSpPr>
      <xdr:spPr>
        <a:xfrm>
          <a:off x="16936935" y="6484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124960</xdr:rowOff>
    </xdr:from>
    <xdr:ext cx="599010" cy="259045"/>
    <xdr:sp macro="" textlink="">
      <xdr:nvSpPr>
        <xdr:cNvPr id="595" name="n_4mainValue【一般廃棄物処理施設】&#10;一人当たり有形固定資産（償却資産）額">
          <a:extLst>
            <a:ext uri="{FF2B5EF4-FFF2-40B4-BE49-F238E27FC236}">
              <a16:creationId xmlns:a16="http://schemas.microsoft.com/office/drawing/2014/main" id="{34B1778F-397D-4DD2-868D-DF3AB68A848D}"/>
            </a:ext>
          </a:extLst>
        </xdr:cNvPr>
        <xdr:cNvSpPr txBox="1"/>
      </xdr:nvSpPr>
      <xdr:spPr>
        <a:xfrm>
          <a:off x="16162235" y="6495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6" name="正方形/長方形 595">
          <a:extLst>
            <a:ext uri="{FF2B5EF4-FFF2-40B4-BE49-F238E27FC236}">
              <a16:creationId xmlns:a16="http://schemas.microsoft.com/office/drawing/2014/main" id="{CE0F4D88-5116-446D-AAE1-0BF361E39FC8}"/>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7" name="正方形/長方形 596">
          <a:extLst>
            <a:ext uri="{FF2B5EF4-FFF2-40B4-BE49-F238E27FC236}">
              <a16:creationId xmlns:a16="http://schemas.microsoft.com/office/drawing/2014/main" id="{26461B44-B005-4BCF-BB89-5958549B2C1F}"/>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8" name="正方形/長方形 597">
          <a:extLst>
            <a:ext uri="{FF2B5EF4-FFF2-40B4-BE49-F238E27FC236}">
              <a16:creationId xmlns:a16="http://schemas.microsoft.com/office/drawing/2014/main" id="{E1B7AAEB-C9AE-448A-BEE5-6AB3216A5B1D}"/>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99" name="正方形/長方形 598">
          <a:extLst>
            <a:ext uri="{FF2B5EF4-FFF2-40B4-BE49-F238E27FC236}">
              <a16:creationId xmlns:a16="http://schemas.microsoft.com/office/drawing/2014/main" id="{ECD0F699-560F-4C27-8DA4-A4255ACEAC5F}"/>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0" name="正方形/長方形 599">
          <a:extLst>
            <a:ext uri="{FF2B5EF4-FFF2-40B4-BE49-F238E27FC236}">
              <a16:creationId xmlns:a16="http://schemas.microsoft.com/office/drawing/2014/main" id="{E9D1B5FA-9AA8-4B3F-BF33-6DE208B2A31F}"/>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1" name="正方形/長方形 600">
          <a:extLst>
            <a:ext uri="{FF2B5EF4-FFF2-40B4-BE49-F238E27FC236}">
              <a16:creationId xmlns:a16="http://schemas.microsoft.com/office/drawing/2014/main" id="{370C0D07-28F3-4C62-A380-574FA469121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2" name="正方形/長方形 601">
          <a:extLst>
            <a:ext uri="{FF2B5EF4-FFF2-40B4-BE49-F238E27FC236}">
              <a16:creationId xmlns:a16="http://schemas.microsoft.com/office/drawing/2014/main" id="{0372FEAE-DDF5-4E6A-A0ED-C71E90C93114}"/>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3" name="正方形/長方形 602">
          <a:extLst>
            <a:ext uri="{FF2B5EF4-FFF2-40B4-BE49-F238E27FC236}">
              <a16:creationId xmlns:a16="http://schemas.microsoft.com/office/drawing/2014/main" id="{F508AB5E-F35C-49F1-AD69-90E995DD886E}"/>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04" name="正方形/長方形 603">
          <a:extLst>
            <a:ext uri="{FF2B5EF4-FFF2-40B4-BE49-F238E27FC236}">
              <a16:creationId xmlns:a16="http://schemas.microsoft.com/office/drawing/2014/main" id="{B642696D-1778-4816-BB78-1C907769B91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05" name="正方形/長方形 604">
          <a:extLst>
            <a:ext uri="{FF2B5EF4-FFF2-40B4-BE49-F238E27FC236}">
              <a16:creationId xmlns:a16="http://schemas.microsoft.com/office/drawing/2014/main" id="{2CC829C9-64B6-4465-AD45-8FB808A7D7F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06" name="正方形/長方形 605">
          <a:extLst>
            <a:ext uri="{FF2B5EF4-FFF2-40B4-BE49-F238E27FC236}">
              <a16:creationId xmlns:a16="http://schemas.microsoft.com/office/drawing/2014/main" id="{BEE45075-69F8-4A82-A838-E908838F448E}"/>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07" name="正方形/長方形 606">
          <a:extLst>
            <a:ext uri="{FF2B5EF4-FFF2-40B4-BE49-F238E27FC236}">
              <a16:creationId xmlns:a16="http://schemas.microsoft.com/office/drawing/2014/main" id="{78E9EA8E-569C-4D0C-8E46-B855C07D6958}"/>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08" name="正方形/長方形 607">
          <a:extLst>
            <a:ext uri="{FF2B5EF4-FFF2-40B4-BE49-F238E27FC236}">
              <a16:creationId xmlns:a16="http://schemas.microsoft.com/office/drawing/2014/main" id="{23FACDE7-0322-4A39-AD4D-BA433AE34E4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09" name="正方形/長方形 608">
          <a:extLst>
            <a:ext uri="{FF2B5EF4-FFF2-40B4-BE49-F238E27FC236}">
              <a16:creationId xmlns:a16="http://schemas.microsoft.com/office/drawing/2014/main" id="{DBF0099F-6977-4497-A4AD-B8E01410390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0" name="正方形/長方形 609">
          <a:extLst>
            <a:ext uri="{FF2B5EF4-FFF2-40B4-BE49-F238E27FC236}">
              <a16:creationId xmlns:a16="http://schemas.microsoft.com/office/drawing/2014/main" id="{2890D82E-D29C-47A1-9294-E3D10928B359}"/>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1" name="正方形/長方形 610">
          <a:extLst>
            <a:ext uri="{FF2B5EF4-FFF2-40B4-BE49-F238E27FC236}">
              <a16:creationId xmlns:a16="http://schemas.microsoft.com/office/drawing/2014/main" id="{74679910-E565-4767-9E2C-F1ED57103EB1}"/>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2" name="正方形/長方形 611">
          <a:extLst>
            <a:ext uri="{FF2B5EF4-FFF2-40B4-BE49-F238E27FC236}">
              <a16:creationId xmlns:a16="http://schemas.microsoft.com/office/drawing/2014/main" id="{11C05D85-C640-469D-A35F-50517639AF50}"/>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3" name="正方形/長方形 612">
          <a:extLst>
            <a:ext uri="{FF2B5EF4-FFF2-40B4-BE49-F238E27FC236}">
              <a16:creationId xmlns:a16="http://schemas.microsoft.com/office/drawing/2014/main" id="{AACAACE5-43E0-484E-9F1A-C5DB8E6B999E}"/>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4" name="正方形/長方形 613">
          <a:extLst>
            <a:ext uri="{FF2B5EF4-FFF2-40B4-BE49-F238E27FC236}">
              <a16:creationId xmlns:a16="http://schemas.microsoft.com/office/drawing/2014/main" id="{D4B02A4B-1CAB-44F3-9A41-91DC8E2F0234}"/>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5" name="正方形/長方形 614">
          <a:extLst>
            <a:ext uri="{FF2B5EF4-FFF2-40B4-BE49-F238E27FC236}">
              <a16:creationId xmlns:a16="http://schemas.microsoft.com/office/drawing/2014/main" id="{5D2AADC0-87C9-4A6B-931C-BB5BD4AB8C0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6" name="正方形/長方形 615">
          <a:extLst>
            <a:ext uri="{FF2B5EF4-FFF2-40B4-BE49-F238E27FC236}">
              <a16:creationId xmlns:a16="http://schemas.microsoft.com/office/drawing/2014/main" id="{E5CE2428-26E7-449F-85A3-11919CD1F239}"/>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7" name="正方形/長方形 616">
          <a:extLst>
            <a:ext uri="{FF2B5EF4-FFF2-40B4-BE49-F238E27FC236}">
              <a16:creationId xmlns:a16="http://schemas.microsoft.com/office/drawing/2014/main" id="{B65F260E-FA99-48DD-88D2-2D5B623775B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8" name="正方形/長方形 617">
          <a:extLst>
            <a:ext uri="{FF2B5EF4-FFF2-40B4-BE49-F238E27FC236}">
              <a16:creationId xmlns:a16="http://schemas.microsoft.com/office/drawing/2014/main" id="{4F235247-FA7D-49C3-A499-7B3A6E7BD85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9" name="正方形/長方形 618">
          <a:extLst>
            <a:ext uri="{FF2B5EF4-FFF2-40B4-BE49-F238E27FC236}">
              <a16:creationId xmlns:a16="http://schemas.microsoft.com/office/drawing/2014/main" id="{F02B03DC-8FAC-46CE-8F4C-1D8B80463D9C}"/>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0" name="テキスト ボックス 619">
          <a:extLst>
            <a:ext uri="{FF2B5EF4-FFF2-40B4-BE49-F238E27FC236}">
              <a16:creationId xmlns:a16="http://schemas.microsoft.com/office/drawing/2014/main" id="{E19D5DFD-09FD-46F5-BBB4-F37C29A75045}"/>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1" name="直線コネクタ 620">
          <a:extLst>
            <a:ext uri="{FF2B5EF4-FFF2-40B4-BE49-F238E27FC236}">
              <a16:creationId xmlns:a16="http://schemas.microsoft.com/office/drawing/2014/main" id="{287B77D3-CA57-4E2C-88D5-EBAC70B801FD}"/>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2" name="テキスト ボックス 621">
          <a:extLst>
            <a:ext uri="{FF2B5EF4-FFF2-40B4-BE49-F238E27FC236}">
              <a16:creationId xmlns:a16="http://schemas.microsoft.com/office/drawing/2014/main" id="{24AC2A1B-934D-43D8-A17F-B722FFFA78B9}"/>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3" name="直線コネクタ 622">
          <a:extLst>
            <a:ext uri="{FF2B5EF4-FFF2-40B4-BE49-F238E27FC236}">
              <a16:creationId xmlns:a16="http://schemas.microsoft.com/office/drawing/2014/main" id="{C1BE10E8-675D-45B9-985F-D7D9669B56B5}"/>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4" name="テキスト ボックス 623">
          <a:extLst>
            <a:ext uri="{FF2B5EF4-FFF2-40B4-BE49-F238E27FC236}">
              <a16:creationId xmlns:a16="http://schemas.microsoft.com/office/drawing/2014/main" id="{962BDB4E-474B-4082-B247-15DCBD3F3E74}"/>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5" name="直線コネクタ 624">
          <a:extLst>
            <a:ext uri="{FF2B5EF4-FFF2-40B4-BE49-F238E27FC236}">
              <a16:creationId xmlns:a16="http://schemas.microsoft.com/office/drawing/2014/main" id="{66F76716-4549-4C43-BDB0-51F44F730A5D}"/>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6" name="テキスト ボックス 625">
          <a:extLst>
            <a:ext uri="{FF2B5EF4-FFF2-40B4-BE49-F238E27FC236}">
              <a16:creationId xmlns:a16="http://schemas.microsoft.com/office/drawing/2014/main" id="{B1869360-DD57-4759-88A8-8DB831613122}"/>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7" name="直線コネクタ 626">
          <a:extLst>
            <a:ext uri="{FF2B5EF4-FFF2-40B4-BE49-F238E27FC236}">
              <a16:creationId xmlns:a16="http://schemas.microsoft.com/office/drawing/2014/main" id="{6FFB6A70-13B7-4E17-9E46-BA2258A94263}"/>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8" name="テキスト ボックス 627">
          <a:extLst>
            <a:ext uri="{FF2B5EF4-FFF2-40B4-BE49-F238E27FC236}">
              <a16:creationId xmlns:a16="http://schemas.microsoft.com/office/drawing/2014/main" id="{80424BA3-D204-462E-B82F-F96358DDCEBB}"/>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9" name="直線コネクタ 628">
          <a:extLst>
            <a:ext uri="{FF2B5EF4-FFF2-40B4-BE49-F238E27FC236}">
              <a16:creationId xmlns:a16="http://schemas.microsoft.com/office/drawing/2014/main" id="{3FBFFB62-4749-4229-82ED-DCEB939981C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0" name="テキスト ボックス 629">
          <a:extLst>
            <a:ext uri="{FF2B5EF4-FFF2-40B4-BE49-F238E27FC236}">
              <a16:creationId xmlns:a16="http://schemas.microsoft.com/office/drawing/2014/main" id="{61A30500-863D-4EC1-A946-AA934E9A2016}"/>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1" name="直線コネクタ 630">
          <a:extLst>
            <a:ext uri="{FF2B5EF4-FFF2-40B4-BE49-F238E27FC236}">
              <a16:creationId xmlns:a16="http://schemas.microsoft.com/office/drawing/2014/main" id="{12C69712-6794-4807-82C7-080E99F9E2B1}"/>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2" name="テキスト ボックス 631">
          <a:extLst>
            <a:ext uri="{FF2B5EF4-FFF2-40B4-BE49-F238E27FC236}">
              <a16:creationId xmlns:a16="http://schemas.microsoft.com/office/drawing/2014/main" id="{B18AAE97-EFB5-4CB0-B834-AB5A7F5F5D5A}"/>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3" name="直線コネクタ 632">
          <a:extLst>
            <a:ext uri="{FF2B5EF4-FFF2-40B4-BE49-F238E27FC236}">
              <a16:creationId xmlns:a16="http://schemas.microsoft.com/office/drawing/2014/main" id="{F278DA8E-BEBB-4F0B-ABB4-06DB79477C2A}"/>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4" name="テキスト ボックス 633">
          <a:extLst>
            <a:ext uri="{FF2B5EF4-FFF2-40B4-BE49-F238E27FC236}">
              <a16:creationId xmlns:a16="http://schemas.microsoft.com/office/drawing/2014/main" id="{36C357BD-6647-486C-ACD2-877DE54FE061}"/>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5" name="直線コネクタ 634">
          <a:extLst>
            <a:ext uri="{FF2B5EF4-FFF2-40B4-BE49-F238E27FC236}">
              <a16:creationId xmlns:a16="http://schemas.microsoft.com/office/drawing/2014/main" id="{61F7949C-1417-44F0-B2BE-49E285516357}"/>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消防施設】&#10;有形固定資産減価償却率グラフ枠">
          <a:extLst>
            <a:ext uri="{FF2B5EF4-FFF2-40B4-BE49-F238E27FC236}">
              <a16:creationId xmlns:a16="http://schemas.microsoft.com/office/drawing/2014/main" id="{5E75DF87-CAAE-4650-BABF-2EAA33EFE2CF}"/>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637" name="直線コネクタ 636">
          <a:extLst>
            <a:ext uri="{FF2B5EF4-FFF2-40B4-BE49-F238E27FC236}">
              <a16:creationId xmlns:a16="http://schemas.microsoft.com/office/drawing/2014/main" id="{FC0C9B54-7634-4C16-8376-5DABA2B103A8}"/>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8" name="【消防施設】&#10;有形固定資産減価償却率最小値テキスト">
          <a:extLst>
            <a:ext uri="{FF2B5EF4-FFF2-40B4-BE49-F238E27FC236}">
              <a16:creationId xmlns:a16="http://schemas.microsoft.com/office/drawing/2014/main" id="{45B3A857-F35F-430D-90C1-B9A5E09B74A0}"/>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9" name="直線コネクタ 638">
          <a:extLst>
            <a:ext uri="{FF2B5EF4-FFF2-40B4-BE49-F238E27FC236}">
              <a16:creationId xmlns:a16="http://schemas.microsoft.com/office/drawing/2014/main" id="{E77E776E-FA75-47BE-A6B6-A7FBE21B607E}"/>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640" name="【消防施設】&#10;有形固定資産減価償却率最大値テキスト">
          <a:extLst>
            <a:ext uri="{FF2B5EF4-FFF2-40B4-BE49-F238E27FC236}">
              <a16:creationId xmlns:a16="http://schemas.microsoft.com/office/drawing/2014/main" id="{4FE5AF70-AA8F-40A0-87C7-C9F6E53F04C2}"/>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641" name="直線コネクタ 640">
          <a:extLst>
            <a:ext uri="{FF2B5EF4-FFF2-40B4-BE49-F238E27FC236}">
              <a16:creationId xmlns:a16="http://schemas.microsoft.com/office/drawing/2014/main" id="{C6FC87D6-75F2-4EE0-9E42-B5DC99E8CC63}"/>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156771</xdr:rowOff>
    </xdr:from>
    <xdr:ext cx="405111" cy="259045"/>
    <xdr:sp macro="" textlink="">
      <xdr:nvSpPr>
        <xdr:cNvPr id="642" name="【消防施設】&#10;有形固定資産減価償却率平均値テキスト">
          <a:extLst>
            <a:ext uri="{FF2B5EF4-FFF2-40B4-BE49-F238E27FC236}">
              <a16:creationId xmlns:a16="http://schemas.microsoft.com/office/drawing/2014/main" id="{0B3BBABB-F92B-4A36-94A4-62925DBAD026}"/>
            </a:ext>
          </a:extLst>
        </xdr:cNvPr>
        <xdr:cNvSpPr txBox="1"/>
      </xdr:nvSpPr>
      <xdr:spPr>
        <a:xfrm>
          <a:off x="14414500" y="13903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643" name="フローチャート: 判断 642">
          <a:extLst>
            <a:ext uri="{FF2B5EF4-FFF2-40B4-BE49-F238E27FC236}">
              <a16:creationId xmlns:a16="http://schemas.microsoft.com/office/drawing/2014/main" id="{652D2E63-5602-4538-B224-864477EA64A3}"/>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644" name="フローチャート: 判断 643">
          <a:extLst>
            <a:ext uri="{FF2B5EF4-FFF2-40B4-BE49-F238E27FC236}">
              <a16:creationId xmlns:a16="http://schemas.microsoft.com/office/drawing/2014/main" id="{68515618-FFE6-434F-B305-C82008BAE11C}"/>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45" name="フローチャート: 判断 644">
          <a:extLst>
            <a:ext uri="{FF2B5EF4-FFF2-40B4-BE49-F238E27FC236}">
              <a16:creationId xmlns:a16="http://schemas.microsoft.com/office/drawing/2014/main" id="{E810749C-43B0-49A3-90B5-6F881107D56B}"/>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646" name="フローチャート: 判断 645">
          <a:extLst>
            <a:ext uri="{FF2B5EF4-FFF2-40B4-BE49-F238E27FC236}">
              <a16:creationId xmlns:a16="http://schemas.microsoft.com/office/drawing/2014/main" id="{E316B8A2-D453-4B33-8C59-55207EA4F055}"/>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647" name="フローチャート: 判断 646">
          <a:extLst>
            <a:ext uri="{FF2B5EF4-FFF2-40B4-BE49-F238E27FC236}">
              <a16:creationId xmlns:a16="http://schemas.microsoft.com/office/drawing/2014/main" id="{1863A1E5-1C29-44BB-9529-E5E2DAA7AFB3}"/>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8" name="テキスト ボックス 647">
          <a:extLst>
            <a:ext uri="{FF2B5EF4-FFF2-40B4-BE49-F238E27FC236}">
              <a16:creationId xmlns:a16="http://schemas.microsoft.com/office/drawing/2014/main" id="{5E53ED57-30DA-485C-96C7-0A3CC5D7192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9" name="テキスト ボックス 648">
          <a:extLst>
            <a:ext uri="{FF2B5EF4-FFF2-40B4-BE49-F238E27FC236}">
              <a16:creationId xmlns:a16="http://schemas.microsoft.com/office/drawing/2014/main" id="{D0C0B968-0F05-406B-A810-E4E6773086E0}"/>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987296C4-1012-4243-9C5E-F8471C0E7E1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C3D1E244-F2B1-4E75-9056-B094DEF9290A}"/>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8A057EEC-C17D-4643-9872-03C77E9360E0}"/>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653" name="楕円 652">
          <a:extLst>
            <a:ext uri="{FF2B5EF4-FFF2-40B4-BE49-F238E27FC236}">
              <a16:creationId xmlns:a16="http://schemas.microsoft.com/office/drawing/2014/main" id="{EEDF5957-3510-483D-8EB7-B5616C0C6B94}"/>
            </a:ext>
          </a:extLst>
        </xdr:cNvPr>
        <xdr:cNvSpPr/>
      </xdr:nvSpPr>
      <xdr:spPr>
        <a:xfrm>
          <a:off x="14325600" y="1389380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170197</xdr:rowOff>
    </xdr:from>
    <xdr:ext cx="405111" cy="259045"/>
    <xdr:sp macro="" textlink="">
      <xdr:nvSpPr>
        <xdr:cNvPr id="654" name="【消防施設】&#10;有形固定資産減価償却率該当値テキスト">
          <a:extLst>
            <a:ext uri="{FF2B5EF4-FFF2-40B4-BE49-F238E27FC236}">
              <a16:creationId xmlns:a16="http://schemas.microsoft.com/office/drawing/2014/main" id="{BA68D30D-DC3E-4708-A5C5-B81C5AAAB9D9}"/>
            </a:ext>
          </a:extLst>
        </xdr:cNvPr>
        <xdr:cNvSpPr txBox="1"/>
      </xdr:nvSpPr>
      <xdr:spPr>
        <a:xfrm>
          <a:off x="14414500" y="1374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52614</xdr:rowOff>
    </xdr:from>
    <xdr:to>
      <xdr:col>81</xdr:col>
      <xdr:colOff>101600</xdr:colOff>
      <xdr:row>83</xdr:row>
      <xdr:rowOff>154214</xdr:rowOff>
    </xdr:to>
    <xdr:sp macro="" textlink="">
      <xdr:nvSpPr>
        <xdr:cNvPr id="655" name="楕円 654">
          <a:extLst>
            <a:ext uri="{FF2B5EF4-FFF2-40B4-BE49-F238E27FC236}">
              <a16:creationId xmlns:a16="http://schemas.microsoft.com/office/drawing/2014/main" id="{74EF580C-AD39-4B68-A892-1DEFD291826E}"/>
            </a:ext>
          </a:extLst>
        </xdr:cNvPr>
        <xdr:cNvSpPr/>
      </xdr:nvSpPr>
      <xdr:spPr>
        <a:xfrm>
          <a:off x="13578840" y="1396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26670</xdr:rowOff>
    </xdr:from>
    <xdr:to>
      <xdr:col>85</xdr:col>
      <xdr:colOff>127000</xdr:colOff>
      <xdr:row>83</xdr:row>
      <xdr:rowOff>103414</xdr:rowOff>
    </xdr:to>
    <xdr:cxnSp macro="">
      <xdr:nvCxnSpPr>
        <xdr:cNvPr id="656" name="直線コネクタ 655">
          <a:extLst>
            <a:ext uri="{FF2B5EF4-FFF2-40B4-BE49-F238E27FC236}">
              <a16:creationId xmlns:a16="http://schemas.microsoft.com/office/drawing/2014/main" id="{DCD10CF9-3136-473E-AAA0-F34D27A86FA5}"/>
            </a:ext>
          </a:extLst>
        </xdr:cNvPr>
        <xdr:cNvCxnSpPr/>
      </xdr:nvCxnSpPr>
      <xdr:spPr>
        <a:xfrm flipV="1">
          <a:off x="13629640" y="13940790"/>
          <a:ext cx="74676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21589</xdr:rowOff>
    </xdr:from>
    <xdr:to>
      <xdr:col>76</xdr:col>
      <xdr:colOff>165100</xdr:colOff>
      <xdr:row>83</xdr:row>
      <xdr:rowOff>123189</xdr:rowOff>
    </xdr:to>
    <xdr:sp macro="" textlink="">
      <xdr:nvSpPr>
        <xdr:cNvPr id="657" name="楕円 656">
          <a:extLst>
            <a:ext uri="{FF2B5EF4-FFF2-40B4-BE49-F238E27FC236}">
              <a16:creationId xmlns:a16="http://schemas.microsoft.com/office/drawing/2014/main" id="{7FA3D061-EC4A-4836-8D4F-52ACF9A234FE}"/>
            </a:ext>
          </a:extLst>
        </xdr:cNvPr>
        <xdr:cNvSpPr/>
      </xdr:nvSpPr>
      <xdr:spPr>
        <a:xfrm>
          <a:off x="12804140" y="13935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72389</xdr:rowOff>
    </xdr:from>
    <xdr:to>
      <xdr:col>81</xdr:col>
      <xdr:colOff>50800</xdr:colOff>
      <xdr:row>83</xdr:row>
      <xdr:rowOff>103414</xdr:rowOff>
    </xdr:to>
    <xdr:cxnSp macro="">
      <xdr:nvCxnSpPr>
        <xdr:cNvPr id="658" name="直線コネクタ 657">
          <a:extLst>
            <a:ext uri="{FF2B5EF4-FFF2-40B4-BE49-F238E27FC236}">
              <a16:creationId xmlns:a16="http://schemas.microsoft.com/office/drawing/2014/main" id="{E68EC1C0-85A1-4444-80E3-76B3DBC16859}"/>
            </a:ext>
          </a:extLst>
        </xdr:cNvPr>
        <xdr:cNvCxnSpPr/>
      </xdr:nvCxnSpPr>
      <xdr:spPr>
        <a:xfrm>
          <a:off x="12854940" y="13986509"/>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162016</xdr:rowOff>
    </xdr:from>
    <xdr:to>
      <xdr:col>72</xdr:col>
      <xdr:colOff>38100</xdr:colOff>
      <xdr:row>83</xdr:row>
      <xdr:rowOff>92166</xdr:rowOff>
    </xdr:to>
    <xdr:sp macro="" textlink="">
      <xdr:nvSpPr>
        <xdr:cNvPr id="659" name="楕円 658">
          <a:extLst>
            <a:ext uri="{FF2B5EF4-FFF2-40B4-BE49-F238E27FC236}">
              <a16:creationId xmlns:a16="http://schemas.microsoft.com/office/drawing/2014/main" id="{5CF29B6A-4E61-440B-AB7D-440CF5B3E147}"/>
            </a:ext>
          </a:extLst>
        </xdr:cNvPr>
        <xdr:cNvSpPr/>
      </xdr:nvSpPr>
      <xdr:spPr>
        <a:xfrm>
          <a:off x="12029440" y="139084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41366</xdr:rowOff>
    </xdr:from>
    <xdr:to>
      <xdr:col>76</xdr:col>
      <xdr:colOff>114300</xdr:colOff>
      <xdr:row>83</xdr:row>
      <xdr:rowOff>72389</xdr:rowOff>
    </xdr:to>
    <xdr:cxnSp macro="">
      <xdr:nvCxnSpPr>
        <xdr:cNvPr id="660" name="直線コネクタ 659">
          <a:extLst>
            <a:ext uri="{FF2B5EF4-FFF2-40B4-BE49-F238E27FC236}">
              <a16:creationId xmlns:a16="http://schemas.microsoft.com/office/drawing/2014/main" id="{3CEA9642-38B8-4DBC-AEC3-2EC566245669}"/>
            </a:ext>
          </a:extLst>
        </xdr:cNvPr>
        <xdr:cNvCxnSpPr/>
      </xdr:nvCxnSpPr>
      <xdr:spPr>
        <a:xfrm>
          <a:off x="12072620" y="13955486"/>
          <a:ext cx="78232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129358</xdr:rowOff>
    </xdr:from>
    <xdr:to>
      <xdr:col>67</xdr:col>
      <xdr:colOff>101600</xdr:colOff>
      <xdr:row>83</xdr:row>
      <xdr:rowOff>59508</xdr:rowOff>
    </xdr:to>
    <xdr:sp macro="" textlink="">
      <xdr:nvSpPr>
        <xdr:cNvPr id="661" name="楕円 660">
          <a:extLst>
            <a:ext uri="{FF2B5EF4-FFF2-40B4-BE49-F238E27FC236}">
              <a16:creationId xmlns:a16="http://schemas.microsoft.com/office/drawing/2014/main" id="{A4CB02F2-1FCF-44C3-92A8-8231CF5C5145}"/>
            </a:ext>
          </a:extLst>
        </xdr:cNvPr>
        <xdr:cNvSpPr/>
      </xdr:nvSpPr>
      <xdr:spPr>
        <a:xfrm>
          <a:off x="11231880" y="13875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8708</xdr:rowOff>
    </xdr:from>
    <xdr:to>
      <xdr:col>71</xdr:col>
      <xdr:colOff>177800</xdr:colOff>
      <xdr:row>83</xdr:row>
      <xdr:rowOff>41366</xdr:rowOff>
    </xdr:to>
    <xdr:cxnSp macro="">
      <xdr:nvCxnSpPr>
        <xdr:cNvPr id="662" name="直線コネクタ 661">
          <a:extLst>
            <a:ext uri="{FF2B5EF4-FFF2-40B4-BE49-F238E27FC236}">
              <a16:creationId xmlns:a16="http://schemas.microsoft.com/office/drawing/2014/main" id="{7856222E-52CB-4D9D-9DAA-E169D39969A7}"/>
            </a:ext>
          </a:extLst>
        </xdr:cNvPr>
        <xdr:cNvCxnSpPr/>
      </xdr:nvCxnSpPr>
      <xdr:spPr>
        <a:xfrm>
          <a:off x="11282680" y="13922828"/>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663" name="n_1aveValue【消防施設】&#10;有形固定資産減価償却率">
          <a:extLst>
            <a:ext uri="{FF2B5EF4-FFF2-40B4-BE49-F238E27FC236}">
              <a16:creationId xmlns:a16="http://schemas.microsoft.com/office/drawing/2014/main" id="{A790723E-25D0-42FB-A815-0DD877FF9304}"/>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64" name="n_2aveValue【消防施設】&#10;有形固定資産減価償却率">
          <a:extLst>
            <a:ext uri="{FF2B5EF4-FFF2-40B4-BE49-F238E27FC236}">
              <a16:creationId xmlns:a16="http://schemas.microsoft.com/office/drawing/2014/main" id="{4A0C8282-B639-47C4-A79B-14B57B62469D}"/>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665" name="n_3aveValue【消防施設】&#10;有形固定資産減価償却率">
          <a:extLst>
            <a:ext uri="{FF2B5EF4-FFF2-40B4-BE49-F238E27FC236}">
              <a16:creationId xmlns:a16="http://schemas.microsoft.com/office/drawing/2014/main" id="{FB9A5CB3-E9D7-423F-AF31-AF17F21201B4}"/>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50635</xdr:rowOff>
    </xdr:from>
    <xdr:ext cx="405111" cy="259045"/>
    <xdr:sp macro="" textlink="">
      <xdr:nvSpPr>
        <xdr:cNvPr id="666" name="n_4aveValue【消防施設】&#10;有形固定資産減価償却率">
          <a:extLst>
            <a:ext uri="{FF2B5EF4-FFF2-40B4-BE49-F238E27FC236}">
              <a16:creationId xmlns:a16="http://schemas.microsoft.com/office/drawing/2014/main" id="{39C7C029-3D39-41D5-AFA8-7B2CF1716FB0}"/>
            </a:ext>
          </a:extLst>
        </xdr:cNvPr>
        <xdr:cNvSpPr txBox="1"/>
      </xdr:nvSpPr>
      <xdr:spPr>
        <a:xfrm>
          <a:off x="11102984" y="13964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145341</xdr:rowOff>
    </xdr:from>
    <xdr:ext cx="405111" cy="259045"/>
    <xdr:sp macro="" textlink="">
      <xdr:nvSpPr>
        <xdr:cNvPr id="667" name="n_1mainValue【消防施設】&#10;有形固定資産減価償却率">
          <a:extLst>
            <a:ext uri="{FF2B5EF4-FFF2-40B4-BE49-F238E27FC236}">
              <a16:creationId xmlns:a16="http://schemas.microsoft.com/office/drawing/2014/main" id="{86ED4DC7-62EC-4AB5-BD0E-1C4E225BA916}"/>
            </a:ext>
          </a:extLst>
        </xdr:cNvPr>
        <xdr:cNvSpPr txBox="1"/>
      </xdr:nvSpPr>
      <xdr:spPr>
        <a:xfrm>
          <a:off x="13437244" y="14059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114316</xdr:rowOff>
    </xdr:from>
    <xdr:ext cx="405111" cy="259045"/>
    <xdr:sp macro="" textlink="">
      <xdr:nvSpPr>
        <xdr:cNvPr id="668" name="n_2mainValue【消防施設】&#10;有形固定資産減価償却率">
          <a:extLst>
            <a:ext uri="{FF2B5EF4-FFF2-40B4-BE49-F238E27FC236}">
              <a16:creationId xmlns:a16="http://schemas.microsoft.com/office/drawing/2014/main" id="{BDF5C618-F4B1-41A0-83C5-05921E56B32D}"/>
            </a:ext>
          </a:extLst>
        </xdr:cNvPr>
        <xdr:cNvSpPr txBox="1"/>
      </xdr:nvSpPr>
      <xdr:spPr>
        <a:xfrm>
          <a:off x="12675244" y="1402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83293</xdr:rowOff>
    </xdr:from>
    <xdr:ext cx="405111" cy="259045"/>
    <xdr:sp macro="" textlink="">
      <xdr:nvSpPr>
        <xdr:cNvPr id="669" name="n_3mainValue【消防施設】&#10;有形固定資産減価償却率">
          <a:extLst>
            <a:ext uri="{FF2B5EF4-FFF2-40B4-BE49-F238E27FC236}">
              <a16:creationId xmlns:a16="http://schemas.microsoft.com/office/drawing/2014/main" id="{AB4875E6-0528-475D-9386-0427C4ED50FB}"/>
            </a:ext>
          </a:extLst>
        </xdr:cNvPr>
        <xdr:cNvSpPr txBox="1"/>
      </xdr:nvSpPr>
      <xdr:spPr>
        <a:xfrm>
          <a:off x="11900544" y="13997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670" name="n_4mainValue【消防施設】&#10;有形固定資産減価償却率">
          <a:extLst>
            <a:ext uri="{FF2B5EF4-FFF2-40B4-BE49-F238E27FC236}">
              <a16:creationId xmlns:a16="http://schemas.microsoft.com/office/drawing/2014/main" id="{15F1F278-DA27-4336-A4BC-ED299B26C064}"/>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1" name="正方形/長方形 670">
          <a:extLst>
            <a:ext uri="{FF2B5EF4-FFF2-40B4-BE49-F238E27FC236}">
              <a16:creationId xmlns:a16="http://schemas.microsoft.com/office/drawing/2014/main" id="{F2A2F4A0-D8C8-49E7-9DA6-721247124A4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2" name="正方形/長方形 671">
          <a:extLst>
            <a:ext uri="{FF2B5EF4-FFF2-40B4-BE49-F238E27FC236}">
              <a16:creationId xmlns:a16="http://schemas.microsoft.com/office/drawing/2014/main" id="{DD5A1C38-BEAF-45AA-A523-450F9E4102D7}"/>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3" name="正方形/長方形 672">
          <a:extLst>
            <a:ext uri="{FF2B5EF4-FFF2-40B4-BE49-F238E27FC236}">
              <a16:creationId xmlns:a16="http://schemas.microsoft.com/office/drawing/2014/main" id="{3C7F9D64-B631-4D83-BCCD-A236583438E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4" name="正方形/長方形 673">
          <a:extLst>
            <a:ext uri="{FF2B5EF4-FFF2-40B4-BE49-F238E27FC236}">
              <a16:creationId xmlns:a16="http://schemas.microsoft.com/office/drawing/2014/main" id="{94A1CE3F-EF18-42E7-857B-ED18C28B4727}"/>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5" name="正方形/長方形 674">
          <a:extLst>
            <a:ext uri="{FF2B5EF4-FFF2-40B4-BE49-F238E27FC236}">
              <a16:creationId xmlns:a16="http://schemas.microsoft.com/office/drawing/2014/main" id="{BB039750-3C0D-4CDA-8A0A-B21AAA0B609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6" name="正方形/長方形 675">
          <a:extLst>
            <a:ext uri="{FF2B5EF4-FFF2-40B4-BE49-F238E27FC236}">
              <a16:creationId xmlns:a16="http://schemas.microsoft.com/office/drawing/2014/main" id="{997F46E9-2881-46AB-9452-D4F38D17E6B0}"/>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7" name="正方形/長方形 676">
          <a:extLst>
            <a:ext uri="{FF2B5EF4-FFF2-40B4-BE49-F238E27FC236}">
              <a16:creationId xmlns:a16="http://schemas.microsoft.com/office/drawing/2014/main" id="{8BA91676-A246-4C30-AD72-DBC06638022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8" name="正方形/長方形 677">
          <a:extLst>
            <a:ext uri="{FF2B5EF4-FFF2-40B4-BE49-F238E27FC236}">
              <a16:creationId xmlns:a16="http://schemas.microsoft.com/office/drawing/2014/main" id="{8425C71E-FB7B-43E0-A097-70670814CA27}"/>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9" name="テキスト ボックス 678">
          <a:extLst>
            <a:ext uri="{FF2B5EF4-FFF2-40B4-BE49-F238E27FC236}">
              <a16:creationId xmlns:a16="http://schemas.microsoft.com/office/drawing/2014/main" id="{BA95C231-BF6F-46EE-964C-19AEAA45DF7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0" name="直線コネクタ 679">
          <a:extLst>
            <a:ext uri="{FF2B5EF4-FFF2-40B4-BE49-F238E27FC236}">
              <a16:creationId xmlns:a16="http://schemas.microsoft.com/office/drawing/2014/main" id="{8B4A34D1-F585-478D-B221-F542B063DF47}"/>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1" name="直線コネクタ 680">
          <a:extLst>
            <a:ext uri="{FF2B5EF4-FFF2-40B4-BE49-F238E27FC236}">
              <a16:creationId xmlns:a16="http://schemas.microsoft.com/office/drawing/2014/main" id="{F811377A-A397-4F4B-B202-EB733A03E6D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2" name="テキスト ボックス 681">
          <a:extLst>
            <a:ext uri="{FF2B5EF4-FFF2-40B4-BE49-F238E27FC236}">
              <a16:creationId xmlns:a16="http://schemas.microsoft.com/office/drawing/2014/main" id="{C8F1A73D-FBFD-4F43-8731-E333F4809347}"/>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3" name="直線コネクタ 682">
          <a:extLst>
            <a:ext uri="{FF2B5EF4-FFF2-40B4-BE49-F238E27FC236}">
              <a16:creationId xmlns:a16="http://schemas.microsoft.com/office/drawing/2014/main" id="{AF5CB29A-C99A-4D50-BB8B-4664B2E62D6B}"/>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84" name="テキスト ボックス 683">
          <a:extLst>
            <a:ext uri="{FF2B5EF4-FFF2-40B4-BE49-F238E27FC236}">
              <a16:creationId xmlns:a16="http://schemas.microsoft.com/office/drawing/2014/main" id="{88E3F063-9C5E-4362-950A-F3716E82A69F}"/>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85" name="直線コネクタ 684">
          <a:extLst>
            <a:ext uri="{FF2B5EF4-FFF2-40B4-BE49-F238E27FC236}">
              <a16:creationId xmlns:a16="http://schemas.microsoft.com/office/drawing/2014/main" id="{8B30328B-E073-4DFB-9686-32F1E9F07EF7}"/>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86" name="テキスト ボックス 685">
          <a:extLst>
            <a:ext uri="{FF2B5EF4-FFF2-40B4-BE49-F238E27FC236}">
              <a16:creationId xmlns:a16="http://schemas.microsoft.com/office/drawing/2014/main" id="{73D7561F-A240-49BB-95F6-87882EE5B887}"/>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87" name="直線コネクタ 686">
          <a:extLst>
            <a:ext uri="{FF2B5EF4-FFF2-40B4-BE49-F238E27FC236}">
              <a16:creationId xmlns:a16="http://schemas.microsoft.com/office/drawing/2014/main" id="{022304DC-48A9-4073-AB11-8EAC51F235E8}"/>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88" name="テキスト ボックス 687">
          <a:extLst>
            <a:ext uri="{FF2B5EF4-FFF2-40B4-BE49-F238E27FC236}">
              <a16:creationId xmlns:a16="http://schemas.microsoft.com/office/drawing/2014/main" id="{7DB7C71A-0566-4B95-964D-604808ADE2EE}"/>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9" name="直線コネクタ 688">
          <a:extLst>
            <a:ext uri="{FF2B5EF4-FFF2-40B4-BE49-F238E27FC236}">
              <a16:creationId xmlns:a16="http://schemas.microsoft.com/office/drawing/2014/main" id="{7583CD6E-4585-4317-8347-85903287B9B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0" name="テキスト ボックス 689">
          <a:extLst>
            <a:ext uri="{FF2B5EF4-FFF2-40B4-BE49-F238E27FC236}">
              <a16:creationId xmlns:a16="http://schemas.microsoft.com/office/drawing/2014/main" id="{E9346DC8-55D4-4459-AFDD-3A9CCF445FF1}"/>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1" name="【消防施設】&#10;一人当たり面積グラフ枠">
          <a:extLst>
            <a:ext uri="{FF2B5EF4-FFF2-40B4-BE49-F238E27FC236}">
              <a16:creationId xmlns:a16="http://schemas.microsoft.com/office/drawing/2014/main" id="{A5EC4FB5-77AC-4691-827C-168221C3876B}"/>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92" name="直線コネクタ 691">
          <a:extLst>
            <a:ext uri="{FF2B5EF4-FFF2-40B4-BE49-F238E27FC236}">
              <a16:creationId xmlns:a16="http://schemas.microsoft.com/office/drawing/2014/main" id="{C4B39412-1452-4F2C-B170-82B38564651A}"/>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93" name="【消防施設】&#10;一人当たり面積最小値テキスト">
          <a:extLst>
            <a:ext uri="{FF2B5EF4-FFF2-40B4-BE49-F238E27FC236}">
              <a16:creationId xmlns:a16="http://schemas.microsoft.com/office/drawing/2014/main" id="{0AD28B90-D348-4FA5-AADB-F890977800A8}"/>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94" name="直線コネクタ 693">
          <a:extLst>
            <a:ext uri="{FF2B5EF4-FFF2-40B4-BE49-F238E27FC236}">
              <a16:creationId xmlns:a16="http://schemas.microsoft.com/office/drawing/2014/main" id="{0BA56DDE-4C17-4A7D-B113-E0895D0A5ECB}"/>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95" name="【消防施設】&#10;一人当たり面積最大値テキスト">
          <a:extLst>
            <a:ext uri="{FF2B5EF4-FFF2-40B4-BE49-F238E27FC236}">
              <a16:creationId xmlns:a16="http://schemas.microsoft.com/office/drawing/2014/main" id="{2F2D41A3-96DB-463B-BC5C-791A2E4F54E9}"/>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96" name="直線コネクタ 695">
          <a:extLst>
            <a:ext uri="{FF2B5EF4-FFF2-40B4-BE49-F238E27FC236}">
              <a16:creationId xmlns:a16="http://schemas.microsoft.com/office/drawing/2014/main" id="{8F391DF8-4D86-4BF7-9C10-51CD6CA05B07}"/>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19321</xdr:rowOff>
    </xdr:from>
    <xdr:ext cx="469744" cy="259045"/>
    <xdr:sp macro="" textlink="">
      <xdr:nvSpPr>
        <xdr:cNvPr id="697" name="【消防施設】&#10;一人当たり面積平均値テキスト">
          <a:extLst>
            <a:ext uri="{FF2B5EF4-FFF2-40B4-BE49-F238E27FC236}">
              <a16:creationId xmlns:a16="http://schemas.microsoft.com/office/drawing/2014/main" id="{9BB6558E-7767-4C28-9D1F-53C5C77A7193}"/>
            </a:ext>
          </a:extLst>
        </xdr:cNvPr>
        <xdr:cNvSpPr txBox="1"/>
      </xdr:nvSpPr>
      <xdr:spPr>
        <a:xfrm>
          <a:off x="19547840" y="13933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98" name="フローチャート: 判断 697">
          <a:extLst>
            <a:ext uri="{FF2B5EF4-FFF2-40B4-BE49-F238E27FC236}">
              <a16:creationId xmlns:a16="http://schemas.microsoft.com/office/drawing/2014/main" id="{FE53E47B-D882-46E2-9497-7F7C36EA24A4}"/>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99" name="フローチャート: 判断 698">
          <a:extLst>
            <a:ext uri="{FF2B5EF4-FFF2-40B4-BE49-F238E27FC236}">
              <a16:creationId xmlns:a16="http://schemas.microsoft.com/office/drawing/2014/main" id="{B7AB9FC5-0E46-4D65-B272-EECD0EC29B81}"/>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00" name="フローチャート: 判断 699">
          <a:extLst>
            <a:ext uri="{FF2B5EF4-FFF2-40B4-BE49-F238E27FC236}">
              <a16:creationId xmlns:a16="http://schemas.microsoft.com/office/drawing/2014/main" id="{36F7903B-D20A-45FE-B9AE-C4A45221DC38}"/>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01" name="フローチャート: 判断 700">
          <a:extLst>
            <a:ext uri="{FF2B5EF4-FFF2-40B4-BE49-F238E27FC236}">
              <a16:creationId xmlns:a16="http://schemas.microsoft.com/office/drawing/2014/main" id="{47CE75E5-4C15-4BCB-B1EE-A92047F9868E}"/>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702" name="フローチャート: 判断 701">
          <a:extLst>
            <a:ext uri="{FF2B5EF4-FFF2-40B4-BE49-F238E27FC236}">
              <a16:creationId xmlns:a16="http://schemas.microsoft.com/office/drawing/2014/main" id="{793CAFBC-7ACA-4874-9D29-94EC06BE9528}"/>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120F9767-978E-4380-9E82-44801F8772F8}"/>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4" name="テキスト ボックス 703">
          <a:extLst>
            <a:ext uri="{FF2B5EF4-FFF2-40B4-BE49-F238E27FC236}">
              <a16:creationId xmlns:a16="http://schemas.microsoft.com/office/drawing/2014/main" id="{FE8A0322-4655-4C51-B47D-249F54D7236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5" name="テキスト ボックス 704">
          <a:extLst>
            <a:ext uri="{FF2B5EF4-FFF2-40B4-BE49-F238E27FC236}">
              <a16:creationId xmlns:a16="http://schemas.microsoft.com/office/drawing/2014/main" id="{F2E677BA-442D-4E5D-AC95-A54BCA57317F}"/>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6" name="テキスト ボックス 705">
          <a:extLst>
            <a:ext uri="{FF2B5EF4-FFF2-40B4-BE49-F238E27FC236}">
              <a16:creationId xmlns:a16="http://schemas.microsoft.com/office/drawing/2014/main" id="{7A8D1BC6-B6F0-4186-B36C-F53D5DB1454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B3E5170C-8F74-49D8-8217-9C65B5952B2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151892</xdr:rowOff>
    </xdr:from>
    <xdr:to>
      <xdr:col>116</xdr:col>
      <xdr:colOff>114300</xdr:colOff>
      <xdr:row>85</xdr:row>
      <xdr:rowOff>82042</xdr:rowOff>
    </xdr:to>
    <xdr:sp macro="" textlink="">
      <xdr:nvSpPr>
        <xdr:cNvPr id="708" name="楕円 707">
          <a:extLst>
            <a:ext uri="{FF2B5EF4-FFF2-40B4-BE49-F238E27FC236}">
              <a16:creationId xmlns:a16="http://schemas.microsoft.com/office/drawing/2014/main" id="{8DC85BF9-32D4-4EBB-84F3-A5E2834F29FB}"/>
            </a:ext>
          </a:extLst>
        </xdr:cNvPr>
        <xdr:cNvSpPr/>
      </xdr:nvSpPr>
      <xdr:spPr>
        <a:xfrm>
          <a:off x="19458940" y="142336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130319</xdr:rowOff>
    </xdr:from>
    <xdr:ext cx="469744" cy="259045"/>
    <xdr:sp macro="" textlink="">
      <xdr:nvSpPr>
        <xdr:cNvPr id="709" name="【消防施設】&#10;一人当たり面積該当値テキスト">
          <a:extLst>
            <a:ext uri="{FF2B5EF4-FFF2-40B4-BE49-F238E27FC236}">
              <a16:creationId xmlns:a16="http://schemas.microsoft.com/office/drawing/2014/main" id="{FC57F268-8CE8-445B-800B-D6F80E8C2A36}"/>
            </a:ext>
          </a:extLst>
        </xdr:cNvPr>
        <xdr:cNvSpPr txBox="1"/>
      </xdr:nvSpPr>
      <xdr:spPr>
        <a:xfrm>
          <a:off x="19547840" y="142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165608</xdr:rowOff>
    </xdr:from>
    <xdr:to>
      <xdr:col>112</xdr:col>
      <xdr:colOff>38100</xdr:colOff>
      <xdr:row>85</xdr:row>
      <xdr:rowOff>95758</xdr:rowOff>
    </xdr:to>
    <xdr:sp macro="" textlink="">
      <xdr:nvSpPr>
        <xdr:cNvPr id="710" name="楕円 709">
          <a:extLst>
            <a:ext uri="{FF2B5EF4-FFF2-40B4-BE49-F238E27FC236}">
              <a16:creationId xmlns:a16="http://schemas.microsoft.com/office/drawing/2014/main" id="{741583BE-B4BE-4063-B74A-9B389A9E1ECD}"/>
            </a:ext>
          </a:extLst>
        </xdr:cNvPr>
        <xdr:cNvSpPr/>
      </xdr:nvSpPr>
      <xdr:spPr>
        <a:xfrm>
          <a:off x="18735040" y="14247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31242</xdr:rowOff>
    </xdr:from>
    <xdr:to>
      <xdr:col>116</xdr:col>
      <xdr:colOff>63500</xdr:colOff>
      <xdr:row>85</xdr:row>
      <xdr:rowOff>44958</xdr:rowOff>
    </xdr:to>
    <xdr:cxnSp macro="">
      <xdr:nvCxnSpPr>
        <xdr:cNvPr id="711" name="直線コネクタ 710">
          <a:extLst>
            <a:ext uri="{FF2B5EF4-FFF2-40B4-BE49-F238E27FC236}">
              <a16:creationId xmlns:a16="http://schemas.microsoft.com/office/drawing/2014/main" id="{3F00CE50-25BD-40F2-932E-8F5AE102F5C1}"/>
            </a:ext>
          </a:extLst>
        </xdr:cNvPr>
        <xdr:cNvCxnSpPr/>
      </xdr:nvCxnSpPr>
      <xdr:spPr>
        <a:xfrm flipV="1">
          <a:off x="18778220" y="14280642"/>
          <a:ext cx="7315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165608</xdr:rowOff>
    </xdr:from>
    <xdr:to>
      <xdr:col>107</xdr:col>
      <xdr:colOff>101600</xdr:colOff>
      <xdr:row>85</xdr:row>
      <xdr:rowOff>95758</xdr:rowOff>
    </xdr:to>
    <xdr:sp macro="" textlink="">
      <xdr:nvSpPr>
        <xdr:cNvPr id="712" name="楕円 711">
          <a:extLst>
            <a:ext uri="{FF2B5EF4-FFF2-40B4-BE49-F238E27FC236}">
              <a16:creationId xmlns:a16="http://schemas.microsoft.com/office/drawing/2014/main" id="{55E5E45C-9C78-48E5-BFF6-A8911E232F2C}"/>
            </a:ext>
          </a:extLst>
        </xdr:cNvPr>
        <xdr:cNvSpPr/>
      </xdr:nvSpPr>
      <xdr:spPr>
        <a:xfrm>
          <a:off x="17937480" y="14247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44958</xdr:rowOff>
    </xdr:from>
    <xdr:to>
      <xdr:col>111</xdr:col>
      <xdr:colOff>177800</xdr:colOff>
      <xdr:row>85</xdr:row>
      <xdr:rowOff>44958</xdr:rowOff>
    </xdr:to>
    <xdr:cxnSp macro="">
      <xdr:nvCxnSpPr>
        <xdr:cNvPr id="713" name="直線コネクタ 712">
          <a:extLst>
            <a:ext uri="{FF2B5EF4-FFF2-40B4-BE49-F238E27FC236}">
              <a16:creationId xmlns:a16="http://schemas.microsoft.com/office/drawing/2014/main" id="{83204111-9A49-4FBA-9E58-F5442DDD1792}"/>
            </a:ext>
          </a:extLst>
        </xdr:cNvPr>
        <xdr:cNvCxnSpPr/>
      </xdr:nvCxnSpPr>
      <xdr:spPr>
        <a:xfrm>
          <a:off x="17988280" y="1429435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165608</xdr:rowOff>
    </xdr:from>
    <xdr:to>
      <xdr:col>102</xdr:col>
      <xdr:colOff>165100</xdr:colOff>
      <xdr:row>85</xdr:row>
      <xdr:rowOff>95758</xdr:rowOff>
    </xdr:to>
    <xdr:sp macro="" textlink="">
      <xdr:nvSpPr>
        <xdr:cNvPr id="714" name="楕円 713">
          <a:extLst>
            <a:ext uri="{FF2B5EF4-FFF2-40B4-BE49-F238E27FC236}">
              <a16:creationId xmlns:a16="http://schemas.microsoft.com/office/drawing/2014/main" id="{83D6E45B-7FF5-4658-BD97-D2B6BA30ED52}"/>
            </a:ext>
          </a:extLst>
        </xdr:cNvPr>
        <xdr:cNvSpPr/>
      </xdr:nvSpPr>
      <xdr:spPr>
        <a:xfrm>
          <a:off x="17162780" y="14247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44958</xdr:rowOff>
    </xdr:from>
    <xdr:to>
      <xdr:col>107</xdr:col>
      <xdr:colOff>50800</xdr:colOff>
      <xdr:row>85</xdr:row>
      <xdr:rowOff>44958</xdr:rowOff>
    </xdr:to>
    <xdr:cxnSp macro="">
      <xdr:nvCxnSpPr>
        <xdr:cNvPr id="715" name="直線コネクタ 714">
          <a:extLst>
            <a:ext uri="{FF2B5EF4-FFF2-40B4-BE49-F238E27FC236}">
              <a16:creationId xmlns:a16="http://schemas.microsoft.com/office/drawing/2014/main" id="{2556E675-93FA-472B-8169-9FEB2C47244D}"/>
            </a:ext>
          </a:extLst>
        </xdr:cNvPr>
        <xdr:cNvCxnSpPr/>
      </xdr:nvCxnSpPr>
      <xdr:spPr>
        <a:xfrm>
          <a:off x="17213580" y="1429435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165608</xdr:rowOff>
    </xdr:from>
    <xdr:to>
      <xdr:col>98</xdr:col>
      <xdr:colOff>38100</xdr:colOff>
      <xdr:row>85</xdr:row>
      <xdr:rowOff>95758</xdr:rowOff>
    </xdr:to>
    <xdr:sp macro="" textlink="">
      <xdr:nvSpPr>
        <xdr:cNvPr id="716" name="楕円 715">
          <a:extLst>
            <a:ext uri="{FF2B5EF4-FFF2-40B4-BE49-F238E27FC236}">
              <a16:creationId xmlns:a16="http://schemas.microsoft.com/office/drawing/2014/main" id="{B4231788-3A1E-458D-AB05-1900D9BE6C07}"/>
            </a:ext>
          </a:extLst>
        </xdr:cNvPr>
        <xdr:cNvSpPr/>
      </xdr:nvSpPr>
      <xdr:spPr>
        <a:xfrm>
          <a:off x="16388080" y="142473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44958</xdr:rowOff>
    </xdr:from>
    <xdr:to>
      <xdr:col>102</xdr:col>
      <xdr:colOff>114300</xdr:colOff>
      <xdr:row>85</xdr:row>
      <xdr:rowOff>44958</xdr:rowOff>
    </xdr:to>
    <xdr:cxnSp macro="">
      <xdr:nvCxnSpPr>
        <xdr:cNvPr id="717" name="直線コネクタ 716">
          <a:extLst>
            <a:ext uri="{FF2B5EF4-FFF2-40B4-BE49-F238E27FC236}">
              <a16:creationId xmlns:a16="http://schemas.microsoft.com/office/drawing/2014/main" id="{B1BB0967-23B2-499E-9C27-BFF01D054395}"/>
            </a:ext>
          </a:extLst>
        </xdr:cNvPr>
        <xdr:cNvCxnSpPr/>
      </xdr:nvCxnSpPr>
      <xdr:spPr>
        <a:xfrm>
          <a:off x="16431260" y="14294358"/>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123714</xdr:rowOff>
    </xdr:from>
    <xdr:ext cx="469744" cy="259045"/>
    <xdr:sp macro="" textlink="">
      <xdr:nvSpPr>
        <xdr:cNvPr id="718" name="n_1aveValue【消防施設】&#10;一人当たり面積">
          <a:extLst>
            <a:ext uri="{FF2B5EF4-FFF2-40B4-BE49-F238E27FC236}">
              <a16:creationId xmlns:a16="http://schemas.microsoft.com/office/drawing/2014/main" id="{2491B7C2-B7BD-4FDB-9020-03E04FDBD1E2}"/>
            </a:ext>
          </a:extLst>
        </xdr:cNvPr>
        <xdr:cNvSpPr txBox="1"/>
      </xdr:nvSpPr>
      <xdr:spPr>
        <a:xfrm>
          <a:off x="18561127" y="13870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19" name="n_2aveValue【消防施設】&#10;一人当たり面積">
          <a:extLst>
            <a:ext uri="{FF2B5EF4-FFF2-40B4-BE49-F238E27FC236}">
              <a16:creationId xmlns:a16="http://schemas.microsoft.com/office/drawing/2014/main" id="{D9A618C5-D63E-4B01-BD21-CF84A3F0C81C}"/>
            </a:ext>
          </a:extLst>
        </xdr:cNvPr>
        <xdr:cNvSpPr txBox="1"/>
      </xdr:nvSpPr>
      <xdr:spPr>
        <a:xfrm>
          <a:off x="17776267" y="1387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20" name="n_3aveValue【消防施設】&#10;一人当たり面積">
          <a:extLst>
            <a:ext uri="{FF2B5EF4-FFF2-40B4-BE49-F238E27FC236}">
              <a16:creationId xmlns:a16="http://schemas.microsoft.com/office/drawing/2014/main" id="{8324BAEF-B5ED-408A-B1D1-41614CF2D384}"/>
            </a:ext>
          </a:extLst>
        </xdr:cNvPr>
        <xdr:cNvSpPr txBox="1"/>
      </xdr:nvSpPr>
      <xdr:spPr>
        <a:xfrm>
          <a:off x="17001567" y="1387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142003</xdr:rowOff>
    </xdr:from>
    <xdr:ext cx="469744" cy="259045"/>
    <xdr:sp macro="" textlink="">
      <xdr:nvSpPr>
        <xdr:cNvPr id="721" name="n_4aveValue【消防施設】&#10;一人当たり面積">
          <a:extLst>
            <a:ext uri="{FF2B5EF4-FFF2-40B4-BE49-F238E27FC236}">
              <a16:creationId xmlns:a16="http://schemas.microsoft.com/office/drawing/2014/main" id="{57AEC884-DAC6-428A-8D02-E05AF1043272}"/>
            </a:ext>
          </a:extLst>
        </xdr:cNvPr>
        <xdr:cNvSpPr txBox="1"/>
      </xdr:nvSpPr>
      <xdr:spPr>
        <a:xfrm>
          <a:off x="16226867" y="13888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86885</xdr:rowOff>
    </xdr:from>
    <xdr:ext cx="469744" cy="259045"/>
    <xdr:sp macro="" textlink="">
      <xdr:nvSpPr>
        <xdr:cNvPr id="722" name="n_1mainValue【消防施設】&#10;一人当たり面積">
          <a:extLst>
            <a:ext uri="{FF2B5EF4-FFF2-40B4-BE49-F238E27FC236}">
              <a16:creationId xmlns:a16="http://schemas.microsoft.com/office/drawing/2014/main" id="{CAF80150-3187-41B6-BFA1-25F8F3EDB28B}"/>
            </a:ext>
          </a:extLst>
        </xdr:cNvPr>
        <xdr:cNvSpPr txBox="1"/>
      </xdr:nvSpPr>
      <xdr:spPr>
        <a:xfrm>
          <a:off x="18561127" y="1433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86885</xdr:rowOff>
    </xdr:from>
    <xdr:ext cx="469744" cy="259045"/>
    <xdr:sp macro="" textlink="">
      <xdr:nvSpPr>
        <xdr:cNvPr id="723" name="n_2mainValue【消防施設】&#10;一人当たり面積">
          <a:extLst>
            <a:ext uri="{FF2B5EF4-FFF2-40B4-BE49-F238E27FC236}">
              <a16:creationId xmlns:a16="http://schemas.microsoft.com/office/drawing/2014/main" id="{AC48B4BB-46EB-4037-9178-B3F11EDF22A4}"/>
            </a:ext>
          </a:extLst>
        </xdr:cNvPr>
        <xdr:cNvSpPr txBox="1"/>
      </xdr:nvSpPr>
      <xdr:spPr>
        <a:xfrm>
          <a:off x="17776267" y="1433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86885</xdr:rowOff>
    </xdr:from>
    <xdr:ext cx="469744" cy="259045"/>
    <xdr:sp macro="" textlink="">
      <xdr:nvSpPr>
        <xdr:cNvPr id="724" name="n_3mainValue【消防施設】&#10;一人当たり面積">
          <a:extLst>
            <a:ext uri="{FF2B5EF4-FFF2-40B4-BE49-F238E27FC236}">
              <a16:creationId xmlns:a16="http://schemas.microsoft.com/office/drawing/2014/main" id="{73337D43-839F-4325-A566-D2B0689DA6F2}"/>
            </a:ext>
          </a:extLst>
        </xdr:cNvPr>
        <xdr:cNvSpPr txBox="1"/>
      </xdr:nvSpPr>
      <xdr:spPr>
        <a:xfrm>
          <a:off x="17001567" y="1433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86885</xdr:rowOff>
    </xdr:from>
    <xdr:ext cx="469744" cy="259045"/>
    <xdr:sp macro="" textlink="">
      <xdr:nvSpPr>
        <xdr:cNvPr id="725" name="n_4mainValue【消防施設】&#10;一人当たり面積">
          <a:extLst>
            <a:ext uri="{FF2B5EF4-FFF2-40B4-BE49-F238E27FC236}">
              <a16:creationId xmlns:a16="http://schemas.microsoft.com/office/drawing/2014/main" id="{E80AAFC6-81B9-4BFB-9E93-18D11DDA1A94}"/>
            </a:ext>
          </a:extLst>
        </xdr:cNvPr>
        <xdr:cNvSpPr txBox="1"/>
      </xdr:nvSpPr>
      <xdr:spPr>
        <a:xfrm>
          <a:off x="16226867" y="1433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6" name="正方形/長方形 725">
          <a:extLst>
            <a:ext uri="{FF2B5EF4-FFF2-40B4-BE49-F238E27FC236}">
              <a16:creationId xmlns:a16="http://schemas.microsoft.com/office/drawing/2014/main" id="{451A5823-EEFD-473B-8432-8869DC2BE29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7" name="正方形/長方形 726">
          <a:extLst>
            <a:ext uri="{FF2B5EF4-FFF2-40B4-BE49-F238E27FC236}">
              <a16:creationId xmlns:a16="http://schemas.microsoft.com/office/drawing/2014/main" id="{85E588FB-55EE-4198-B041-7C480A13940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8" name="正方形/長方形 727">
          <a:extLst>
            <a:ext uri="{FF2B5EF4-FFF2-40B4-BE49-F238E27FC236}">
              <a16:creationId xmlns:a16="http://schemas.microsoft.com/office/drawing/2014/main" id="{29A724C8-C46D-474C-B6E6-441B8323743B}"/>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9" name="正方形/長方形 728">
          <a:extLst>
            <a:ext uri="{FF2B5EF4-FFF2-40B4-BE49-F238E27FC236}">
              <a16:creationId xmlns:a16="http://schemas.microsoft.com/office/drawing/2014/main" id="{BD4C8EBA-E969-4211-8D0D-E04A996DA3A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0" name="正方形/長方形 729">
          <a:extLst>
            <a:ext uri="{FF2B5EF4-FFF2-40B4-BE49-F238E27FC236}">
              <a16:creationId xmlns:a16="http://schemas.microsoft.com/office/drawing/2014/main" id="{65D29D58-F637-43B3-83C0-473002BFE990}"/>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1" name="正方形/長方形 730">
          <a:extLst>
            <a:ext uri="{FF2B5EF4-FFF2-40B4-BE49-F238E27FC236}">
              <a16:creationId xmlns:a16="http://schemas.microsoft.com/office/drawing/2014/main" id="{C4F8DA41-4838-455E-A014-9A68A92A9742}"/>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2" name="正方形/長方形 731">
          <a:extLst>
            <a:ext uri="{FF2B5EF4-FFF2-40B4-BE49-F238E27FC236}">
              <a16:creationId xmlns:a16="http://schemas.microsoft.com/office/drawing/2014/main" id="{87A9A949-2F81-4AD5-B0C4-3571150BEC5D}"/>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3" name="正方形/長方形 732">
          <a:extLst>
            <a:ext uri="{FF2B5EF4-FFF2-40B4-BE49-F238E27FC236}">
              <a16:creationId xmlns:a16="http://schemas.microsoft.com/office/drawing/2014/main" id="{A7910FCA-BC94-4233-8026-D30883D3531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4" name="テキスト ボックス 733">
          <a:extLst>
            <a:ext uri="{FF2B5EF4-FFF2-40B4-BE49-F238E27FC236}">
              <a16:creationId xmlns:a16="http://schemas.microsoft.com/office/drawing/2014/main" id="{DDDB69FD-B304-4F79-8BD6-2FE2F985095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5" name="直線コネクタ 734">
          <a:extLst>
            <a:ext uri="{FF2B5EF4-FFF2-40B4-BE49-F238E27FC236}">
              <a16:creationId xmlns:a16="http://schemas.microsoft.com/office/drawing/2014/main" id="{6D78A738-C747-4F44-A5FE-A3CC51E329FC}"/>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6" name="テキスト ボックス 735">
          <a:extLst>
            <a:ext uri="{FF2B5EF4-FFF2-40B4-BE49-F238E27FC236}">
              <a16:creationId xmlns:a16="http://schemas.microsoft.com/office/drawing/2014/main" id="{C45C9F7A-C044-43CB-8032-A5EA748CD32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37" name="直線コネクタ 736">
          <a:extLst>
            <a:ext uri="{FF2B5EF4-FFF2-40B4-BE49-F238E27FC236}">
              <a16:creationId xmlns:a16="http://schemas.microsoft.com/office/drawing/2014/main" id="{0724678E-2205-4672-B1A2-4974B6F36DE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38" name="テキスト ボックス 737">
          <a:extLst>
            <a:ext uri="{FF2B5EF4-FFF2-40B4-BE49-F238E27FC236}">
              <a16:creationId xmlns:a16="http://schemas.microsoft.com/office/drawing/2014/main" id="{65990C71-F111-473B-94ED-E6120A4300B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39" name="直線コネクタ 738">
          <a:extLst>
            <a:ext uri="{FF2B5EF4-FFF2-40B4-BE49-F238E27FC236}">
              <a16:creationId xmlns:a16="http://schemas.microsoft.com/office/drawing/2014/main" id="{685A971C-B3E5-4BA2-9B70-ACD23B16BAE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0" name="テキスト ボックス 739">
          <a:extLst>
            <a:ext uri="{FF2B5EF4-FFF2-40B4-BE49-F238E27FC236}">
              <a16:creationId xmlns:a16="http://schemas.microsoft.com/office/drawing/2014/main" id="{F7BA3474-50B8-4880-BEB7-A2BEA42912CB}"/>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1" name="直線コネクタ 740">
          <a:extLst>
            <a:ext uri="{FF2B5EF4-FFF2-40B4-BE49-F238E27FC236}">
              <a16:creationId xmlns:a16="http://schemas.microsoft.com/office/drawing/2014/main" id="{8D035879-CB41-4B2A-B94A-001DCC38B83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2" name="テキスト ボックス 741">
          <a:extLst>
            <a:ext uri="{FF2B5EF4-FFF2-40B4-BE49-F238E27FC236}">
              <a16:creationId xmlns:a16="http://schemas.microsoft.com/office/drawing/2014/main" id="{8883F470-8C38-4493-AF36-F05AF04D13C8}"/>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3" name="直線コネクタ 742">
          <a:extLst>
            <a:ext uri="{FF2B5EF4-FFF2-40B4-BE49-F238E27FC236}">
              <a16:creationId xmlns:a16="http://schemas.microsoft.com/office/drawing/2014/main" id="{2B289121-11B9-4A14-A710-13D3E82BE9C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4" name="テキスト ボックス 743">
          <a:extLst>
            <a:ext uri="{FF2B5EF4-FFF2-40B4-BE49-F238E27FC236}">
              <a16:creationId xmlns:a16="http://schemas.microsoft.com/office/drawing/2014/main" id="{4B1CCA81-9DC4-4AEA-8B1A-7FCA1CE4F3E3}"/>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5" name="直線コネクタ 744">
          <a:extLst>
            <a:ext uri="{FF2B5EF4-FFF2-40B4-BE49-F238E27FC236}">
              <a16:creationId xmlns:a16="http://schemas.microsoft.com/office/drawing/2014/main" id="{397D7BB5-D6DE-4AB2-9D51-B2D9C2517CBE}"/>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6" name="テキスト ボックス 745">
          <a:extLst>
            <a:ext uri="{FF2B5EF4-FFF2-40B4-BE49-F238E27FC236}">
              <a16:creationId xmlns:a16="http://schemas.microsoft.com/office/drawing/2014/main" id="{E4716FF5-5EBB-4B15-99A9-7D414DC80F97}"/>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47" name="直線コネクタ 746">
          <a:extLst>
            <a:ext uri="{FF2B5EF4-FFF2-40B4-BE49-F238E27FC236}">
              <a16:creationId xmlns:a16="http://schemas.microsoft.com/office/drawing/2014/main" id="{21534BEF-18A8-43B5-B501-B360046A014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48" name="テキスト ボックス 747">
          <a:extLst>
            <a:ext uri="{FF2B5EF4-FFF2-40B4-BE49-F238E27FC236}">
              <a16:creationId xmlns:a16="http://schemas.microsoft.com/office/drawing/2014/main" id="{6C86307B-F69F-442F-96E6-B1CCD10A0D1A}"/>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9" name="直線コネクタ 748">
          <a:extLst>
            <a:ext uri="{FF2B5EF4-FFF2-40B4-BE49-F238E27FC236}">
              <a16:creationId xmlns:a16="http://schemas.microsoft.com/office/drawing/2014/main" id="{FF9252DF-E841-46FA-A92C-4DA8A939E07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0" name="【庁舎】&#10;有形固定資産減価償却率グラフ枠">
          <a:extLst>
            <a:ext uri="{FF2B5EF4-FFF2-40B4-BE49-F238E27FC236}">
              <a16:creationId xmlns:a16="http://schemas.microsoft.com/office/drawing/2014/main" id="{9904271B-69B3-4F47-AA90-3B395454738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751" name="直線コネクタ 750">
          <a:extLst>
            <a:ext uri="{FF2B5EF4-FFF2-40B4-BE49-F238E27FC236}">
              <a16:creationId xmlns:a16="http://schemas.microsoft.com/office/drawing/2014/main" id="{9BE2D186-9096-4C20-86CC-34308B8216AA}"/>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2" name="【庁舎】&#10;有形固定資産減価償却率最小値テキスト">
          <a:extLst>
            <a:ext uri="{FF2B5EF4-FFF2-40B4-BE49-F238E27FC236}">
              <a16:creationId xmlns:a16="http://schemas.microsoft.com/office/drawing/2014/main" id="{B96696AB-295A-4648-B8BB-8D1B673F719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3" name="直線コネクタ 752">
          <a:extLst>
            <a:ext uri="{FF2B5EF4-FFF2-40B4-BE49-F238E27FC236}">
              <a16:creationId xmlns:a16="http://schemas.microsoft.com/office/drawing/2014/main" id="{AA9B81F4-EC26-43F9-B638-822BC0C46B41}"/>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754" name="【庁舎】&#10;有形固定資産減価償却率最大値テキスト">
          <a:extLst>
            <a:ext uri="{FF2B5EF4-FFF2-40B4-BE49-F238E27FC236}">
              <a16:creationId xmlns:a16="http://schemas.microsoft.com/office/drawing/2014/main" id="{1367DB51-D698-4ABD-A1D1-DB1DAFC83F50}"/>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755" name="直線コネクタ 754">
          <a:extLst>
            <a:ext uri="{FF2B5EF4-FFF2-40B4-BE49-F238E27FC236}">
              <a16:creationId xmlns:a16="http://schemas.microsoft.com/office/drawing/2014/main" id="{B75D5461-3326-4190-A065-C2A50E98DE3C}"/>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756" name="【庁舎】&#10;有形固定資産減価償却率平均値テキスト">
          <a:extLst>
            <a:ext uri="{FF2B5EF4-FFF2-40B4-BE49-F238E27FC236}">
              <a16:creationId xmlns:a16="http://schemas.microsoft.com/office/drawing/2014/main" id="{69BCDF73-32E8-4E43-9F80-3234CA03D16D}"/>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757" name="フローチャート: 判断 756">
          <a:extLst>
            <a:ext uri="{FF2B5EF4-FFF2-40B4-BE49-F238E27FC236}">
              <a16:creationId xmlns:a16="http://schemas.microsoft.com/office/drawing/2014/main" id="{DB559424-85AF-451A-A1A9-368CEE0C3659}"/>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758" name="フローチャート: 判断 757">
          <a:extLst>
            <a:ext uri="{FF2B5EF4-FFF2-40B4-BE49-F238E27FC236}">
              <a16:creationId xmlns:a16="http://schemas.microsoft.com/office/drawing/2014/main" id="{EE532FF7-5426-4A2D-9A10-5A368FA2DFA9}"/>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759" name="フローチャート: 判断 758">
          <a:extLst>
            <a:ext uri="{FF2B5EF4-FFF2-40B4-BE49-F238E27FC236}">
              <a16:creationId xmlns:a16="http://schemas.microsoft.com/office/drawing/2014/main" id="{5EDCA3E9-1B42-4B2D-98E4-710041DDFF5F}"/>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760" name="フローチャート: 判断 759">
          <a:extLst>
            <a:ext uri="{FF2B5EF4-FFF2-40B4-BE49-F238E27FC236}">
              <a16:creationId xmlns:a16="http://schemas.microsoft.com/office/drawing/2014/main" id="{F58A4D14-57B1-498F-94DF-3DBB8BCCF413}"/>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761" name="フローチャート: 判断 760">
          <a:extLst>
            <a:ext uri="{FF2B5EF4-FFF2-40B4-BE49-F238E27FC236}">
              <a16:creationId xmlns:a16="http://schemas.microsoft.com/office/drawing/2014/main" id="{2668D405-BFB1-4E33-AF96-F0AD2ADF7024}"/>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id="{EDAC4CA7-A118-4E40-AB49-422E8A61D0E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id="{5F08804A-F279-4DC7-8F0C-60F30EFEB20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id="{8E3182F8-E54F-4E1F-8FFB-0D03B686DEB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5" name="テキスト ボックス 764">
          <a:extLst>
            <a:ext uri="{FF2B5EF4-FFF2-40B4-BE49-F238E27FC236}">
              <a16:creationId xmlns:a16="http://schemas.microsoft.com/office/drawing/2014/main" id="{651C4A6F-D10A-4371-BC5F-B853E4A66E0A}"/>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A729C260-AF75-4DBB-BAAF-01A741314540}"/>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71120</xdr:rowOff>
    </xdr:from>
    <xdr:to>
      <xdr:col>85</xdr:col>
      <xdr:colOff>177800</xdr:colOff>
      <xdr:row>107</xdr:row>
      <xdr:rowOff>1270</xdr:rowOff>
    </xdr:to>
    <xdr:sp macro="" textlink="">
      <xdr:nvSpPr>
        <xdr:cNvPr id="767" name="楕円 766">
          <a:extLst>
            <a:ext uri="{FF2B5EF4-FFF2-40B4-BE49-F238E27FC236}">
              <a16:creationId xmlns:a16="http://schemas.microsoft.com/office/drawing/2014/main" id="{994E023A-700D-47F2-8B67-CB4B16B390D2}"/>
            </a:ext>
          </a:extLst>
        </xdr:cNvPr>
        <xdr:cNvSpPr/>
      </xdr:nvSpPr>
      <xdr:spPr>
        <a:xfrm>
          <a:off x="14325600" y="178409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49547</xdr:rowOff>
    </xdr:from>
    <xdr:ext cx="405111" cy="259045"/>
    <xdr:sp macro="" textlink="">
      <xdr:nvSpPr>
        <xdr:cNvPr id="768" name="【庁舎】&#10;有形固定資産減価償却率該当値テキスト">
          <a:extLst>
            <a:ext uri="{FF2B5EF4-FFF2-40B4-BE49-F238E27FC236}">
              <a16:creationId xmlns:a16="http://schemas.microsoft.com/office/drawing/2014/main" id="{596ADB3E-E09C-4A9B-851B-958BBB67CE06}"/>
            </a:ext>
          </a:extLst>
        </xdr:cNvPr>
        <xdr:cNvSpPr txBox="1"/>
      </xdr:nvSpPr>
      <xdr:spPr>
        <a:xfrm>
          <a:off x="14414500"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53158</xdr:rowOff>
    </xdr:from>
    <xdr:to>
      <xdr:col>81</xdr:col>
      <xdr:colOff>101600</xdr:colOff>
      <xdr:row>106</xdr:row>
      <xdr:rowOff>154758</xdr:rowOff>
    </xdr:to>
    <xdr:sp macro="" textlink="">
      <xdr:nvSpPr>
        <xdr:cNvPr id="769" name="楕円 768">
          <a:extLst>
            <a:ext uri="{FF2B5EF4-FFF2-40B4-BE49-F238E27FC236}">
              <a16:creationId xmlns:a16="http://schemas.microsoft.com/office/drawing/2014/main" id="{72FE3C2E-6B30-493B-84FF-FC127CED28E6}"/>
            </a:ext>
          </a:extLst>
        </xdr:cNvPr>
        <xdr:cNvSpPr/>
      </xdr:nvSpPr>
      <xdr:spPr>
        <a:xfrm>
          <a:off x="13578840" y="1782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103958</xdr:rowOff>
    </xdr:from>
    <xdr:to>
      <xdr:col>85</xdr:col>
      <xdr:colOff>127000</xdr:colOff>
      <xdr:row>106</xdr:row>
      <xdr:rowOff>121920</xdr:rowOff>
    </xdr:to>
    <xdr:cxnSp macro="">
      <xdr:nvCxnSpPr>
        <xdr:cNvPr id="770" name="直線コネクタ 769">
          <a:extLst>
            <a:ext uri="{FF2B5EF4-FFF2-40B4-BE49-F238E27FC236}">
              <a16:creationId xmlns:a16="http://schemas.microsoft.com/office/drawing/2014/main" id="{B3738000-FA84-4C5E-9BC9-3C1464E0496D}"/>
            </a:ext>
          </a:extLst>
        </xdr:cNvPr>
        <xdr:cNvCxnSpPr/>
      </xdr:nvCxnSpPr>
      <xdr:spPr>
        <a:xfrm>
          <a:off x="13629640" y="17873798"/>
          <a:ext cx="74676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85816</xdr:rowOff>
    </xdr:from>
    <xdr:to>
      <xdr:col>76</xdr:col>
      <xdr:colOff>165100</xdr:colOff>
      <xdr:row>107</xdr:row>
      <xdr:rowOff>15966</xdr:rowOff>
    </xdr:to>
    <xdr:sp macro="" textlink="">
      <xdr:nvSpPr>
        <xdr:cNvPr id="771" name="楕円 770">
          <a:extLst>
            <a:ext uri="{FF2B5EF4-FFF2-40B4-BE49-F238E27FC236}">
              <a16:creationId xmlns:a16="http://schemas.microsoft.com/office/drawing/2014/main" id="{432A1579-D035-4CDE-B2A3-002DB4538712}"/>
            </a:ext>
          </a:extLst>
        </xdr:cNvPr>
        <xdr:cNvSpPr/>
      </xdr:nvSpPr>
      <xdr:spPr>
        <a:xfrm>
          <a:off x="12804140" y="1785565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103958</xdr:rowOff>
    </xdr:from>
    <xdr:to>
      <xdr:col>81</xdr:col>
      <xdr:colOff>50800</xdr:colOff>
      <xdr:row>106</xdr:row>
      <xdr:rowOff>136616</xdr:rowOff>
    </xdr:to>
    <xdr:cxnSp macro="">
      <xdr:nvCxnSpPr>
        <xdr:cNvPr id="772" name="直線コネクタ 771">
          <a:extLst>
            <a:ext uri="{FF2B5EF4-FFF2-40B4-BE49-F238E27FC236}">
              <a16:creationId xmlns:a16="http://schemas.microsoft.com/office/drawing/2014/main" id="{75EF36E9-DA9A-4974-9B31-161775898E4D}"/>
            </a:ext>
          </a:extLst>
        </xdr:cNvPr>
        <xdr:cNvCxnSpPr/>
      </xdr:nvCxnSpPr>
      <xdr:spPr>
        <a:xfrm flipV="1">
          <a:off x="12854940" y="17873798"/>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58057</xdr:rowOff>
    </xdr:from>
    <xdr:to>
      <xdr:col>72</xdr:col>
      <xdr:colOff>38100</xdr:colOff>
      <xdr:row>106</xdr:row>
      <xdr:rowOff>159657</xdr:rowOff>
    </xdr:to>
    <xdr:sp macro="" textlink="">
      <xdr:nvSpPr>
        <xdr:cNvPr id="773" name="楕円 772">
          <a:extLst>
            <a:ext uri="{FF2B5EF4-FFF2-40B4-BE49-F238E27FC236}">
              <a16:creationId xmlns:a16="http://schemas.microsoft.com/office/drawing/2014/main" id="{395FB72C-C782-47C4-9495-657ECC51B3CE}"/>
            </a:ext>
          </a:extLst>
        </xdr:cNvPr>
        <xdr:cNvSpPr/>
      </xdr:nvSpPr>
      <xdr:spPr>
        <a:xfrm>
          <a:off x="12029440" y="1782789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108857</xdr:rowOff>
    </xdr:from>
    <xdr:to>
      <xdr:col>76</xdr:col>
      <xdr:colOff>114300</xdr:colOff>
      <xdr:row>106</xdr:row>
      <xdr:rowOff>136616</xdr:rowOff>
    </xdr:to>
    <xdr:cxnSp macro="">
      <xdr:nvCxnSpPr>
        <xdr:cNvPr id="774" name="直線コネクタ 773">
          <a:extLst>
            <a:ext uri="{FF2B5EF4-FFF2-40B4-BE49-F238E27FC236}">
              <a16:creationId xmlns:a16="http://schemas.microsoft.com/office/drawing/2014/main" id="{46EFF8D8-E034-4B98-8CC4-AEDC266689D2}"/>
            </a:ext>
          </a:extLst>
        </xdr:cNvPr>
        <xdr:cNvCxnSpPr/>
      </xdr:nvCxnSpPr>
      <xdr:spPr>
        <a:xfrm>
          <a:off x="12072620" y="17878697"/>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20501</xdr:rowOff>
    </xdr:from>
    <xdr:to>
      <xdr:col>67</xdr:col>
      <xdr:colOff>101600</xdr:colOff>
      <xdr:row>106</xdr:row>
      <xdr:rowOff>122101</xdr:rowOff>
    </xdr:to>
    <xdr:sp macro="" textlink="">
      <xdr:nvSpPr>
        <xdr:cNvPr id="775" name="楕円 774">
          <a:extLst>
            <a:ext uri="{FF2B5EF4-FFF2-40B4-BE49-F238E27FC236}">
              <a16:creationId xmlns:a16="http://schemas.microsoft.com/office/drawing/2014/main" id="{9EAD859B-26B1-49A9-B849-16F26F682984}"/>
            </a:ext>
          </a:extLst>
        </xdr:cNvPr>
        <xdr:cNvSpPr/>
      </xdr:nvSpPr>
      <xdr:spPr>
        <a:xfrm>
          <a:off x="11231880" y="1779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71301</xdr:rowOff>
    </xdr:from>
    <xdr:to>
      <xdr:col>71</xdr:col>
      <xdr:colOff>177800</xdr:colOff>
      <xdr:row>106</xdr:row>
      <xdr:rowOff>108857</xdr:rowOff>
    </xdr:to>
    <xdr:cxnSp macro="">
      <xdr:nvCxnSpPr>
        <xdr:cNvPr id="776" name="直線コネクタ 775">
          <a:extLst>
            <a:ext uri="{FF2B5EF4-FFF2-40B4-BE49-F238E27FC236}">
              <a16:creationId xmlns:a16="http://schemas.microsoft.com/office/drawing/2014/main" id="{E5F2E3B3-DFBC-4CAD-AAD8-2E71DDD4C7EC}"/>
            </a:ext>
          </a:extLst>
        </xdr:cNvPr>
        <xdr:cNvCxnSpPr/>
      </xdr:nvCxnSpPr>
      <xdr:spPr>
        <a:xfrm>
          <a:off x="11282680" y="17841141"/>
          <a:ext cx="78994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777" name="n_1aveValue【庁舎】&#10;有形固定資産減価償却率">
          <a:extLst>
            <a:ext uri="{FF2B5EF4-FFF2-40B4-BE49-F238E27FC236}">
              <a16:creationId xmlns:a16="http://schemas.microsoft.com/office/drawing/2014/main" id="{B7F6DDD4-B530-49E8-990E-7D72F9DC3099}"/>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778" name="n_2aveValue【庁舎】&#10;有形固定資産減価償却率">
          <a:extLst>
            <a:ext uri="{FF2B5EF4-FFF2-40B4-BE49-F238E27FC236}">
              <a16:creationId xmlns:a16="http://schemas.microsoft.com/office/drawing/2014/main" id="{8A8B086D-3647-4F88-8F02-DA5C2D65E74B}"/>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779" name="n_3aveValue【庁舎】&#10;有形固定資産減価償却率">
          <a:extLst>
            <a:ext uri="{FF2B5EF4-FFF2-40B4-BE49-F238E27FC236}">
              <a16:creationId xmlns:a16="http://schemas.microsoft.com/office/drawing/2014/main" id="{1D0FB9E8-E3DE-4CBB-BC75-5F5A15761C13}"/>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780" name="n_4aveValue【庁舎】&#10;有形固定資産減価償却率">
          <a:extLst>
            <a:ext uri="{FF2B5EF4-FFF2-40B4-BE49-F238E27FC236}">
              <a16:creationId xmlns:a16="http://schemas.microsoft.com/office/drawing/2014/main" id="{C754B92D-125A-4EAC-B79E-5E9BDB65291E}"/>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145885</xdr:rowOff>
    </xdr:from>
    <xdr:ext cx="405111" cy="259045"/>
    <xdr:sp macro="" textlink="">
      <xdr:nvSpPr>
        <xdr:cNvPr id="781" name="n_1mainValue【庁舎】&#10;有形固定資産減価償却率">
          <a:extLst>
            <a:ext uri="{FF2B5EF4-FFF2-40B4-BE49-F238E27FC236}">
              <a16:creationId xmlns:a16="http://schemas.microsoft.com/office/drawing/2014/main" id="{902D0FD4-D649-4D1B-AFD7-7BAA3C88584E}"/>
            </a:ext>
          </a:extLst>
        </xdr:cNvPr>
        <xdr:cNvSpPr txBox="1"/>
      </xdr:nvSpPr>
      <xdr:spPr>
        <a:xfrm>
          <a:off x="13437244" y="17915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7093</xdr:rowOff>
    </xdr:from>
    <xdr:ext cx="405111" cy="259045"/>
    <xdr:sp macro="" textlink="">
      <xdr:nvSpPr>
        <xdr:cNvPr id="782" name="n_2mainValue【庁舎】&#10;有形固定資産減価償却率">
          <a:extLst>
            <a:ext uri="{FF2B5EF4-FFF2-40B4-BE49-F238E27FC236}">
              <a16:creationId xmlns:a16="http://schemas.microsoft.com/office/drawing/2014/main" id="{150B86A6-0C17-49A9-81D7-B9FA0B657985}"/>
            </a:ext>
          </a:extLst>
        </xdr:cNvPr>
        <xdr:cNvSpPr txBox="1"/>
      </xdr:nvSpPr>
      <xdr:spPr>
        <a:xfrm>
          <a:off x="12675244" y="17944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150784</xdr:rowOff>
    </xdr:from>
    <xdr:ext cx="405111" cy="259045"/>
    <xdr:sp macro="" textlink="">
      <xdr:nvSpPr>
        <xdr:cNvPr id="783" name="n_3mainValue【庁舎】&#10;有形固定資産減価償却率">
          <a:extLst>
            <a:ext uri="{FF2B5EF4-FFF2-40B4-BE49-F238E27FC236}">
              <a16:creationId xmlns:a16="http://schemas.microsoft.com/office/drawing/2014/main" id="{A93C744A-6265-4479-8EFC-0C85A11C02A6}"/>
            </a:ext>
          </a:extLst>
        </xdr:cNvPr>
        <xdr:cNvSpPr txBox="1"/>
      </xdr:nvSpPr>
      <xdr:spPr>
        <a:xfrm>
          <a:off x="11900544" y="17920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113228</xdr:rowOff>
    </xdr:from>
    <xdr:ext cx="405111" cy="259045"/>
    <xdr:sp macro="" textlink="">
      <xdr:nvSpPr>
        <xdr:cNvPr id="784" name="n_4mainValue【庁舎】&#10;有形固定資産減価償却率">
          <a:extLst>
            <a:ext uri="{FF2B5EF4-FFF2-40B4-BE49-F238E27FC236}">
              <a16:creationId xmlns:a16="http://schemas.microsoft.com/office/drawing/2014/main" id="{CAEF0496-646E-4A82-965B-8A2DB928E088}"/>
            </a:ext>
          </a:extLst>
        </xdr:cNvPr>
        <xdr:cNvSpPr txBox="1"/>
      </xdr:nvSpPr>
      <xdr:spPr>
        <a:xfrm>
          <a:off x="11102984" y="178830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5" name="正方形/長方形 784">
          <a:extLst>
            <a:ext uri="{FF2B5EF4-FFF2-40B4-BE49-F238E27FC236}">
              <a16:creationId xmlns:a16="http://schemas.microsoft.com/office/drawing/2014/main" id="{6CDD6D5F-C1AA-4A4C-B2F6-555C5B5BF2A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6" name="正方形/長方形 785">
          <a:extLst>
            <a:ext uri="{FF2B5EF4-FFF2-40B4-BE49-F238E27FC236}">
              <a16:creationId xmlns:a16="http://schemas.microsoft.com/office/drawing/2014/main" id="{D348F662-02C9-4470-9996-F67576A6BA7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7" name="正方形/長方形 786">
          <a:extLst>
            <a:ext uri="{FF2B5EF4-FFF2-40B4-BE49-F238E27FC236}">
              <a16:creationId xmlns:a16="http://schemas.microsoft.com/office/drawing/2014/main" id="{38CBD3EA-484B-42A9-A378-48689CB02AC7}"/>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8" name="正方形/長方形 787">
          <a:extLst>
            <a:ext uri="{FF2B5EF4-FFF2-40B4-BE49-F238E27FC236}">
              <a16:creationId xmlns:a16="http://schemas.microsoft.com/office/drawing/2014/main" id="{410E379C-B1EF-465C-900F-57BB489B164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9" name="正方形/長方形 788">
          <a:extLst>
            <a:ext uri="{FF2B5EF4-FFF2-40B4-BE49-F238E27FC236}">
              <a16:creationId xmlns:a16="http://schemas.microsoft.com/office/drawing/2014/main" id="{4862D7B3-E2CD-4B51-A3AE-03EC03EA73F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0" name="正方形/長方形 789">
          <a:extLst>
            <a:ext uri="{FF2B5EF4-FFF2-40B4-BE49-F238E27FC236}">
              <a16:creationId xmlns:a16="http://schemas.microsoft.com/office/drawing/2014/main" id="{67A896AE-8E9E-4040-AA3A-17E853358CF0}"/>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1" name="正方形/長方形 790">
          <a:extLst>
            <a:ext uri="{FF2B5EF4-FFF2-40B4-BE49-F238E27FC236}">
              <a16:creationId xmlns:a16="http://schemas.microsoft.com/office/drawing/2014/main" id="{B09883F7-C493-4BA2-A6F3-D7A34C56E86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2" name="正方形/長方形 791">
          <a:extLst>
            <a:ext uri="{FF2B5EF4-FFF2-40B4-BE49-F238E27FC236}">
              <a16:creationId xmlns:a16="http://schemas.microsoft.com/office/drawing/2014/main" id="{DDC6ADB2-E697-42C0-88BE-C30772BC30DB}"/>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3" name="テキスト ボックス 792">
          <a:extLst>
            <a:ext uri="{FF2B5EF4-FFF2-40B4-BE49-F238E27FC236}">
              <a16:creationId xmlns:a16="http://schemas.microsoft.com/office/drawing/2014/main" id="{2A628526-1C65-4861-B7AA-FF725A6E264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4" name="直線コネクタ 793">
          <a:extLst>
            <a:ext uri="{FF2B5EF4-FFF2-40B4-BE49-F238E27FC236}">
              <a16:creationId xmlns:a16="http://schemas.microsoft.com/office/drawing/2014/main" id="{EE17B3B9-6FEF-40F8-865D-C006977F5C17}"/>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95" name="テキスト ボックス 794">
          <a:extLst>
            <a:ext uri="{FF2B5EF4-FFF2-40B4-BE49-F238E27FC236}">
              <a16:creationId xmlns:a16="http://schemas.microsoft.com/office/drawing/2014/main" id="{6FEE2B7A-7878-41AD-8330-9E5517AA89D6}"/>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96" name="直線コネクタ 795">
          <a:extLst>
            <a:ext uri="{FF2B5EF4-FFF2-40B4-BE49-F238E27FC236}">
              <a16:creationId xmlns:a16="http://schemas.microsoft.com/office/drawing/2014/main" id="{727952AC-9AF1-432F-8B82-AB502CBE96F3}"/>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97" name="テキスト ボックス 796">
          <a:extLst>
            <a:ext uri="{FF2B5EF4-FFF2-40B4-BE49-F238E27FC236}">
              <a16:creationId xmlns:a16="http://schemas.microsoft.com/office/drawing/2014/main" id="{F3DAECD3-4AD9-4AE5-8DDD-C4E73D04D876}"/>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98" name="直線コネクタ 797">
          <a:extLst>
            <a:ext uri="{FF2B5EF4-FFF2-40B4-BE49-F238E27FC236}">
              <a16:creationId xmlns:a16="http://schemas.microsoft.com/office/drawing/2014/main" id="{D3CB2B3B-F3D8-46BD-AA85-96A27F5EC5AD}"/>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99" name="テキスト ボックス 798">
          <a:extLst>
            <a:ext uri="{FF2B5EF4-FFF2-40B4-BE49-F238E27FC236}">
              <a16:creationId xmlns:a16="http://schemas.microsoft.com/office/drawing/2014/main" id="{2255E1F3-6E91-43A3-94A5-CC11D548A273}"/>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0" name="直線コネクタ 799">
          <a:extLst>
            <a:ext uri="{FF2B5EF4-FFF2-40B4-BE49-F238E27FC236}">
              <a16:creationId xmlns:a16="http://schemas.microsoft.com/office/drawing/2014/main" id="{D7F33382-70BC-453F-9410-AD88C679E9FD}"/>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1" name="テキスト ボックス 800">
          <a:extLst>
            <a:ext uri="{FF2B5EF4-FFF2-40B4-BE49-F238E27FC236}">
              <a16:creationId xmlns:a16="http://schemas.microsoft.com/office/drawing/2014/main" id="{89C2B410-4C3C-4D37-86E2-912E20D16CD7}"/>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2" name="直線コネクタ 801">
          <a:extLst>
            <a:ext uri="{FF2B5EF4-FFF2-40B4-BE49-F238E27FC236}">
              <a16:creationId xmlns:a16="http://schemas.microsoft.com/office/drawing/2014/main" id="{6CB81DF5-96E5-49CE-98C7-AD048AAE2245}"/>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3" name="テキスト ボックス 802">
          <a:extLst>
            <a:ext uri="{FF2B5EF4-FFF2-40B4-BE49-F238E27FC236}">
              <a16:creationId xmlns:a16="http://schemas.microsoft.com/office/drawing/2014/main" id="{C7E94778-38A1-4D16-8FB9-1A8F8D555F82}"/>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4" name="直線コネクタ 803">
          <a:extLst>
            <a:ext uri="{FF2B5EF4-FFF2-40B4-BE49-F238E27FC236}">
              <a16:creationId xmlns:a16="http://schemas.microsoft.com/office/drawing/2014/main" id="{41590777-E8D5-48BF-B6A3-D0495310121D}"/>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5" name="テキスト ボックス 804">
          <a:extLst>
            <a:ext uri="{FF2B5EF4-FFF2-40B4-BE49-F238E27FC236}">
              <a16:creationId xmlns:a16="http://schemas.microsoft.com/office/drawing/2014/main" id="{2578C980-70D4-47B2-ADD6-7CEA3FE569B4}"/>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6" name="直線コネクタ 805">
          <a:extLst>
            <a:ext uri="{FF2B5EF4-FFF2-40B4-BE49-F238E27FC236}">
              <a16:creationId xmlns:a16="http://schemas.microsoft.com/office/drawing/2014/main" id="{8C0C3AAB-8C31-4BDA-A8B1-13E778956C9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07" name="テキスト ボックス 806">
          <a:extLst>
            <a:ext uri="{FF2B5EF4-FFF2-40B4-BE49-F238E27FC236}">
              <a16:creationId xmlns:a16="http://schemas.microsoft.com/office/drawing/2014/main" id="{FC6CE67F-4B50-4E1B-9E94-894B50DDE24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8" name="直線コネクタ 807">
          <a:extLst>
            <a:ext uri="{FF2B5EF4-FFF2-40B4-BE49-F238E27FC236}">
              <a16:creationId xmlns:a16="http://schemas.microsoft.com/office/drawing/2014/main" id="{34FAE7A6-71DA-4CE3-A4A5-B6185698F790}"/>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9" name="テキスト ボックス 808">
          <a:extLst>
            <a:ext uri="{FF2B5EF4-FFF2-40B4-BE49-F238E27FC236}">
              <a16:creationId xmlns:a16="http://schemas.microsoft.com/office/drawing/2014/main" id="{4571A299-DB1D-48AC-BD44-B561FBA9EE62}"/>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0" name="【庁舎】&#10;一人当たり面積グラフ枠">
          <a:extLst>
            <a:ext uri="{FF2B5EF4-FFF2-40B4-BE49-F238E27FC236}">
              <a16:creationId xmlns:a16="http://schemas.microsoft.com/office/drawing/2014/main" id="{35B419D3-AE61-4082-BB87-CEE6B7CD25F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811" name="直線コネクタ 810">
          <a:extLst>
            <a:ext uri="{FF2B5EF4-FFF2-40B4-BE49-F238E27FC236}">
              <a16:creationId xmlns:a16="http://schemas.microsoft.com/office/drawing/2014/main" id="{F6D9678F-2D29-4665-AC26-912A5195BA26}"/>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812" name="【庁舎】&#10;一人当たり面積最小値テキスト">
          <a:extLst>
            <a:ext uri="{FF2B5EF4-FFF2-40B4-BE49-F238E27FC236}">
              <a16:creationId xmlns:a16="http://schemas.microsoft.com/office/drawing/2014/main" id="{659C2573-0647-4067-B7DF-F0EC3E1CF74C}"/>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813" name="直線コネクタ 812">
          <a:extLst>
            <a:ext uri="{FF2B5EF4-FFF2-40B4-BE49-F238E27FC236}">
              <a16:creationId xmlns:a16="http://schemas.microsoft.com/office/drawing/2014/main" id="{ADE54C14-F76B-432F-B033-8E8FD02AAA9A}"/>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814" name="【庁舎】&#10;一人当たり面積最大値テキスト">
          <a:extLst>
            <a:ext uri="{FF2B5EF4-FFF2-40B4-BE49-F238E27FC236}">
              <a16:creationId xmlns:a16="http://schemas.microsoft.com/office/drawing/2014/main" id="{C85AB037-50B5-42F4-8485-04CC06D4739C}"/>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815" name="直線コネクタ 814">
          <a:extLst>
            <a:ext uri="{FF2B5EF4-FFF2-40B4-BE49-F238E27FC236}">
              <a16:creationId xmlns:a16="http://schemas.microsoft.com/office/drawing/2014/main" id="{82913756-9D0C-4A4A-B388-495E482339D2}"/>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136451</xdr:rowOff>
    </xdr:from>
    <xdr:ext cx="469744" cy="259045"/>
    <xdr:sp macro="" textlink="">
      <xdr:nvSpPr>
        <xdr:cNvPr id="816" name="【庁舎】&#10;一人当たり面積平均値テキスト">
          <a:extLst>
            <a:ext uri="{FF2B5EF4-FFF2-40B4-BE49-F238E27FC236}">
              <a16:creationId xmlns:a16="http://schemas.microsoft.com/office/drawing/2014/main" id="{41274538-52C6-4F16-9113-A927CF45ECE6}"/>
            </a:ext>
          </a:extLst>
        </xdr:cNvPr>
        <xdr:cNvSpPr txBox="1"/>
      </xdr:nvSpPr>
      <xdr:spPr>
        <a:xfrm>
          <a:off x="19547840" y="17738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817" name="フローチャート: 判断 816">
          <a:extLst>
            <a:ext uri="{FF2B5EF4-FFF2-40B4-BE49-F238E27FC236}">
              <a16:creationId xmlns:a16="http://schemas.microsoft.com/office/drawing/2014/main" id="{6B0365CF-0286-420C-9AE1-983B96B7A5A3}"/>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818" name="フローチャート: 判断 817">
          <a:extLst>
            <a:ext uri="{FF2B5EF4-FFF2-40B4-BE49-F238E27FC236}">
              <a16:creationId xmlns:a16="http://schemas.microsoft.com/office/drawing/2014/main" id="{08F23402-86A7-47C1-9EB4-FE0EEDAA9BD9}"/>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819" name="フローチャート: 判断 818">
          <a:extLst>
            <a:ext uri="{FF2B5EF4-FFF2-40B4-BE49-F238E27FC236}">
              <a16:creationId xmlns:a16="http://schemas.microsoft.com/office/drawing/2014/main" id="{6944D3E6-EDB9-482A-991E-413248F3F849}"/>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820" name="フローチャート: 判断 819">
          <a:extLst>
            <a:ext uri="{FF2B5EF4-FFF2-40B4-BE49-F238E27FC236}">
              <a16:creationId xmlns:a16="http://schemas.microsoft.com/office/drawing/2014/main" id="{B68474DA-95B3-42CD-9DEF-04BE2FA4173C}"/>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821" name="フローチャート: 判断 820">
          <a:extLst>
            <a:ext uri="{FF2B5EF4-FFF2-40B4-BE49-F238E27FC236}">
              <a16:creationId xmlns:a16="http://schemas.microsoft.com/office/drawing/2014/main" id="{915718C8-560F-49B3-8E35-1009917C58C7}"/>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2" name="テキスト ボックス 821">
          <a:extLst>
            <a:ext uri="{FF2B5EF4-FFF2-40B4-BE49-F238E27FC236}">
              <a16:creationId xmlns:a16="http://schemas.microsoft.com/office/drawing/2014/main" id="{7E7CDC2A-BC52-4507-8718-1A0EE045BED4}"/>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B07568FF-03E5-4226-8655-FF34AAF4DBD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6AEF71C3-FFC7-4B3A-A4FC-037A65169B71}"/>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A56247E-7302-4ECE-AFE4-9560A75FF7E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A1E66B7F-7C6F-4F2C-BBB0-2ACB766056E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2539</xdr:rowOff>
    </xdr:from>
    <xdr:to>
      <xdr:col>116</xdr:col>
      <xdr:colOff>114300</xdr:colOff>
      <xdr:row>108</xdr:row>
      <xdr:rowOff>104139</xdr:rowOff>
    </xdr:to>
    <xdr:sp macro="" textlink="">
      <xdr:nvSpPr>
        <xdr:cNvPr id="827" name="楕円 826">
          <a:extLst>
            <a:ext uri="{FF2B5EF4-FFF2-40B4-BE49-F238E27FC236}">
              <a16:creationId xmlns:a16="http://schemas.microsoft.com/office/drawing/2014/main" id="{EFDBC290-20FC-4FFB-B343-B39E0C7B0EAF}"/>
            </a:ext>
          </a:extLst>
        </xdr:cNvPr>
        <xdr:cNvSpPr/>
      </xdr:nvSpPr>
      <xdr:spPr>
        <a:xfrm>
          <a:off x="19458940" y="1810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88916</xdr:rowOff>
    </xdr:from>
    <xdr:ext cx="469744" cy="259045"/>
    <xdr:sp macro="" textlink="">
      <xdr:nvSpPr>
        <xdr:cNvPr id="828" name="【庁舎】&#10;一人当たり面積該当値テキスト">
          <a:extLst>
            <a:ext uri="{FF2B5EF4-FFF2-40B4-BE49-F238E27FC236}">
              <a16:creationId xmlns:a16="http://schemas.microsoft.com/office/drawing/2014/main" id="{8BD94409-F2D6-4440-AA84-EC711D8A8C4B}"/>
            </a:ext>
          </a:extLst>
        </xdr:cNvPr>
        <xdr:cNvSpPr txBox="1"/>
      </xdr:nvSpPr>
      <xdr:spPr>
        <a:xfrm>
          <a:off x="19547840" y="1802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164193</xdr:rowOff>
    </xdr:from>
    <xdr:to>
      <xdr:col>112</xdr:col>
      <xdr:colOff>38100</xdr:colOff>
      <xdr:row>108</xdr:row>
      <xdr:rowOff>94343</xdr:rowOff>
    </xdr:to>
    <xdr:sp macro="" textlink="">
      <xdr:nvSpPr>
        <xdr:cNvPr id="829" name="楕円 828">
          <a:extLst>
            <a:ext uri="{FF2B5EF4-FFF2-40B4-BE49-F238E27FC236}">
              <a16:creationId xmlns:a16="http://schemas.microsoft.com/office/drawing/2014/main" id="{D9E08CC4-BF6B-443B-8495-273D95C91019}"/>
            </a:ext>
          </a:extLst>
        </xdr:cNvPr>
        <xdr:cNvSpPr/>
      </xdr:nvSpPr>
      <xdr:spPr>
        <a:xfrm>
          <a:off x="18735040" y="1810167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43543</xdr:rowOff>
    </xdr:from>
    <xdr:to>
      <xdr:col>116</xdr:col>
      <xdr:colOff>63500</xdr:colOff>
      <xdr:row>108</xdr:row>
      <xdr:rowOff>53339</xdr:rowOff>
    </xdr:to>
    <xdr:cxnSp macro="">
      <xdr:nvCxnSpPr>
        <xdr:cNvPr id="830" name="直線コネクタ 829">
          <a:extLst>
            <a:ext uri="{FF2B5EF4-FFF2-40B4-BE49-F238E27FC236}">
              <a16:creationId xmlns:a16="http://schemas.microsoft.com/office/drawing/2014/main" id="{1B67A39E-5AE3-4EB3-A2D5-2A4088070A3A}"/>
            </a:ext>
          </a:extLst>
        </xdr:cNvPr>
        <xdr:cNvCxnSpPr/>
      </xdr:nvCxnSpPr>
      <xdr:spPr>
        <a:xfrm>
          <a:off x="18778220" y="18148663"/>
          <a:ext cx="7315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164193</xdr:rowOff>
    </xdr:from>
    <xdr:to>
      <xdr:col>107</xdr:col>
      <xdr:colOff>101600</xdr:colOff>
      <xdr:row>108</xdr:row>
      <xdr:rowOff>94343</xdr:rowOff>
    </xdr:to>
    <xdr:sp macro="" textlink="">
      <xdr:nvSpPr>
        <xdr:cNvPr id="831" name="楕円 830">
          <a:extLst>
            <a:ext uri="{FF2B5EF4-FFF2-40B4-BE49-F238E27FC236}">
              <a16:creationId xmlns:a16="http://schemas.microsoft.com/office/drawing/2014/main" id="{545BF934-C799-4F32-82B2-86127E927B14}"/>
            </a:ext>
          </a:extLst>
        </xdr:cNvPr>
        <xdr:cNvSpPr/>
      </xdr:nvSpPr>
      <xdr:spPr>
        <a:xfrm>
          <a:off x="17937480" y="1810167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43543</xdr:rowOff>
    </xdr:from>
    <xdr:to>
      <xdr:col>111</xdr:col>
      <xdr:colOff>177800</xdr:colOff>
      <xdr:row>108</xdr:row>
      <xdr:rowOff>43543</xdr:rowOff>
    </xdr:to>
    <xdr:cxnSp macro="">
      <xdr:nvCxnSpPr>
        <xdr:cNvPr id="832" name="直線コネクタ 831">
          <a:extLst>
            <a:ext uri="{FF2B5EF4-FFF2-40B4-BE49-F238E27FC236}">
              <a16:creationId xmlns:a16="http://schemas.microsoft.com/office/drawing/2014/main" id="{B483A619-4068-4011-81D0-7477B9C3C093}"/>
            </a:ext>
          </a:extLst>
        </xdr:cNvPr>
        <xdr:cNvCxnSpPr/>
      </xdr:nvCxnSpPr>
      <xdr:spPr>
        <a:xfrm>
          <a:off x="17988280" y="1814866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170724</xdr:rowOff>
    </xdr:from>
    <xdr:to>
      <xdr:col>102</xdr:col>
      <xdr:colOff>165100</xdr:colOff>
      <xdr:row>108</xdr:row>
      <xdr:rowOff>100874</xdr:rowOff>
    </xdr:to>
    <xdr:sp macro="" textlink="">
      <xdr:nvSpPr>
        <xdr:cNvPr id="833" name="楕円 832">
          <a:extLst>
            <a:ext uri="{FF2B5EF4-FFF2-40B4-BE49-F238E27FC236}">
              <a16:creationId xmlns:a16="http://schemas.microsoft.com/office/drawing/2014/main" id="{38F7E932-1924-49D5-89A7-703EC56BE429}"/>
            </a:ext>
          </a:extLst>
        </xdr:cNvPr>
        <xdr:cNvSpPr/>
      </xdr:nvSpPr>
      <xdr:spPr>
        <a:xfrm>
          <a:off x="17162780" y="181082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43543</xdr:rowOff>
    </xdr:from>
    <xdr:to>
      <xdr:col>107</xdr:col>
      <xdr:colOff>50800</xdr:colOff>
      <xdr:row>108</xdr:row>
      <xdr:rowOff>50074</xdr:rowOff>
    </xdr:to>
    <xdr:cxnSp macro="">
      <xdr:nvCxnSpPr>
        <xdr:cNvPr id="834" name="直線コネクタ 833">
          <a:extLst>
            <a:ext uri="{FF2B5EF4-FFF2-40B4-BE49-F238E27FC236}">
              <a16:creationId xmlns:a16="http://schemas.microsoft.com/office/drawing/2014/main" id="{80D91FD3-9C0B-441D-9EA3-5034208EF174}"/>
            </a:ext>
          </a:extLst>
        </xdr:cNvPr>
        <xdr:cNvCxnSpPr/>
      </xdr:nvCxnSpPr>
      <xdr:spPr>
        <a:xfrm flipV="1">
          <a:off x="17213580" y="18148663"/>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170724</xdr:rowOff>
    </xdr:from>
    <xdr:to>
      <xdr:col>98</xdr:col>
      <xdr:colOff>38100</xdr:colOff>
      <xdr:row>108</xdr:row>
      <xdr:rowOff>100874</xdr:rowOff>
    </xdr:to>
    <xdr:sp macro="" textlink="">
      <xdr:nvSpPr>
        <xdr:cNvPr id="835" name="楕円 834">
          <a:extLst>
            <a:ext uri="{FF2B5EF4-FFF2-40B4-BE49-F238E27FC236}">
              <a16:creationId xmlns:a16="http://schemas.microsoft.com/office/drawing/2014/main" id="{A266DF3E-E107-4484-B423-E1006C6FDC14}"/>
            </a:ext>
          </a:extLst>
        </xdr:cNvPr>
        <xdr:cNvSpPr/>
      </xdr:nvSpPr>
      <xdr:spPr>
        <a:xfrm>
          <a:off x="16388080" y="181082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50074</xdr:rowOff>
    </xdr:from>
    <xdr:to>
      <xdr:col>102</xdr:col>
      <xdr:colOff>114300</xdr:colOff>
      <xdr:row>108</xdr:row>
      <xdr:rowOff>50074</xdr:rowOff>
    </xdr:to>
    <xdr:cxnSp macro="">
      <xdr:nvCxnSpPr>
        <xdr:cNvPr id="836" name="直線コネクタ 835">
          <a:extLst>
            <a:ext uri="{FF2B5EF4-FFF2-40B4-BE49-F238E27FC236}">
              <a16:creationId xmlns:a16="http://schemas.microsoft.com/office/drawing/2014/main" id="{37B9898A-AF1C-4F77-9BF4-743B3E261F12}"/>
            </a:ext>
          </a:extLst>
        </xdr:cNvPr>
        <xdr:cNvCxnSpPr/>
      </xdr:nvCxnSpPr>
      <xdr:spPr>
        <a:xfrm>
          <a:off x="16431260" y="1815519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63516</xdr:rowOff>
    </xdr:from>
    <xdr:ext cx="469744" cy="259045"/>
    <xdr:sp macro="" textlink="">
      <xdr:nvSpPr>
        <xdr:cNvPr id="837" name="n_1aveValue【庁舎】&#10;一人当たり面積">
          <a:extLst>
            <a:ext uri="{FF2B5EF4-FFF2-40B4-BE49-F238E27FC236}">
              <a16:creationId xmlns:a16="http://schemas.microsoft.com/office/drawing/2014/main" id="{61DE7C50-2620-4492-8A2C-42F369023886}"/>
            </a:ext>
          </a:extLst>
        </xdr:cNvPr>
        <xdr:cNvSpPr txBox="1"/>
      </xdr:nvSpPr>
      <xdr:spPr>
        <a:xfrm>
          <a:off x="18561127" y="17665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73314</xdr:rowOff>
    </xdr:from>
    <xdr:ext cx="469744" cy="259045"/>
    <xdr:sp macro="" textlink="">
      <xdr:nvSpPr>
        <xdr:cNvPr id="838" name="n_2aveValue【庁舎】&#10;一人当たり面積">
          <a:extLst>
            <a:ext uri="{FF2B5EF4-FFF2-40B4-BE49-F238E27FC236}">
              <a16:creationId xmlns:a16="http://schemas.microsoft.com/office/drawing/2014/main" id="{6CF83644-C3B7-4093-9F54-DDED57F4A358}"/>
            </a:ext>
          </a:extLst>
        </xdr:cNvPr>
        <xdr:cNvSpPr txBox="1"/>
      </xdr:nvSpPr>
      <xdr:spPr>
        <a:xfrm>
          <a:off x="17776267" y="1767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66783</xdr:rowOff>
    </xdr:from>
    <xdr:ext cx="469744" cy="259045"/>
    <xdr:sp macro="" textlink="">
      <xdr:nvSpPr>
        <xdr:cNvPr id="839" name="n_3aveValue【庁舎】&#10;一人当たり面積">
          <a:extLst>
            <a:ext uri="{FF2B5EF4-FFF2-40B4-BE49-F238E27FC236}">
              <a16:creationId xmlns:a16="http://schemas.microsoft.com/office/drawing/2014/main" id="{C37F3342-F41A-4E85-9DE1-953E94BAE926}"/>
            </a:ext>
          </a:extLst>
        </xdr:cNvPr>
        <xdr:cNvSpPr txBox="1"/>
      </xdr:nvSpPr>
      <xdr:spPr>
        <a:xfrm>
          <a:off x="17001567" y="17668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92908</xdr:rowOff>
    </xdr:from>
    <xdr:ext cx="469744" cy="259045"/>
    <xdr:sp macro="" textlink="">
      <xdr:nvSpPr>
        <xdr:cNvPr id="840" name="n_4aveValue【庁舎】&#10;一人当たり面積">
          <a:extLst>
            <a:ext uri="{FF2B5EF4-FFF2-40B4-BE49-F238E27FC236}">
              <a16:creationId xmlns:a16="http://schemas.microsoft.com/office/drawing/2014/main" id="{A1E141CC-0849-4977-8068-C988ABBCD267}"/>
            </a:ext>
          </a:extLst>
        </xdr:cNvPr>
        <xdr:cNvSpPr txBox="1"/>
      </xdr:nvSpPr>
      <xdr:spPr>
        <a:xfrm>
          <a:off x="16226867" y="176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85470</xdr:rowOff>
    </xdr:from>
    <xdr:ext cx="469744" cy="259045"/>
    <xdr:sp macro="" textlink="">
      <xdr:nvSpPr>
        <xdr:cNvPr id="841" name="n_1mainValue【庁舎】&#10;一人当たり面積">
          <a:extLst>
            <a:ext uri="{FF2B5EF4-FFF2-40B4-BE49-F238E27FC236}">
              <a16:creationId xmlns:a16="http://schemas.microsoft.com/office/drawing/2014/main" id="{E9E8C2F2-4ACF-49D7-91D2-5F29BEE695D4}"/>
            </a:ext>
          </a:extLst>
        </xdr:cNvPr>
        <xdr:cNvSpPr txBox="1"/>
      </xdr:nvSpPr>
      <xdr:spPr>
        <a:xfrm>
          <a:off x="1856112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85470</xdr:rowOff>
    </xdr:from>
    <xdr:ext cx="469744" cy="259045"/>
    <xdr:sp macro="" textlink="">
      <xdr:nvSpPr>
        <xdr:cNvPr id="842" name="n_2mainValue【庁舎】&#10;一人当たり面積">
          <a:extLst>
            <a:ext uri="{FF2B5EF4-FFF2-40B4-BE49-F238E27FC236}">
              <a16:creationId xmlns:a16="http://schemas.microsoft.com/office/drawing/2014/main" id="{65A95FDC-68AE-45D7-A9AB-37A7DC4DF308}"/>
            </a:ext>
          </a:extLst>
        </xdr:cNvPr>
        <xdr:cNvSpPr txBox="1"/>
      </xdr:nvSpPr>
      <xdr:spPr>
        <a:xfrm>
          <a:off x="17776267" y="181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92001</xdr:rowOff>
    </xdr:from>
    <xdr:ext cx="469744" cy="259045"/>
    <xdr:sp macro="" textlink="">
      <xdr:nvSpPr>
        <xdr:cNvPr id="843" name="n_3mainValue【庁舎】&#10;一人当たり面積">
          <a:extLst>
            <a:ext uri="{FF2B5EF4-FFF2-40B4-BE49-F238E27FC236}">
              <a16:creationId xmlns:a16="http://schemas.microsoft.com/office/drawing/2014/main" id="{C8E068C1-740A-4851-99E3-E11809DE5A9C}"/>
            </a:ext>
          </a:extLst>
        </xdr:cNvPr>
        <xdr:cNvSpPr txBox="1"/>
      </xdr:nvSpPr>
      <xdr:spPr>
        <a:xfrm>
          <a:off x="17001567" y="1819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92001</xdr:rowOff>
    </xdr:from>
    <xdr:ext cx="469744" cy="259045"/>
    <xdr:sp macro="" textlink="">
      <xdr:nvSpPr>
        <xdr:cNvPr id="844" name="n_4mainValue【庁舎】&#10;一人当たり面積">
          <a:extLst>
            <a:ext uri="{FF2B5EF4-FFF2-40B4-BE49-F238E27FC236}">
              <a16:creationId xmlns:a16="http://schemas.microsoft.com/office/drawing/2014/main" id="{8B3C7BDA-67FA-46C9-9FB0-DBF9620DE35C}"/>
            </a:ext>
          </a:extLst>
        </xdr:cNvPr>
        <xdr:cNvSpPr txBox="1"/>
      </xdr:nvSpPr>
      <xdr:spPr>
        <a:xfrm>
          <a:off x="16226867" y="1819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5" name="正方形/長方形 844">
          <a:extLst>
            <a:ext uri="{FF2B5EF4-FFF2-40B4-BE49-F238E27FC236}">
              <a16:creationId xmlns:a16="http://schemas.microsoft.com/office/drawing/2014/main" id="{29504907-1B69-4B53-8378-C7C675F6DF0B}"/>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6" name="正方形/長方形 845">
          <a:extLst>
            <a:ext uri="{FF2B5EF4-FFF2-40B4-BE49-F238E27FC236}">
              <a16:creationId xmlns:a16="http://schemas.microsoft.com/office/drawing/2014/main" id="{3C594CA1-D72D-4A08-A931-915137CBB0C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7" name="テキスト ボックス 846">
          <a:extLst>
            <a:ext uri="{FF2B5EF4-FFF2-40B4-BE49-F238E27FC236}">
              <a16:creationId xmlns:a16="http://schemas.microsoft.com/office/drawing/2014/main" id="{A7935F79-D28F-4BB3-BAF1-99BE935C069F}"/>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本町は一部事務組合に加入せず、清掃工場を単独で所有しているため一般廃棄物処理施設の一人当たり有形固定資産（償却資産）額が大きくなっている。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清掃工場は平成</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年の供用開始から</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年以上が経過し、耐用年数を伸ばしながら使用する必要があり、今後も有形固定資産償却率が上昇する見込みである。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図書館や市民会館については、複合施設（ふれあいセンター）内の一室として運営しており、類似団体平均値と比べて一人当たり面積が小さくなっている。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福祉施設については、町立やまぶき園が計上されているが、令和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年度をもって除却となった。</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消防施設については、令和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年度に施設類型の見直しを行ったことから一人当たり面積が小さくなっている。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庁舎については、耐震性能の不足や老朽化のため、令和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年度から新庁舎建設工事を行っている。令和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7</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年度に供用開始であるため今後は有形固定資産償却率が減少する見込みである。</a:t>
          </a:r>
          <a:endParaRPr kumimoji="1" lang="en-US" altLang="ja-JP" sz="11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今後も、島本町公共施設等総合管理計画に基づき、施設の適切な管理等を行っていく。</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3015_&#23798;&#26412;&#30010;_2024(2&#22238;&#30446;)9.24.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015_&#23798;&#26412;&#30010;_2024(2&#22238;&#30446;)9.24.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3015_&#23798;&#26412;&#30010;_2024(2&#22238;&#30446;)9.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50.9</v>
          </cell>
          <cell r="BX53">
            <v>51.9</v>
          </cell>
          <cell r="CF53">
            <v>48.5</v>
          </cell>
          <cell r="CN53">
            <v>41.9</v>
          </cell>
          <cell r="CV53">
            <v>55.1</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4.8</v>
          </cell>
          <cell r="BX75">
            <v>5.7</v>
          </cell>
          <cell r="CF75">
            <v>6.6</v>
          </cell>
          <cell r="CN75">
            <v>6.3</v>
          </cell>
          <cell r="CV75">
            <v>5.8</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578" t="s">
        <v>76</v>
      </c>
      <c r="C1" s="578"/>
      <c r="D1" s="578"/>
      <c r="E1" s="578"/>
      <c r="F1" s="578"/>
      <c r="G1" s="578"/>
      <c r="H1" s="578"/>
      <c r="I1" s="578"/>
      <c r="J1" s="578"/>
      <c r="K1" s="578"/>
      <c r="L1" s="578"/>
      <c r="M1" s="578"/>
      <c r="N1" s="578"/>
      <c r="O1" s="578"/>
      <c r="P1" s="578"/>
      <c r="Q1" s="578"/>
      <c r="R1" s="578"/>
      <c r="S1" s="578"/>
      <c r="T1" s="578"/>
      <c r="U1" s="578"/>
      <c r="V1" s="578"/>
      <c r="W1" s="578"/>
      <c r="X1" s="578"/>
      <c r="Y1" s="578"/>
      <c r="Z1" s="578"/>
      <c r="AA1" s="578"/>
      <c r="AB1" s="578"/>
      <c r="AC1" s="578"/>
      <c r="AD1" s="578"/>
      <c r="AE1" s="578"/>
      <c r="AF1" s="578"/>
      <c r="AG1" s="578"/>
      <c r="AH1" s="578"/>
      <c r="AI1" s="578"/>
      <c r="AJ1" s="578"/>
      <c r="AK1" s="578"/>
      <c r="AL1" s="578"/>
      <c r="AM1" s="578"/>
      <c r="AN1" s="578"/>
      <c r="AO1" s="578"/>
      <c r="AP1" s="578"/>
      <c r="AQ1" s="578"/>
      <c r="AR1" s="578"/>
      <c r="AS1" s="578"/>
      <c r="AT1" s="578"/>
      <c r="AU1" s="578"/>
      <c r="AV1" s="578"/>
      <c r="AW1" s="578"/>
      <c r="AX1" s="578"/>
      <c r="AY1" s="578"/>
      <c r="AZ1" s="578"/>
      <c r="BA1" s="578"/>
      <c r="BB1" s="578"/>
      <c r="BC1" s="578"/>
      <c r="BD1" s="578"/>
      <c r="BE1" s="578"/>
      <c r="BF1" s="578"/>
      <c r="BG1" s="578"/>
      <c r="BH1" s="578"/>
      <c r="BI1" s="578"/>
      <c r="BJ1" s="578"/>
      <c r="BK1" s="578"/>
      <c r="BL1" s="578"/>
      <c r="BM1" s="578"/>
      <c r="BN1" s="578"/>
      <c r="BO1" s="578"/>
      <c r="BP1" s="578"/>
      <c r="BQ1" s="578"/>
      <c r="BR1" s="578"/>
      <c r="BS1" s="578"/>
      <c r="BT1" s="578"/>
      <c r="BU1" s="578"/>
      <c r="BV1" s="578"/>
      <c r="BW1" s="578"/>
      <c r="BX1" s="578"/>
      <c r="BY1" s="578"/>
      <c r="BZ1" s="578"/>
      <c r="CA1" s="578"/>
      <c r="CB1" s="578"/>
      <c r="CC1" s="578"/>
      <c r="CD1" s="578"/>
      <c r="CE1" s="578"/>
      <c r="CF1" s="578"/>
      <c r="CG1" s="578"/>
      <c r="CH1" s="578"/>
      <c r="CI1" s="578"/>
      <c r="CJ1" s="578"/>
      <c r="CK1" s="578"/>
      <c r="CL1" s="578"/>
      <c r="CM1" s="578"/>
      <c r="CN1" s="578"/>
      <c r="CO1" s="578"/>
      <c r="CP1" s="578"/>
      <c r="CQ1" s="578"/>
      <c r="CR1" s="578"/>
      <c r="CS1" s="578"/>
      <c r="CT1" s="578"/>
      <c r="CU1" s="578"/>
      <c r="CV1" s="578"/>
      <c r="CW1" s="578"/>
      <c r="CX1" s="578"/>
      <c r="CY1" s="578"/>
      <c r="CZ1" s="578"/>
      <c r="DA1" s="578"/>
      <c r="DB1" s="578"/>
      <c r="DC1" s="578"/>
      <c r="DD1" s="578"/>
      <c r="DE1" s="578"/>
      <c r="DF1" s="578"/>
      <c r="DG1" s="578"/>
      <c r="DH1" s="578"/>
      <c r="DI1" s="578"/>
      <c r="DJ1" s="163"/>
      <c r="DK1" s="163"/>
      <c r="DL1" s="163"/>
      <c r="DM1" s="163"/>
      <c r="DN1" s="163"/>
      <c r="DO1" s="163"/>
    </row>
    <row r="2" spans="1:119" ht="24" thickBot="1" x14ac:dyDescent="0.25">
      <c r="B2" s="164" t="s">
        <v>77</v>
      </c>
      <c r="C2" s="164"/>
      <c r="D2" s="165"/>
    </row>
    <row r="3" spans="1:119" ht="18.75" customHeight="1" thickBot="1" x14ac:dyDescent="0.25">
      <c r="A3" s="163"/>
      <c r="B3" s="579" t="s">
        <v>78</v>
      </c>
      <c r="C3" s="580"/>
      <c r="D3" s="580"/>
      <c r="E3" s="581"/>
      <c r="F3" s="581"/>
      <c r="G3" s="581"/>
      <c r="H3" s="581"/>
      <c r="I3" s="581"/>
      <c r="J3" s="581"/>
      <c r="K3" s="581"/>
      <c r="L3" s="581" t="s">
        <v>79</v>
      </c>
      <c r="M3" s="581"/>
      <c r="N3" s="581"/>
      <c r="O3" s="581"/>
      <c r="P3" s="581"/>
      <c r="Q3" s="581"/>
      <c r="R3" s="584"/>
      <c r="S3" s="584"/>
      <c r="T3" s="584"/>
      <c r="U3" s="584"/>
      <c r="V3" s="585"/>
      <c r="W3" s="475" t="s">
        <v>80</v>
      </c>
      <c r="X3" s="476"/>
      <c r="Y3" s="476"/>
      <c r="Z3" s="476"/>
      <c r="AA3" s="476"/>
      <c r="AB3" s="580"/>
      <c r="AC3" s="584" t="s">
        <v>81</v>
      </c>
      <c r="AD3" s="476"/>
      <c r="AE3" s="476"/>
      <c r="AF3" s="476"/>
      <c r="AG3" s="476"/>
      <c r="AH3" s="476"/>
      <c r="AI3" s="476"/>
      <c r="AJ3" s="476"/>
      <c r="AK3" s="476"/>
      <c r="AL3" s="546"/>
      <c r="AM3" s="475" t="s">
        <v>82</v>
      </c>
      <c r="AN3" s="476"/>
      <c r="AO3" s="476"/>
      <c r="AP3" s="476"/>
      <c r="AQ3" s="476"/>
      <c r="AR3" s="476"/>
      <c r="AS3" s="476"/>
      <c r="AT3" s="476"/>
      <c r="AU3" s="476"/>
      <c r="AV3" s="476"/>
      <c r="AW3" s="476"/>
      <c r="AX3" s="546"/>
      <c r="AY3" s="538" t="s">
        <v>1</v>
      </c>
      <c r="AZ3" s="539"/>
      <c r="BA3" s="539"/>
      <c r="BB3" s="539"/>
      <c r="BC3" s="539"/>
      <c r="BD3" s="539"/>
      <c r="BE3" s="539"/>
      <c r="BF3" s="539"/>
      <c r="BG3" s="539"/>
      <c r="BH3" s="539"/>
      <c r="BI3" s="539"/>
      <c r="BJ3" s="539"/>
      <c r="BK3" s="539"/>
      <c r="BL3" s="539"/>
      <c r="BM3" s="588"/>
      <c r="BN3" s="475" t="s">
        <v>83</v>
      </c>
      <c r="BO3" s="476"/>
      <c r="BP3" s="476"/>
      <c r="BQ3" s="476"/>
      <c r="BR3" s="476"/>
      <c r="BS3" s="476"/>
      <c r="BT3" s="476"/>
      <c r="BU3" s="546"/>
      <c r="BV3" s="475" t="s">
        <v>84</v>
      </c>
      <c r="BW3" s="476"/>
      <c r="BX3" s="476"/>
      <c r="BY3" s="476"/>
      <c r="BZ3" s="476"/>
      <c r="CA3" s="476"/>
      <c r="CB3" s="476"/>
      <c r="CC3" s="546"/>
      <c r="CD3" s="538" t="s">
        <v>1</v>
      </c>
      <c r="CE3" s="539"/>
      <c r="CF3" s="539"/>
      <c r="CG3" s="539"/>
      <c r="CH3" s="539"/>
      <c r="CI3" s="539"/>
      <c r="CJ3" s="539"/>
      <c r="CK3" s="539"/>
      <c r="CL3" s="539"/>
      <c r="CM3" s="539"/>
      <c r="CN3" s="539"/>
      <c r="CO3" s="539"/>
      <c r="CP3" s="539"/>
      <c r="CQ3" s="539"/>
      <c r="CR3" s="539"/>
      <c r="CS3" s="588"/>
      <c r="CT3" s="475" t="s">
        <v>85</v>
      </c>
      <c r="CU3" s="476"/>
      <c r="CV3" s="476"/>
      <c r="CW3" s="476"/>
      <c r="CX3" s="476"/>
      <c r="CY3" s="476"/>
      <c r="CZ3" s="476"/>
      <c r="DA3" s="546"/>
      <c r="DB3" s="475" t="s">
        <v>86</v>
      </c>
      <c r="DC3" s="476"/>
      <c r="DD3" s="476"/>
      <c r="DE3" s="476"/>
      <c r="DF3" s="476"/>
      <c r="DG3" s="476"/>
      <c r="DH3" s="476"/>
      <c r="DI3" s="546"/>
    </row>
    <row r="4" spans="1:119" ht="18.75" customHeight="1" x14ac:dyDescent="0.2">
      <c r="A4" s="163"/>
      <c r="B4" s="554"/>
      <c r="C4" s="555"/>
      <c r="D4" s="555"/>
      <c r="E4" s="556"/>
      <c r="F4" s="556"/>
      <c r="G4" s="556"/>
      <c r="H4" s="556"/>
      <c r="I4" s="556"/>
      <c r="J4" s="556"/>
      <c r="K4" s="556"/>
      <c r="L4" s="556"/>
      <c r="M4" s="556"/>
      <c r="N4" s="556"/>
      <c r="O4" s="556"/>
      <c r="P4" s="556"/>
      <c r="Q4" s="556"/>
      <c r="R4" s="560"/>
      <c r="S4" s="560"/>
      <c r="T4" s="560"/>
      <c r="U4" s="560"/>
      <c r="V4" s="561"/>
      <c r="W4" s="547"/>
      <c r="X4" s="357"/>
      <c r="Y4" s="357"/>
      <c r="Z4" s="357"/>
      <c r="AA4" s="357"/>
      <c r="AB4" s="555"/>
      <c r="AC4" s="560"/>
      <c r="AD4" s="357"/>
      <c r="AE4" s="357"/>
      <c r="AF4" s="357"/>
      <c r="AG4" s="357"/>
      <c r="AH4" s="357"/>
      <c r="AI4" s="357"/>
      <c r="AJ4" s="357"/>
      <c r="AK4" s="357"/>
      <c r="AL4" s="548"/>
      <c r="AM4" s="497"/>
      <c r="AN4" s="395"/>
      <c r="AO4" s="395"/>
      <c r="AP4" s="395"/>
      <c r="AQ4" s="395"/>
      <c r="AR4" s="395"/>
      <c r="AS4" s="395"/>
      <c r="AT4" s="395"/>
      <c r="AU4" s="395"/>
      <c r="AV4" s="395"/>
      <c r="AW4" s="395"/>
      <c r="AX4" s="587"/>
      <c r="AY4" s="432" t="s">
        <v>87</v>
      </c>
      <c r="AZ4" s="433"/>
      <c r="BA4" s="433"/>
      <c r="BB4" s="433"/>
      <c r="BC4" s="433"/>
      <c r="BD4" s="433"/>
      <c r="BE4" s="433"/>
      <c r="BF4" s="433"/>
      <c r="BG4" s="433"/>
      <c r="BH4" s="433"/>
      <c r="BI4" s="433"/>
      <c r="BJ4" s="433"/>
      <c r="BK4" s="433"/>
      <c r="BL4" s="433"/>
      <c r="BM4" s="434"/>
      <c r="BN4" s="435">
        <v>17174532</v>
      </c>
      <c r="BO4" s="436"/>
      <c r="BP4" s="436"/>
      <c r="BQ4" s="436"/>
      <c r="BR4" s="436"/>
      <c r="BS4" s="436"/>
      <c r="BT4" s="436"/>
      <c r="BU4" s="437"/>
      <c r="BV4" s="435">
        <v>14034545</v>
      </c>
      <c r="BW4" s="436"/>
      <c r="BX4" s="436"/>
      <c r="BY4" s="436"/>
      <c r="BZ4" s="436"/>
      <c r="CA4" s="436"/>
      <c r="CB4" s="436"/>
      <c r="CC4" s="437"/>
      <c r="CD4" s="572" t="s">
        <v>88</v>
      </c>
      <c r="CE4" s="573"/>
      <c r="CF4" s="573"/>
      <c r="CG4" s="573"/>
      <c r="CH4" s="573"/>
      <c r="CI4" s="573"/>
      <c r="CJ4" s="573"/>
      <c r="CK4" s="573"/>
      <c r="CL4" s="573"/>
      <c r="CM4" s="573"/>
      <c r="CN4" s="573"/>
      <c r="CO4" s="573"/>
      <c r="CP4" s="573"/>
      <c r="CQ4" s="573"/>
      <c r="CR4" s="573"/>
      <c r="CS4" s="574"/>
      <c r="CT4" s="575">
        <v>2.6</v>
      </c>
      <c r="CU4" s="576"/>
      <c r="CV4" s="576"/>
      <c r="CW4" s="576"/>
      <c r="CX4" s="576"/>
      <c r="CY4" s="576"/>
      <c r="CZ4" s="576"/>
      <c r="DA4" s="577"/>
      <c r="DB4" s="575">
        <v>0.8</v>
      </c>
      <c r="DC4" s="576"/>
      <c r="DD4" s="576"/>
      <c r="DE4" s="576"/>
      <c r="DF4" s="576"/>
      <c r="DG4" s="576"/>
      <c r="DH4" s="576"/>
      <c r="DI4" s="577"/>
    </row>
    <row r="5" spans="1:119" ht="18.75" customHeight="1" x14ac:dyDescent="0.2">
      <c r="A5" s="163"/>
      <c r="B5" s="582"/>
      <c r="C5" s="396"/>
      <c r="D5" s="396"/>
      <c r="E5" s="583"/>
      <c r="F5" s="583"/>
      <c r="G5" s="583"/>
      <c r="H5" s="583"/>
      <c r="I5" s="583"/>
      <c r="J5" s="583"/>
      <c r="K5" s="583"/>
      <c r="L5" s="583"/>
      <c r="M5" s="583"/>
      <c r="N5" s="583"/>
      <c r="O5" s="583"/>
      <c r="P5" s="583"/>
      <c r="Q5" s="583"/>
      <c r="R5" s="394"/>
      <c r="S5" s="394"/>
      <c r="T5" s="394"/>
      <c r="U5" s="394"/>
      <c r="V5" s="586"/>
      <c r="W5" s="497"/>
      <c r="X5" s="395"/>
      <c r="Y5" s="395"/>
      <c r="Z5" s="395"/>
      <c r="AA5" s="395"/>
      <c r="AB5" s="396"/>
      <c r="AC5" s="394"/>
      <c r="AD5" s="395"/>
      <c r="AE5" s="395"/>
      <c r="AF5" s="395"/>
      <c r="AG5" s="395"/>
      <c r="AH5" s="395"/>
      <c r="AI5" s="395"/>
      <c r="AJ5" s="395"/>
      <c r="AK5" s="395"/>
      <c r="AL5" s="587"/>
      <c r="AM5" s="463" t="s">
        <v>89</v>
      </c>
      <c r="AN5" s="363"/>
      <c r="AO5" s="363"/>
      <c r="AP5" s="363"/>
      <c r="AQ5" s="363"/>
      <c r="AR5" s="363"/>
      <c r="AS5" s="363"/>
      <c r="AT5" s="364"/>
      <c r="AU5" s="464" t="s">
        <v>90</v>
      </c>
      <c r="AV5" s="465"/>
      <c r="AW5" s="465"/>
      <c r="AX5" s="465"/>
      <c r="AY5" s="420" t="s">
        <v>91</v>
      </c>
      <c r="AZ5" s="421"/>
      <c r="BA5" s="421"/>
      <c r="BB5" s="421"/>
      <c r="BC5" s="421"/>
      <c r="BD5" s="421"/>
      <c r="BE5" s="421"/>
      <c r="BF5" s="421"/>
      <c r="BG5" s="421"/>
      <c r="BH5" s="421"/>
      <c r="BI5" s="421"/>
      <c r="BJ5" s="421"/>
      <c r="BK5" s="421"/>
      <c r="BL5" s="421"/>
      <c r="BM5" s="422"/>
      <c r="BN5" s="406">
        <v>16955613</v>
      </c>
      <c r="BO5" s="407"/>
      <c r="BP5" s="407"/>
      <c r="BQ5" s="407"/>
      <c r="BR5" s="407"/>
      <c r="BS5" s="407"/>
      <c r="BT5" s="407"/>
      <c r="BU5" s="408"/>
      <c r="BV5" s="406">
        <v>13955489</v>
      </c>
      <c r="BW5" s="407"/>
      <c r="BX5" s="407"/>
      <c r="BY5" s="407"/>
      <c r="BZ5" s="407"/>
      <c r="CA5" s="407"/>
      <c r="CB5" s="407"/>
      <c r="CC5" s="408"/>
      <c r="CD5" s="446" t="s">
        <v>92</v>
      </c>
      <c r="CE5" s="366"/>
      <c r="CF5" s="366"/>
      <c r="CG5" s="366"/>
      <c r="CH5" s="366"/>
      <c r="CI5" s="366"/>
      <c r="CJ5" s="366"/>
      <c r="CK5" s="366"/>
      <c r="CL5" s="366"/>
      <c r="CM5" s="366"/>
      <c r="CN5" s="366"/>
      <c r="CO5" s="366"/>
      <c r="CP5" s="366"/>
      <c r="CQ5" s="366"/>
      <c r="CR5" s="366"/>
      <c r="CS5" s="447"/>
      <c r="CT5" s="403">
        <v>93.7</v>
      </c>
      <c r="CU5" s="404"/>
      <c r="CV5" s="404"/>
      <c r="CW5" s="404"/>
      <c r="CX5" s="404"/>
      <c r="CY5" s="404"/>
      <c r="CZ5" s="404"/>
      <c r="DA5" s="405"/>
      <c r="DB5" s="403">
        <v>94.5</v>
      </c>
      <c r="DC5" s="404"/>
      <c r="DD5" s="404"/>
      <c r="DE5" s="404"/>
      <c r="DF5" s="404"/>
      <c r="DG5" s="404"/>
      <c r="DH5" s="404"/>
      <c r="DI5" s="405"/>
    </row>
    <row r="6" spans="1:119" ht="18.75" customHeight="1" x14ac:dyDescent="0.2">
      <c r="A6" s="163"/>
      <c r="B6" s="552" t="s">
        <v>93</v>
      </c>
      <c r="C6" s="393"/>
      <c r="D6" s="393"/>
      <c r="E6" s="553"/>
      <c r="F6" s="553"/>
      <c r="G6" s="553"/>
      <c r="H6" s="553"/>
      <c r="I6" s="553"/>
      <c r="J6" s="553"/>
      <c r="K6" s="553"/>
      <c r="L6" s="553" t="s">
        <v>94</v>
      </c>
      <c r="M6" s="553"/>
      <c r="N6" s="553"/>
      <c r="O6" s="553"/>
      <c r="P6" s="553"/>
      <c r="Q6" s="553"/>
      <c r="R6" s="391"/>
      <c r="S6" s="391"/>
      <c r="T6" s="391"/>
      <c r="U6" s="391"/>
      <c r="V6" s="559"/>
      <c r="W6" s="496" t="s">
        <v>95</v>
      </c>
      <c r="X6" s="392"/>
      <c r="Y6" s="392"/>
      <c r="Z6" s="392"/>
      <c r="AA6" s="392"/>
      <c r="AB6" s="393"/>
      <c r="AC6" s="564" t="s">
        <v>96</v>
      </c>
      <c r="AD6" s="565"/>
      <c r="AE6" s="565"/>
      <c r="AF6" s="565"/>
      <c r="AG6" s="565"/>
      <c r="AH6" s="565"/>
      <c r="AI6" s="565"/>
      <c r="AJ6" s="565"/>
      <c r="AK6" s="565"/>
      <c r="AL6" s="566"/>
      <c r="AM6" s="463" t="s">
        <v>97</v>
      </c>
      <c r="AN6" s="363"/>
      <c r="AO6" s="363"/>
      <c r="AP6" s="363"/>
      <c r="AQ6" s="363"/>
      <c r="AR6" s="363"/>
      <c r="AS6" s="363"/>
      <c r="AT6" s="364"/>
      <c r="AU6" s="464" t="s">
        <v>90</v>
      </c>
      <c r="AV6" s="465"/>
      <c r="AW6" s="465"/>
      <c r="AX6" s="465"/>
      <c r="AY6" s="420" t="s">
        <v>98</v>
      </c>
      <c r="AZ6" s="421"/>
      <c r="BA6" s="421"/>
      <c r="BB6" s="421"/>
      <c r="BC6" s="421"/>
      <c r="BD6" s="421"/>
      <c r="BE6" s="421"/>
      <c r="BF6" s="421"/>
      <c r="BG6" s="421"/>
      <c r="BH6" s="421"/>
      <c r="BI6" s="421"/>
      <c r="BJ6" s="421"/>
      <c r="BK6" s="421"/>
      <c r="BL6" s="421"/>
      <c r="BM6" s="422"/>
      <c r="BN6" s="406">
        <v>218919</v>
      </c>
      <c r="BO6" s="407"/>
      <c r="BP6" s="407"/>
      <c r="BQ6" s="407"/>
      <c r="BR6" s="407"/>
      <c r="BS6" s="407"/>
      <c r="BT6" s="407"/>
      <c r="BU6" s="408"/>
      <c r="BV6" s="406">
        <v>79056</v>
      </c>
      <c r="BW6" s="407"/>
      <c r="BX6" s="407"/>
      <c r="BY6" s="407"/>
      <c r="BZ6" s="407"/>
      <c r="CA6" s="407"/>
      <c r="CB6" s="407"/>
      <c r="CC6" s="408"/>
      <c r="CD6" s="446" t="s">
        <v>99</v>
      </c>
      <c r="CE6" s="366"/>
      <c r="CF6" s="366"/>
      <c r="CG6" s="366"/>
      <c r="CH6" s="366"/>
      <c r="CI6" s="366"/>
      <c r="CJ6" s="366"/>
      <c r="CK6" s="366"/>
      <c r="CL6" s="366"/>
      <c r="CM6" s="366"/>
      <c r="CN6" s="366"/>
      <c r="CO6" s="366"/>
      <c r="CP6" s="366"/>
      <c r="CQ6" s="366"/>
      <c r="CR6" s="366"/>
      <c r="CS6" s="447"/>
      <c r="CT6" s="549">
        <v>94.1</v>
      </c>
      <c r="CU6" s="550"/>
      <c r="CV6" s="550"/>
      <c r="CW6" s="550"/>
      <c r="CX6" s="550"/>
      <c r="CY6" s="550"/>
      <c r="CZ6" s="550"/>
      <c r="DA6" s="551"/>
      <c r="DB6" s="549">
        <v>95.6</v>
      </c>
      <c r="DC6" s="550"/>
      <c r="DD6" s="550"/>
      <c r="DE6" s="550"/>
      <c r="DF6" s="550"/>
      <c r="DG6" s="550"/>
      <c r="DH6" s="550"/>
      <c r="DI6" s="551"/>
    </row>
    <row r="7" spans="1:119" ht="18.75" customHeight="1" x14ac:dyDescent="0.2">
      <c r="A7" s="163"/>
      <c r="B7" s="554"/>
      <c r="C7" s="555"/>
      <c r="D7" s="555"/>
      <c r="E7" s="556"/>
      <c r="F7" s="556"/>
      <c r="G7" s="556"/>
      <c r="H7" s="556"/>
      <c r="I7" s="556"/>
      <c r="J7" s="556"/>
      <c r="K7" s="556"/>
      <c r="L7" s="556"/>
      <c r="M7" s="556"/>
      <c r="N7" s="556"/>
      <c r="O7" s="556"/>
      <c r="P7" s="556"/>
      <c r="Q7" s="556"/>
      <c r="R7" s="560"/>
      <c r="S7" s="560"/>
      <c r="T7" s="560"/>
      <c r="U7" s="560"/>
      <c r="V7" s="561"/>
      <c r="W7" s="547"/>
      <c r="X7" s="357"/>
      <c r="Y7" s="357"/>
      <c r="Z7" s="357"/>
      <c r="AA7" s="357"/>
      <c r="AB7" s="555"/>
      <c r="AC7" s="567"/>
      <c r="AD7" s="358"/>
      <c r="AE7" s="358"/>
      <c r="AF7" s="358"/>
      <c r="AG7" s="358"/>
      <c r="AH7" s="358"/>
      <c r="AI7" s="358"/>
      <c r="AJ7" s="358"/>
      <c r="AK7" s="358"/>
      <c r="AL7" s="568"/>
      <c r="AM7" s="463" t="s">
        <v>100</v>
      </c>
      <c r="AN7" s="363"/>
      <c r="AO7" s="363"/>
      <c r="AP7" s="363"/>
      <c r="AQ7" s="363"/>
      <c r="AR7" s="363"/>
      <c r="AS7" s="363"/>
      <c r="AT7" s="364"/>
      <c r="AU7" s="464" t="s">
        <v>90</v>
      </c>
      <c r="AV7" s="465"/>
      <c r="AW7" s="465"/>
      <c r="AX7" s="465"/>
      <c r="AY7" s="420" t="s">
        <v>101</v>
      </c>
      <c r="AZ7" s="421"/>
      <c r="BA7" s="421"/>
      <c r="BB7" s="421"/>
      <c r="BC7" s="421"/>
      <c r="BD7" s="421"/>
      <c r="BE7" s="421"/>
      <c r="BF7" s="421"/>
      <c r="BG7" s="421"/>
      <c r="BH7" s="421"/>
      <c r="BI7" s="421"/>
      <c r="BJ7" s="421"/>
      <c r="BK7" s="421"/>
      <c r="BL7" s="421"/>
      <c r="BM7" s="422"/>
      <c r="BN7" s="406">
        <v>6054</v>
      </c>
      <c r="BO7" s="407"/>
      <c r="BP7" s="407"/>
      <c r="BQ7" s="407"/>
      <c r="BR7" s="407"/>
      <c r="BS7" s="407"/>
      <c r="BT7" s="407"/>
      <c r="BU7" s="408"/>
      <c r="BV7" s="406">
        <v>20201</v>
      </c>
      <c r="BW7" s="407"/>
      <c r="BX7" s="407"/>
      <c r="BY7" s="407"/>
      <c r="BZ7" s="407"/>
      <c r="CA7" s="407"/>
      <c r="CB7" s="407"/>
      <c r="CC7" s="408"/>
      <c r="CD7" s="446" t="s">
        <v>102</v>
      </c>
      <c r="CE7" s="366"/>
      <c r="CF7" s="366"/>
      <c r="CG7" s="366"/>
      <c r="CH7" s="366"/>
      <c r="CI7" s="366"/>
      <c r="CJ7" s="366"/>
      <c r="CK7" s="366"/>
      <c r="CL7" s="366"/>
      <c r="CM7" s="366"/>
      <c r="CN7" s="366"/>
      <c r="CO7" s="366"/>
      <c r="CP7" s="366"/>
      <c r="CQ7" s="366"/>
      <c r="CR7" s="366"/>
      <c r="CS7" s="447"/>
      <c r="CT7" s="406">
        <v>8109521</v>
      </c>
      <c r="CU7" s="407"/>
      <c r="CV7" s="407"/>
      <c r="CW7" s="407"/>
      <c r="CX7" s="407"/>
      <c r="CY7" s="407"/>
      <c r="CZ7" s="407"/>
      <c r="DA7" s="408"/>
      <c r="DB7" s="406">
        <v>7550212</v>
      </c>
      <c r="DC7" s="407"/>
      <c r="DD7" s="407"/>
      <c r="DE7" s="407"/>
      <c r="DF7" s="407"/>
      <c r="DG7" s="407"/>
      <c r="DH7" s="407"/>
      <c r="DI7" s="408"/>
    </row>
    <row r="8" spans="1:119" ht="18.75" customHeight="1" thickBot="1" x14ac:dyDescent="0.25">
      <c r="A8" s="163"/>
      <c r="B8" s="557"/>
      <c r="C8" s="502"/>
      <c r="D8" s="502"/>
      <c r="E8" s="558"/>
      <c r="F8" s="558"/>
      <c r="G8" s="558"/>
      <c r="H8" s="558"/>
      <c r="I8" s="558"/>
      <c r="J8" s="558"/>
      <c r="K8" s="558"/>
      <c r="L8" s="558"/>
      <c r="M8" s="558"/>
      <c r="N8" s="558"/>
      <c r="O8" s="558"/>
      <c r="P8" s="558"/>
      <c r="Q8" s="558"/>
      <c r="R8" s="562"/>
      <c r="S8" s="562"/>
      <c r="T8" s="562"/>
      <c r="U8" s="562"/>
      <c r="V8" s="563"/>
      <c r="W8" s="477"/>
      <c r="X8" s="478"/>
      <c r="Y8" s="478"/>
      <c r="Z8" s="478"/>
      <c r="AA8" s="478"/>
      <c r="AB8" s="502"/>
      <c r="AC8" s="569"/>
      <c r="AD8" s="570"/>
      <c r="AE8" s="570"/>
      <c r="AF8" s="570"/>
      <c r="AG8" s="570"/>
      <c r="AH8" s="570"/>
      <c r="AI8" s="570"/>
      <c r="AJ8" s="570"/>
      <c r="AK8" s="570"/>
      <c r="AL8" s="571"/>
      <c r="AM8" s="463" t="s">
        <v>103</v>
      </c>
      <c r="AN8" s="363"/>
      <c r="AO8" s="363"/>
      <c r="AP8" s="363"/>
      <c r="AQ8" s="363"/>
      <c r="AR8" s="363"/>
      <c r="AS8" s="363"/>
      <c r="AT8" s="364"/>
      <c r="AU8" s="464" t="s">
        <v>104</v>
      </c>
      <c r="AV8" s="465"/>
      <c r="AW8" s="465"/>
      <c r="AX8" s="465"/>
      <c r="AY8" s="420" t="s">
        <v>105</v>
      </c>
      <c r="AZ8" s="421"/>
      <c r="BA8" s="421"/>
      <c r="BB8" s="421"/>
      <c r="BC8" s="421"/>
      <c r="BD8" s="421"/>
      <c r="BE8" s="421"/>
      <c r="BF8" s="421"/>
      <c r="BG8" s="421"/>
      <c r="BH8" s="421"/>
      <c r="BI8" s="421"/>
      <c r="BJ8" s="421"/>
      <c r="BK8" s="421"/>
      <c r="BL8" s="421"/>
      <c r="BM8" s="422"/>
      <c r="BN8" s="406">
        <v>212865</v>
      </c>
      <c r="BO8" s="407"/>
      <c r="BP8" s="407"/>
      <c r="BQ8" s="407"/>
      <c r="BR8" s="407"/>
      <c r="BS8" s="407"/>
      <c r="BT8" s="407"/>
      <c r="BU8" s="408"/>
      <c r="BV8" s="406">
        <v>58855</v>
      </c>
      <c r="BW8" s="407"/>
      <c r="BX8" s="407"/>
      <c r="BY8" s="407"/>
      <c r="BZ8" s="407"/>
      <c r="CA8" s="407"/>
      <c r="CB8" s="407"/>
      <c r="CC8" s="408"/>
      <c r="CD8" s="446" t="s">
        <v>106</v>
      </c>
      <c r="CE8" s="366"/>
      <c r="CF8" s="366"/>
      <c r="CG8" s="366"/>
      <c r="CH8" s="366"/>
      <c r="CI8" s="366"/>
      <c r="CJ8" s="366"/>
      <c r="CK8" s="366"/>
      <c r="CL8" s="366"/>
      <c r="CM8" s="366"/>
      <c r="CN8" s="366"/>
      <c r="CO8" s="366"/>
      <c r="CP8" s="366"/>
      <c r="CQ8" s="366"/>
      <c r="CR8" s="366"/>
      <c r="CS8" s="447"/>
      <c r="CT8" s="509">
        <v>0.69</v>
      </c>
      <c r="CU8" s="510"/>
      <c r="CV8" s="510"/>
      <c r="CW8" s="510"/>
      <c r="CX8" s="510"/>
      <c r="CY8" s="510"/>
      <c r="CZ8" s="510"/>
      <c r="DA8" s="511"/>
      <c r="DB8" s="509">
        <v>0.67</v>
      </c>
      <c r="DC8" s="510"/>
      <c r="DD8" s="510"/>
      <c r="DE8" s="510"/>
      <c r="DF8" s="510"/>
      <c r="DG8" s="510"/>
      <c r="DH8" s="510"/>
      <c r="DI8" s="511"/>
    </row>
    <row r="9" spans="1:119" ht="18.75" customHeight="1" thickBot="1" x14ac:dyDescent="0.25">
      <c r="A9" s="163"/>
      <c r="B9" s="538" t="s">
        <v>107</v>
      </c>
      <c r="C9" s="539"/>
      <c r="D9" s="539"/>
      <c r="E9" s="539"/>
      <c r="F9" s="539"/>
      <c r="G9" s="539"/>
      <c r="H9" s="539"/>
      <c r="I9" s="539"/>
      <c r="J9" s="539"/>
      <c r="K9" s="457"/>
      <c r="L9" s="540" t="s">
        <v>108</v>
      </c>
      <c r="M9" s="541"/>
      <c r="N9" s="541"/>
      <c r="O9" s="541"/>
      <c r="P9" s="541"/>
      <c r="Q9" s="542"/>
      <c r="R9" s="543">
        <v>30927</v>
      </c>
      <c r="S9" s="544"/>
      <c r="T9" s="544"/>
      <c r="U9" s="544"/>
      <c r="V9" s="545"/>
      <c r="W9" s="475" t="s">
        <v>109</v>
      </c>
      <c r="X9" s="476"/>
      <c r="Y9" s="476"/>
      <c r="Z9" s="476"/>
      <c r="AA9" s="476"/>
      <c r="AB9" s="476"/>
      <c r="AC9" s="476"/>
      <c r="AD9" s="476"/>
      <c r="AE9" s="476"/>
      <c r="AF9" s="476"/>
      <c r="AG9" s="476"/>
      <c r="AH9" s="476"/>
      <c r="AI9" s="476"/>
      <c r="AJ9" s="476"/>
      <c r="AK9" s="476"/>
      <c r="AL9" s="546"/>
      <c r="AM9" s="463" t="s">
        <v>110</v>
      </c>
      <c r="AN9" s="363"/>
      <c r="AO9" s="363"/>
      <c r="AP9" s="363"/>
      <c r="AQ9" s="363"/>
      <c r="AR9" s="363"/>
      <c r="AS9" s="363"/>
      <c r="AT9" s="364"/>
      <c r="AU9" s="464" t="s">
        <v>90</v>
      </c>
      <c r="AV9" s="465"/>
      <c r="AW9" s="465"/>
      <c r="AX9" s="465"/>
      <c r="AY9" s="420" t="s">
        <v>111</v>
      </c>
      <c r="AZ9" s="421"/>
      <c r="BA9" s="421"/>
      <c r="BB9" s="421"/>
      <c r="BC9" s="421"/>
      <c r="BD9" s="421"/>
      <c r="BE9" s="421"/>
      <c r="BF9" s="421"/>
      <c r="BG9" s="421"/>
      <c r="BH9" s="421"/>
      <c r="BI9" s="421"/>
      <c r="BJ9" s="421"/>
      <c r="BK9" s="421"/>
      <c r="BL9" s="421"/>
      <c r="BM9" s="422"/>
      <c r="BN9" s="406">
        <v>154010</v>
      </c>
      <c r="BO9" s="407"/>
      <c r="BP9" s="407"/>
      <c r="BQ9" s="407"/>
      <c r="BR9" s="407"/>
      <c r="BS9" s="407"/>
      <c r="BT9" s="407"/>
      <c r="BU9" s="408"/>
      <c r="BV9" s="406">
        <v>5285</v>
      </c>
      <c r="BW9" s="407"/>
      <c r="BX9" s="407"/>
      <c r="BY9" s="407"/>
      <c r="BZ9" s="407"/>
      <c r="CA9" s="407"/>
      <c r="CB9" s="407"/>
      <c r="CC9" s="408"/>
      <c r="CD9" s="446" t="s">
        <v>112</v>
      </c>
      <c r="CE9" s="366"/>
      <c r="CF9" s="366"/>
      <c r="CG9" s="366"/>
      <c r="CH9" s="366"/>
      <c r="CI9" s="366"/>
      <c r="CJ9" s="366"/>
      <c r="CK9" s="366"/>
      <c r="CL9" s="366"/>
      <c r="CM9" s="366"/>
      <c r="CN9" s="366"/>
      <c r="CO9" s="366"/>
      <c r="CP9" s="366"/>
      <c r="CQ9" s="366"/>
      <c r="CR9" s="366"/>
      <c r="CS9" s="447"/>
      <c r="CT9" s="403">
        <v>10.6</v>
      </c>
      <c r="CU9" s="404"/>
      <c r="CV9" s="404"/>
      <c r="CW9" s="404"/>
      <c r="CX9" s="404"/>
      <c r="CY9" s="404"/>
      <c r="CZ9" s="404"/>
      <c r="DA9" s="405"/>
      <c r="DB9" s="403">
        <v>11.2</v>
      </c>
      <c r="DC9" s="404"/>
      <c r="DD9" s="404"/>
      <c r="DE9" s="404"/>
      <c r="DF9" s="404"/>
      <c r="DG9" s="404"/>
      <c r="DH9" s="404"/>
      <c r="DI9" s="405"/>
    </row>
    <row r="10" spans="1:119" ht="18.75" customHeight="1" thickBot="1" x14ac:dyDescent="0.25">
      <c r="A10" s="163"/>
      <c r="B10" s="538"/>
      <c r="C10" s="539"/>
      <c r="D10" s="539"/>
      <c r="E10" s="539"/>
      <c r="F10" s="539"/>
      <c r="G10" s="539"/>
      <c r="H10" s="539"/>
      <c r="I10" s="539"/>
      <c r="J10" s="539"/>
      <c r="K10" s="457"/>
      <c r="L10" s="362" t="s">
        <v>113</v>
      </c>
      <c r="M10" s="363"/>
      <c r="N10" s="363"/>
      <c r="O10" s="363"/>
      <c r="P10" s="363"/>
      <c r="Q10" s="364"/>
      <c r="R10" s="359">
        <v>29983</v>
      </c>
      <c r="S10" s="360"/>
      <c r="T10" s="360"/>
      <c r="U10" s="360"/>
      <c r="V10" s="419"/>
      <c r="W10" s="547"/>
      <c r="X10" s="357"/>
      <c r="Y10" s="357"/>
      <c r="Z10" s="357"/>
      <c r="AA10" s="357"/>
      <c r="AB10" s="357"/>
      <c r="AC10" s="357"/>
      <c r="AD10" s="357"/>
      <c r="AE10" s="357"/>
      <c r="AF10" s="357"/>
      <c r="AG10" s="357"/>
      <c r="AH10" s="357"/>
      <c r="AI10" s="357"/>
      <c r="AJ10" s="357"/>
      <c r="AK10" s="357"/>
      <c r="AL10" s="548"/>
      <c r="AM10" s="463" t="s">
        <v>114</v>
      </c>
      <c r="AN10" s="363"/>
      <c r="AO10" s="363"/>
      <c r="AP10" s="363"/>
      <c r="AQ10" s="363"/>
      <c r="AR10" s="363"/>
      <c r="AS10" s="363"/>
      <c r="AT10" s="364"/>
      <c r="AU10" s="464" t="s">
        <v>90</v>
      </c>
      <c r="AV10" s="465"/>
      <c r="AW10" s="465"/>
      <c r="AX10" s="465"/>
      <c r="AY10" s="420" t="s">
        <v>115</v>
      </c>
      <c r="AZ10" s="421"/>
      <c r="BA10" s="421"/>
      <c r="BB10" s="421"/>
      <c r="BC10" s="421"/>
      <c r="BD10" s="421"/>
      <c r="BE10" s="421"/>
      <c r="BF10" s="421"/>
      <c r="BG10" s="421"/>
      <c r="BH10" s="421"/>
      <c r="BI10" s="421"/>
      <c r="BJ10" s="421"/>
      <c r="BK10" s="421"/>
      <c r="BL10" s="421"/>
      <c r="BM10" s="422"/>
      <c r="BN10" s="406">
        <v>31258</v>
      </c>
      <c r="BO10" s="407"/>
      <c r="BP10" s="407"/>
      <c r="BQ10" s="407"/>
      <c r="BR10" s="407"/>
      <c r="BS10" s="407"/>
      <c r="BT10" s="407"/>
      <c r="BU10" s="408"/>
      <c r="BV10" s="406">
        <v>26786</v>
      </c>
      <c r="BW10" s="407"/>
      <c r="BX10" s="407"/>
      <c r="BY10" s="407"/>
      <c r="BZ10" s="407"/>
      <c r="CA10" s="407"/>
      <c r="CB10" s="407"/>
      <c r="CC10" s="408"/>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38"/>
      <c r="C11" s="539"/>
      <c r="D11" s="539"/>
      <c r="E11" s="539"/>
      <c r="F11" s="539"/>
      <c r="G11" s="539"/>
      <c r="H11" s="539"/>
      <c r="I11" s="539"/>
      <c r="J11" s="539"/>
      <c r="K11" s="457"/>
      <c r="L11" s="367" t="s">
        <v>117</v>
      </c>
      <c r="M11" s="368"/>
      <c r="N11" s="368"/>
      <c r="O11" s="368"/>
      <c r="P11" s="368"/>
      <c r="Q11" s="369"/>
      <c r="R11" s="535" t="s">
        <v>118</v>
      </c>
      <c r="S11" s="536"/>
      <c r="T11" s="536"/>
      <c r="U11" s="536"/>
      <c r="V11" s="537"/>
      <c r="W11" s="547"/>
      <c r="X11" s="357"/>
      <c r="Y11" s="357"/>
      <c r="Z11" s="357"/>
      <c r="AA11" s="357"/>
      <c r="AB11" s="357"/>
      <c r="AC11" s="357"/>
      <c r="AD11" s="357"/>
      <c r="AE11" s="357"/>
      <c r="AF11" s="357"/>
      <c r="AG11" s="357"/>
      <c r="AH11" s="357"/>
      <c r="AI11" s="357"/>
      <c r="AJ11" s="357"/>
      <c r="AK11" s="357"/>
      <c r="AL11" s="548"/>
      <c r="AM11" s="463" t="s">
        <v>119</v>
      </c>
      <c r="AN11" s="363"/>
      <c r="AO11" s="363"/>
      <c r="AP11" s="363"/>
      <c r="AQ11" s="363"/>
      <c r="AR11" s="363"/>
      <c r="AS11" s="363"/>
      <c r="AT11" s="364"/>
      <c r="AU11" s="464" t="s">
        <v>90</v>
      </c>
      <c r="AV11" s="465"/>
      <c r="AW11" s="465"/>
      <c r="AX11" s="465"/>
      <c r="AY11" s="420" t="s">
        <v>120</v>
      </c>
      <c r="AZ11" s="421"/>
      <c r="BA11" s="421"/>
      <c r="BB11" s="421"/>
      <c r="BC11" s="421"/>
      <c r="BD11" s="421"/>
      <c r="BE11" s="421"/>
      <c r="BF11" s="421"/>
      <c r="BG11" s="421"/>
      <c r="BH11" s="421"/>
      <c r="BI11" s="421"/>
      <c r="BJ11" s="421"/>
      <c r="BK11" s="421"/>
      <c r="BL11" s="421"/>
      <c r="BM11" s="422"/>
      <c r="BN11" s="406">
        <v>0</v>
      </c>
      <c r="BO11" s="407"/>
      <c r="BP11" s="407"/>
      <c r="BQ11" s="407"/>
      <c r="BR11" s="407"/>
      <c r="BS11" s="407"/>
      <c r="BT11" s="407"/>
      <c r="BU11" s="408"/>
      <c r="BV11" s="406">
        <v>0</v>
      </c>
      <c r="BW11" s="407"/>
      <c r="BX11" s="407"/>
      <c r="BY11" s="407"/>
      <c r="BZ11" s="407"/>
      <c r="CA11" s="407"/>
      <c r="CB11" s="407"/>
      <c r="CC11" s="408"/>
      <c r="CD11" s="446" t="s">
        <v>121</v>
      </c>
      <c r="CE11" s="366"/>
      <c r="CF11" s="366"/>
      <c r="CG11" s="366"/>
      <c r="CH11" s="366"/>
      <c r="CI11" s="366"/>
      <c r="CJ11" s="366"/>
      <c r="CK11" s="366"/>
      <c r="CL11" s="366"/>
      <c r="CM11" s="366"/>
      <c r="CN11" s="366"/>
      <c r="CO11" s="366"/>
      <c r="CP11" s="366"/>
      <c r="CQ11" s="366"/>
      <c r="CR11" s="366"/>
      <c r="CS11" s="447"/>
      <c r="CT11" s="509" t="s">
        <v>122</v>
      </c>
      <c r="CU11" s="510"/>
      <c r="CV11" s="510"/>
      <c r="CW11" s="510"/>
      <c r="CX11" s="510"/>
      <c r="CY11" s="510"/>
      <c r="CZ11" s="510"/>
      <c r="DA11" s="511"/>
      <c r="DB11" s="509" t="s">
        <v>122</v>
      </c>
      <c r="DC11" s="510"/>
      <c r="DD11" s="510"/>
      <c r="DE11" s="510"/>
      <c r="DF11" s="510"/>
      <c r="DG11" s="510"/>
      <c r="DH11" s="510"/>
      <c r="DI11" s="511"/>
    </row>
    <row r="12" spans="1:119" ht="18.75" customHeight="1" x14ac:dyDescent="0.2">
      <c r="A12" s="163"/>
      <c r="B12" s="512" t="s">
        <v>123</v>
      </c>
      <c r="C12" s="513"/>
      <c r="D12" s="513"/>
      <c r="E12" s="513"/>
      <c r="F12" s="513"/>
      <c r="G12" s="513"/>
      <c r="H12" s="513"/>
      <c r="I12" s="513"/>
      <c r="J12" s="513"/>
      <c r="K12" s="514"/>
      <c r="L12" s="521" t="s">
        <v>124</v>
      </c>
      <c r="M12" s="522"/>
      <c r="N12" s="522"/>
      <c r="O12" s="522"/>
      <c r="P12" s="522"/>
      <c r="Q12" s="523"/>
      <c r="R12" s="524">
        <v>32247</v>
      </c>
      <c r="S12" s="525"/>
      <c r="T12" s="525"/>
      <c r="U12" s="525"/>
      <c r="V12" s="526"/>
      <c r="W12" s="527" t="s">
        <v>1</v>
      </c>
      <c r="X12" s="465"/>
      <c r="Y12" s="465"/>
      <c r="Z12" s="465"/>
      <c r="AA12" s="465"/>
      <c r="AB12" s="528"/>
      <c r="AC12" s="529" t="s">
        <v>125</v>
      </c>
      <c r="AD12" s="530"/>
      <c r="AE12" s="530"/>
      <c r="AF12" s="530"/>
      <c r="AG12" s="531"/>
      <c r="AH12" s="529" t="s">
        <v>126</v>
      </c>
      <c r="AI12" s="530"/>
      <c r="AJ12" s="530"/>
      <c r="AK12" s="530"/>
      <c r="AL12" s="532"/>
      <c r="AM12" s="463" t="s">
        <v>127</v>
      </c>
      <c r="AN12" s="363"/>
      <c r="AO12" s="363"/>
      <c r="AP12" s="363"/>
      <c r="AQ12" s="363"/>
      <c r="AR12" s="363"/>
      <c r="AS12" s="363"/>
      <c r="AT12" s="364"/>
      <c r="AU12" s="464" t="s">
        <v>90</v>
      </c>
      <c r="AV12" s="465"/>
      <c r="AW12" s="465"/>
      <c r="AX12" s="465"/>
      <c r="AY12" s="420" t="s">
        <v>128</v>
      </c>
      <c r="AZ12" s="421"/>
      <c r="BA12" s="421"/>
      <c r="BB12" s="421"/>
      <c r="BC12" s="421"/>
      <c r="BD12" s="421"/>
      <c r="BE12" s="421"/>
      <c r="BF12" s="421"/>
      <c r="BG12" s="421"/>
      <c r="BH12" s="421"/>
      <c r="BI12" s="421"/>
      <c r="BJ12" s="421"/>
      <c r="BK12" s="421"/>
      <c r="BL12" s="421"/>
      <c r="BM12" s="422"/>
      <c r="BN12" s="406">
        <v>0</v>
      </c>
      <c r="BO12" s="407"/>
      <c r="BP12" s="407"/>
      <c r="BQ12" s="407"/>
      <c r="BR12" s="407"/>
      <c r="BS12" s="407"/>
      <c r="BT12" s="407"/>
      <c r="BU12" s="408"/>
      <c r="BV12" s="406">
        <v>0</v>
      </c>
      <c r="BW12" s="407"/>
      <c r="BX12" s="407"/>
      <c r="BY12" s="407"/>
      <c r="BZ12" s="407"/>
      <c r="CA12" s="407"/>
      <c r="CB12" s="407"/>
      <c r="CC12" s="408"/>
      <c r="CD12" s="446" t="s">
        <v>129</v>
      </c>
      <c r="CE12" s="366"/>
      <c r="CF12" s="366"/>
      <c r="CG12" s="366"/>
      <c r="CH12" s="366"/>
      <c r="CI12" s="366"/>
      <c r="CJ12" s="366"/>
      <c r="CK12" s="366"/>
      <c r="CL12" s="366"/>
      <c r="CM12" s="366"/>
      <c r="CN12" s="366"/>
      <c r="CO12" s="366"/>
      <c r="CP12" s="366"/>
      <c r="CQ12" s="366"/>
      <c r="CR12" s="366"/>
      <c r="CS12" s="447"/>
      <c r="CT12" s="509" t="s">
        <v>122</v>
      </c>
      <c r="CU12" s="510"/>
      <c r="CV12" s="510"/>
      <c r="CW12" s="510"/>
      <c r="CX12" s="510"/>
      <c r="CY12" s="510"/>
      <c r="CZ12" s="510"/>
      <c r="DA12" s="511"/>
      <c r="DB12" s="509" t="s">
        <v>122</v>
      </c>
      <c r="DC12" s="510"/>
      <c r="DD12" s="510"/>
      <c r="DE12" s="510"/>
      <c r="DF12" s="510"/>
      <c r="DG12" s="510"/>
      <c r="DH12" s="510"/>
      <c r="DI12" s="511"/>
    </row>
    <row r="13" spans="1:119" ht="18.75" customHeight="1" x14ac:dyDescent="0.2">
      <c r="A13" s="163"/>
      <c r="B13" s="515"/>
      <c r="C13" s="516"/>
      <c r="D13" s="516"/>
      <c r="E13" s="516"/>
      <c r="F13" s="516"/>
      <c r="G13" s="516"/>
      <c r="H13" s="516"/>
      <c r="I13" s="516"/>
      <c r="J13" s="516"/>
      <c r="K13" s="517"/>
      <c r="L13" s="172"/>
      <c r="M13" s="490" t="s">
        <v>130</v>
      </c>
      <c r="N13" s="491"/>
      <c r="O13" s="491"/>
      <c r="P13" s="491"/>
      <c r="Q13" s="492"/>
      <c r="R13" s="493">
        <v>31952</v>
      </c>
      <c r="S13" s="494"/>
      <c r="T13" s="494"/>
      <c r="U13" s="494"/>
      <c r="V13" s="495"/>
      <c r="W13" s="496" t="s">
        <v>131</v>
      </c>
      <c r="X13" s="392"/>
      <c r="Y13" s="392"/>
      <c r="Z13" s="392"/>
      <c r="AA13" s="392"/>
      <c r="AB13" s="393"/>
      <c r="AC13" s="359">
        <v>72</v>
      </c>
      <c r="AD13" s="360"/>
      <c r="AE13" s="360"/>
      <c r="AF13" s="360"/>
      <c r="AG13" s="361"/>
      <c r="AH13" s="359">
        <v>78</v>
      </c>
      <c r="AI13" s="360"/>
      <c r="AJ13" s="360"/>
      <c r="AK13" s="360"/>
      <c r="AL13" s="419"/>
      <c r="AM13" s="463" t="s">
        <v>132</v>
      </c>
      <c r="AN13" s="363"/>
      <c r="AO13" s="363"/>
      <c r="AP13" s="363"/>
      <c r="AQ13" s="363"/>
      <c r="AR13" s="363"/>
      <c r="AS13" s="363"/>
      <c r="AT13" s="364"/>
      <c r="AU13" s="464" t="s">
        <v>104</v>
      </c>
      <c r="AV13" s="465"/>
      <c r="AW13" s="465"/>
      <c r="AX13" s="465"/>
      <c r="AY13" s="420" t="s">
        <v>133</v>
      </c>
      <c r="AZ13" s="421"/>
      <c r="BA13" s="421"/>
      <c r="BB13" s="421"/>
      <c r="BC13" s="421"/>
      <c r="BD13" s="421"/>
      <c r="BE13" s="421"/>
      <c r="BF13" s="421"/>
      <c r="BG13" s="421"/>
      <c r="BH13" s="421"/>
      <c r="BI13" s="421"/>
      <c r="BJ13" s="421"/>
      <c r="BK13" s="421"/>
      <c r="BL13" s="421"/>
      <c r="BM13" s="422"/>
      <c r="BN13" s="406">
        <v>185268</v>
      </c>
      <c r="BO13" s="407"/>
      <c r="BP13" s="407"/>
      <c r="BQ13" s="407"/>
      <c r="BR13" s="407"/>
      <c r="BS13" s="407"/>
      <c r="BT13" s="407"/>
      <c r="BU13" s="408"/>
      <c r="BV13" s="406">
        <v>32071</v>
      </c>
      <c r="BW13" s="407"/>
      <c r="BX13" s="407"/>
      <c r="BY13" s="407"/>
      <c r="BZ13" s="407"/>
      <c r="CA13" s="407"/>
      <c r="CB13" s="407"/>
      <c r="CC13" s="408"/>
      <c r="CD13" s="446" t="s">
        <v>134</v>
      </c>
      <c r="CE13" s="366"/>
      <c r="CF13" s="366"/>
      <c r="CG13" s="366"/>
      <c r="CH13" s="366"/>
      <c r="CI13" s="366"/>
      <c r="CJ13" s="366"/>
      <c r="CK13" s="366"/>
      <c r="CL13" s="366"/>
      <c r="CM13" s="366"/>
      <c r="CN13" s="366"/>
      <c r="CO13" s="366"/>
      <c r="CP13" s="366"/>
      <c r="CQ13" s="366"/>
      <c r="CR13" s="366"/>
      <c r="CS13" s="447"/>
      <c r="CT13" s="403">
        <v>5.8</v>
      </c>
      <c r="CU13" s="404"/>
      <c r="CV13" s="404"/>
      <c r="CW13" s="404"/>
      <c r="CX13" s="404"/>
      <c r="CY13" s="404"/>
      <c r="CZ13" s="404"/>
      <c r="DA13" s="405"/>
      <c r="DB13" s="403">
        <v>6.3</v>
      </c>
      <c r="DC13" s="404"/>
      <c r="DD13" s="404"/>
      <c r="DE13" s="404"/>
      <c r="DF13" s="404"/>
      <c r="DG13" s="404"/>
      <c r="DH13" s="404"/>
      <c r="DI13" s="405"/>
    </row>
    <row r="14" spans="1:119" ht="18.75" customHeight="1" thickBot="1" x14ac:dyDescent="0.25">
      <c r="A14" s="163"/>
      <c r="B14" s="515"/>
      <c r="C14" s="516"/>
      <c r="D14" s="516"/>
      <c r="E14" s="516"/>
      <c r="F14" s="516"/>
      <c r="G14" s="516"/>
      <c r="H14" s="516"/>
      <c r="I14" s="516"/>
      <c r="J14" s="516"/>
      <c r="K14" s="517"/>
      <c r="L14" s="480" t="s">
        <v>135</v>
      </c>
      <c r="M14" s="533"/>
      <c r="N14" s="533"/>
      <c r="O14" s="533"/>
      <c r="P14" s="533"/>
      <c r="Q14" s="534"/>
      <c r="R14" s="493">
        <v>31681</v>
      </c>
      <c r="S14" s="494"/>
      <c r="T14" s="494"/>
      <c r="U14" s="494"/>
      <c r="V14" s="495"/>
      <c r="W14" s="497"/>
      <c r="X14" s="395"/>
      <c r="Y14" s="395"/>
      <c r="Z14" s="395"/>
      <c r="AA14" s="395"/>
      <c r="AB14" s="396"/>
      <c r="AC14" s="486">
        <v>0.5</v>
      </c>
      <c r="AD14" s="487"/>
      <c r="AE14" s="487"/>
      <c r="AF14" s="487"/>
      <c r="AG14" s="488"/>
      <c r="AH14" s="486">
        <v>0.6</v>
      </c>
      <c r="AI14" s="487"/>
      <c r="AJ14" s="487"/>
      <c r="AK14" s="487"/>
      <c r="AL14" s="489"/>
      <c r="AM14" s="463"/>
      <c r="AN14" s="363"/>
      <c r="AO14" s="363"/>
      <c r="AP14" s="363"/>
      <c r="AQ14" s="363"/>
      <c r="AR14" s="363"/>
      <c r="AS14" s="363"/>
      <c r="AT14" s="364"/>
      <c r="AU14" s="464"/>
      <c r="AV14" s="465"/>
      <c r="AW14" s="465"/>
      <c r="AX14" s="465"/>
      <c r="AY14" s="420"/>
      <c r="AZ14" s="421"/>
      <c r="BA14" s="421"/>
      <c r="BB14" s="421"/>
      <c r="BC14" s="421"/>
      <c r="BD14" s="421"/>
      <c r="BE14" s="421"/>
      <c r="BF14" s="421"/>
      <c r="BG14" s="421"/>
      <c r="BH14" s="421"/>
      <c r="BI14" s="421"/>
      <c r="BJ14" s="421"/>
      <c r="BK14" s="421"/>
      <c r="BL14" s="421"/>
      <c r="BM14" s="422"/>
      <c r="BN14" s="406"/>
      <c r="BO14" s="407"/>
      <c r="BP14" s="407"/>
      <c r="BQ14" s="407"/>
      <c r="BR14" s="407"/>
      <c r="BS14" s="407"/>
      <c r="BT14" s="407"/>
      <c r="BU14" s="408"/>
      <c r="BV14" s="406"/>
      <c r="BW14" s="407"/>
      <c r="BX14" s="407"/>
      <c r="BY14" s="407"/>
      <c r="BZ14" s="407"/>
      <c r="CA14" s="407"/>
      <c r="CB14" s="407"/>
      <c r="CC14" s="408"/>
      <c r="CD14" s="443" t="s">
        <v>136</v>
      </c>
      <c r="CE14" s="444"/>
      <c r="CF14" s="444"/>
      <c r="CG14" s="444"/>
      <c r="CH14" s="444"/>
      <c r="CI14" s="444"/>
      <c r="CJ14" s="444"/>
      <c r="CK14" s="444"/>
      <c r="CL14" s="444"/>
      <c r="CM14" s="444"/>
      <c r="CN14" s="444"/>
      <c r="CO14" s="444"/>
      <c r="CP14" s="444"/>
      <c r="CQ14" s="444"/>
      <c r="CR14" s="444"/>
      <c r="CS14" s="445"/>
      <c r="CT14" s="503" t="s">
        <v>122</v>
      </c>
      <c r="CU14" s="504"/>
      <c r="CV14" s="504"/>
      <c r="CW14" s="504"/>
      <c r="CX14" s="504"/>
      <c r="CY14" s="504"/>
      <c r="CZ14" s="504"/>
      <c r="DA14" s="505"/>
      <c r="DB14" s="503" t="s">
        <v>122</v>
      </c>
      <c r="DC14" s="504"/>
      <c r="DD14" s="504"/>
      <c r="DE14" s="504"/>
      <c r="DF14" s="504"/>
      <c r="DG14" s="504"/>
      <c r="DH14" s="504"/>
      <c r="DI14" s="505"/>
    </row>
    <row r="15" spans="1:119" ht="18.75" customHeight="1" x14ac:dyDescent="0.2">
      <c r="A15" s="163"/>
      <c r="B15" s="515"/>
      <c r="C15" s="516"/>
      <c r="D15" s="516"/>
      <c r="E15" s="516"/>
      <c r="F15" s="516"/>
      <c r="G15" s="516"/>
      <c r="H15" s="516"/>
      <c r="I15" s="516"/>
      <c r="J15" s="516"/>
      <c r="K15" s="517"/>
      <c r="L15" s="172"/>
      <c r="M15" s="490" t="s">
        <v>130</v>
      </c>
      <c r="N15" s="491"/>
      <c r="O15" s="491"/>
      <c r="P15" s="491"/>
      <c r="Q15" s="492"/>
      <c r="R15" s="493">
        <v>31420</v>
      </c>
      <c r="S15" s="494"/>
      <c r="T15" s="494"/>
      <c r="U15" s="494"/>
      <c r="V15" s="495"/>
      <c r="W15" s="496" t="s">
        <v>137</v>
      </c>
      <c r="X15" s="392"/>
      <c r="Y15" s="392"/>
      <c r="Z15" s="392"/>
      <c r="AA15" s="392"/>
      <c r="AB15" s="393"/>
      <c r="AC15" s="359">
        <v>2984</v>
      </c>
      <c r="AD15" s="360"/>
      <c r="AE15" s="360"/>
      <c r="AF15" s="360"/>
      <c r="AG15" s="361"/>
      <c r="AH15" s="359">
        <v>3122</v>
      </c>
      <c r="AI15" s="360"/>
      <c r="AJ15" s="360"/>
      <c r="AK15" s="360"/>
      <c r="AL15" s="419"/>
      <c r="AM15" s="463"/>
      <c r="AN15" s="363"/>
      <c r="AO15" s="363"/>
      <c r="AP15" s="363"/>
      <c r="AQ15" s="363"/>
      <c r="AR15" s="363"/>
      <c r="AS15" s="363"/>
      <c r="AT15" s="364"/>
      <c r="AU15" s="464"/>
      <c r="AV15" s="465"/>
      <c r="AW15" s="465"/>
      <c r="AX15" s="465"/>
      <c r="AY15" s="432" t="s">
        <v>138</v>
      </c>
      <c r="AZ15" s="433"/>
      <c r="BA15" s="433"/>
      <c r="BB15" s="433"/>
      <c r="BC15" s="433"/>
      <c r="BD15" s="433"/>
      <c r="BE15" s="433"/>
      <c r="BF15" s="433"/>
      <c r="BG15" s="433"/>
      <c r="BH15" s="433"/>
      <c r="BI15" s="433"/>
      <c r="BJ15" s="433"/>
      <c r="BK15" s="433"/>
      <c r="BL15" s="433"/>
      <c r="BM15" s="434"/>
      <c r="BN15" s="435">
        <v>4741625</v>
      </c>
      <c r="BO15" s="436"/>
      <c r="BP15" s="436"/>
      <c r="BQ15" s="436"/>
      <c r="BR15" s="436"/>
      <c r="BS15" s="436"/>
      <c r="BT15" s="436"/>
      <c r="BU15" s="437"/>
      <c r="BV15" s="435">
        <v>4166198</v>
      </c>
      <c r="BW15" s="436"/>
      <c r="BX15" s="436"/>
      <c r="BY15" s="436"/>
      <c r="BZ15" s="436"/>
      <c r="CA15" s="436"/>
      <c r="CB15" s="436"/>
      <c r="CC15" s="437"/>
      <c r="CD15" s="506" t="s">
        <v>139</v>
      </c>
      <c r="CE15" s="507"/>
      <c r="CF15" s="507"/>
      <c r="CG15" s="507"/>
      <c r="CH15" s="507"/>
      <c r="CI15" s="507"/>
      <c r="CJ15" s="507"/>
      <c r="CK15" s="507"/>
      <c r="CL15" s="507"/>
      <c r="CM15" s="507"/>
      <c r="CN15" s="507"/>
      <c r="CO15" s="507"/>
      <c r="CP15" s="507"/>
      <c r="CQ15" s="507"/>
      <c r="CR15" s="507"/>
      <c r="CS15" s="508"/>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15"/>
      <c r="C16" s="516"/>
      <c r="D16" s="516"/>
      <c r="E16" s="516"/>
      <c r="F16" s="516"/>
      <c r="G16" s="516"/>
      <c r="H16" s="516"/>
      <c r="I16" s="516"/>
      <c r="J16" s="516"/>
      <c r="K16" s="517"/>
      <c r="L16" s="480" t="s">
        <v>140</v>
      </c>
      <c r="M16" s="481"/>
      <c r="N16" s="481"/>
      <c r="O16" s="481"/>
      <c r="P16" s="481"/>
      <c r="Q16" s="482"/>
      <c r="R16" s="483" t="s">
        <v>141</v>
      </c>
      <c r="S16" s="484"/>
      <c r="T16" s="484"/>
      <c r="U16" s="484"/>
      <c r="V16" s="485"/>
      <c r="W16" s="497"/>
      <c r="X16" s="395"/>
      <c r="Y16" s="395"/>
      <c r="Z16" s="395"/>
      <c r="AA16" s="395"/>
      <c r="AB16" s="396"/>
      <c r="AC16" s="486">
        <v>21.5</v>
      </c>
      <c r="AD16" s="487"/>
      <c r="AE16" s="487"/>
      <c r="AF16" s="487"/>
      <c r="AG16" s="488"/>
      <c r="AH16" s="486">
        <v>23.8</v>
      </c>
      <c r="AI16" s="487"/>
      <c r="AJ16" s="487"/>
      <c r="AK16" s="487"/>
      <c r="AL16" s="489"/>
      <c r="AM16" s="463"/>
      <c r="AN16" s="363"/>
      <c r="AO16" s="363"/>
      <c r="AP16" s="363"/>
      <c r="AQ16" s="363"/>
      <c r="AR16" s="363"/>
      <c r="AS16" s="363"/>
      <c r="AT16" s="364"/>
      <c r="AU16" s="464"/>
      <c r="AV16" s="465"/>
      <c r="AW16" s="465"/>
      <c r="AX16" s="465"/>
      <c r="AY16" s="420" t="s">
        <v>142</v>
      </c>
      <c r="AZ16" s="421"/>
      <c r="BA16" s="421"/>
      <c r="BB16" s="421"/>
      <c r="BC16" s="421"/>
      <c r="BD16" s="421"/>
      <c r="BE16" s="421"/>
      <c r="BF16" s="421"/>
      <c r="BG16" s="421"/>
      <c r="BH16" s="421"/>
      <c r="BI16" s="421"/>
      <c r="BJ16" s="421"/>
      <c r="BK16" s="421"/>
      <c r="BL16" s="421"/>
      <c r="BM16" s="422"/>
      <c r="BN16" s="406">
        <v>6715822</v>
      </c>
      <c r="BO16" s="407"/>
      <c r="BP16" s="407"/>
      <c r="BQ16" s="407"/>
      <c r="BR16" s="407"/>
      <c r="BS16" s="407"/>
      <c r="BT16" s="407"/>
      <c r="BU16" s="408"/>
      <c r="BV16" s="406">
        <v>6321838</v>
      </c>
      <c r="BW16" s="407"/>
      <c r="BX16" s="407"/>
      <c r="BY16" s="407"/>
      <c r="BZ16" s="407"/>
      <c r="CA16" s="407"/>
      <c r="CB16" s="407"/>
      <c r="CC16" s="408"/>
      <c r="CD16" s="176"/>
      <c r="CE16" s="438"/>
      <c r="CF16" s="438"/>
      <c r="CG16" s="438"/>
      <c r="CH16" s="438"/>
      <c r="CI16" s="438"/>
      <c r="CJ16" s="438"/>
      <c r="CK16" s="438"/>
      <c r="CL16" s="438"/>
      <c r="CM16" s="438"/>
      <c r="CN16" s="438"/>
      <c r="CO16" s="438"/>
      <c r="CP16" s="438"/>
      <c r="CQ16" s="438"/>
      <c r="CR16" s="438"/>
      <c r="CS16" s="439"/>
      <c r="CT16" s="403"/>
      <c r="CU16" s="404"/>
      <c r="CV16" s="404"/>
      <c r="CW16" s="404"/>
      <c r="CX16" s="404"/>
      <c r="CY16" s="404"/>
      <c r="CZ16" s="404"/>
      <c r="DA16" s="405"/>
      <c r="DB16" s="403"/>
      <c r="DC16" s="404"/>
      <c r="DD16" s="404"/>
      <c r="DE16" s="404"/>
      <c r="DF16" s="404"/>
      <c r="DG16" s="404"/>
      <c r="DH16" s="404"/>
      <c r="DI16" s="405"/>
    </row>
    <row r="17" spans="1:113" ht="18.75" customHeight="1" thickBot="1" x14ac:dyDescent="0.25">
      <c r="A17" s="163"/>
      <c r="B17" s="518"/>
      <c r="C17" s="519"/>
      <c r="D17" s="519"/>
      <c r="E17" s="519"/>
      <c r="F17" s="519"/>
      <c r="G17" s="519"/>
      <c r="H17" s="519"/>
      <c r="I17" s="519"/>
      <c r="J17" s="519"/>
      <c r="K17" s="520"/>
      <c r="L17" s="177"/>
      <c r="M17" s="499" t="s">
        <v>143</v>
      </c>
      <c r="N17" s="500"/>
      <c r="O17" s="500"/>
      <c r="P17" s="500"/>
      <c r="Q17" s="501"/>
      <c r="R17" s="483" t="s">
        <v>144</v>
      </c>
      <c r="S17" s="484"/>
      <c r="T17" s="484"/>
      <c r="U17" s="484"/>
      <c r="V17" s="485"/>
      <c r="W17" s="496" t="s">
        <v>145</v>
      </c>
      <c r="X17" s="392"/>
      <c r="Y17" s="392"/>
      <c r="Z17" s="392"/>
      <c r="AA17" s="392"/>
      <c r="AB17" s="393"/>
      <c r="AC17" s="359">
        <v>10800</v>
      </c>
      <c r="AD17" s="360"/>
      <c r="AE17" s="360"/>
      <c r="AF17" s="360"/>
      <c r="AG17" s="361"/>
      <c r="AH17" s="359">
        <v>9936</v>
      </c>
      <c r="AI17" s="360"/>
      <c r="AJ17" s="360"/>
      <c r="AK17" s="360"/>
      <c r="AL17" s="419"/>
      <c r="AM17" s="463"/>
      <c r="AN17" s="363"/>
      <c r="AO17" s="363"/>
      <c r="AP17" s="363"/>
      <c r="AQ17" s="363"/>
      <c r="AR17" s="363"/>
      <c r="AS17" s="363"/>
      <c r="AT17" s="364"/>
      <c r="AU17" s="464"/>
      <c r="AV17" s="465"/>
      <c r="AW17" s="465"/>
      <c r="AX17" s="465"/>
      <c r="AY17" s="420" t="s">
        <v>146</v>
      </c>
      <c r="AZ17" s="421"/>
      <c r="BA17" s="421"/>
      <c r="BB17" s="421"/>
      <c r="BC17" s="421"/>
      <c r="BD17" s="421"/>
      <c r="BE17" s="421"/>
      <c r="BF17" s="421"/>
      <c r="BG17" s="421"/>
      <c r="BH17" s="421"/>
      <c r="BI17" s="421"/>
      <c r="BJ17" s="421"/>
      <c r="BK17" s="421"/>
      <c r="BL17" s="421"/>
      <c r="BM17" s="422"/>
      <c r="BN17" s="406">
        <v>6072993</v>
      </c>
      <c r="BO17" s="407"/>
      <c r="BP17" s="407"/>
      <c r="BQ17" s="407"/>
      <c r="BR17" s="407"/>
      <c r="BS17" s="407"/>
      <c r="BT17" s="407"/>
      <c r="BU17" s="408"/>
      <c r="BV17" s="406">
        <v>5300429</v>
      </c>
      <c r="BW17" s="407"/>
      <c r="BX17" s="407"/>
      <c r="BY17" s="407"/>
      <c r="BZ17" s="407"/>
      <c r="CA17" s="407"/>
      <c r="CB17" s="407"/>
      <c r="CC17" s="408"/>
      <c r="CD17" s="176"/>
      <c r="CE17" s="438"/>
      <c r="CF17" s="438"/>
      <c r="CG17" s="438"/>
      <c r="CH17" s="438"/>
      <c r="CI17" s="438"/>
      <c r="CJ17" s="438"/>
      <c r="CK17" s="438"/>
      <c r="CL17" s="438"/>
      <c r="CM17" s="438"/>
      <c r="CN17" s="438"/>
      <c r="CO17" s="438"/>
      <c r="CP17" s="438"/>
      <c r="CQ17" s="438"/>
      <c r="CR17" s="438"/>
      <c r="CS17" s="439"/>
      <c r="CT17" s="403"/>
      <c r="CU17" s="404"/>
      <c r="CV17" s="404"/>
      <c r="CW17" s="404"/>
      <c r="CX17" s="404"/>
      <c r="CY17" s="404"/>
      <c r="CZ17" s="404"/>
      <c r="DA17" s="405"/>
      <c r="DB17" s="403"/>
      <c r="DC17" s="404"/>
      <c r="DD17" s="404"/>
      <c r="DE17" s="404"/>
      <c r="DF17" s="404"/>
      <c r="DG17" s="404"/>
      <c r="DH17" s="404"/>
      <c r="DI17" s="405"/>
    </row>
    <row r="18" spans="1:113" ht="18.75" customHeight="1" thickBot="1" x14ac:dyDescent="0.25">
      <c r="A18" s="163"/>
      <c r="B18" s="456" t="s">
        <v>147</v>
      </c>
      <c r="C18" s="457"/>
      <c r="D18" s="457"/>
      <c r="E18" s="458"/>
      <c r="F18" s="458"/>
      <c r="G18" s="458"/>
      <c r="H18" s="458"/>
      <c r="I18" s="458"/>
      <c r="J18" s="458"/>
      <c r="K18" s="458"/>
      <c r="L18" s="459">
        <v>16.809999999999999</v>
      </c>
      <c r="M18" s="459"/>
      <c r="N18" s="459"/>
      <c r="O18" s="459"/>
      <c r="P18" s="459"/>
      <c r="Q18" s="459"/>
      <c r="R18" s="460"/>
      <c r="S18" s="460"/>
      <c r="T18" s="460"/>
      <c r="U18" s="460"/>
      <c r="V18" s="461"/>
      <c r="W18" s="477"/>
      <c r="X18" s="478"/>
      <c r="Y18" s="478"/>
      <c r="Z18" s="478"/>
      <c r="AA18" s="478"/>
      <c r="AB18" s="502"/>
      <c r="AC18" s="376">
        <v>77.900000000000006</v>
      </c>
      <c r="AD18" s="377"/>
      <c r="AE18" s="377"/>
      <c r="AF18" s="377"/>
      <c r="AG18" s="462"/>
      <c r="AH18" s="376">
        <v>75.599999999999994</v>
      </c>
      <c r="AI18" s="377"/>
      <c r="AJ18" s="377"/>
      <c r="AK18" s="377"/>
      <c r="AL18" s="378"/>
      <c r="AM18" s="463"/>
      <c r="AN18" s="363"/>
      <c r="AO18" s="363"/>
      <c r="AP18" s="363"/>
      <c r="AQ18" s="363"/>
      <c r="AR18" s="363"/>
      <c r="AS18" s="363"/>
      <c r="AT18" s="364"/>
      <c r="AU18" s="464"/>
      <c r="AV18" s="465"/>
      <c r="AW18" s="465"/>
      <c r="AX18" s="465"/>
      <c r="AY18" s="420" t="s">
        <v>148</v>
      </c>
      <c r="AZ18" s="421"/>
      <c r="BA18" s="421"/>
      <c r="BB18" s="421"/>
      <c r="BC18" s="421"/>
      <c r="BD18" s="421"/>
      <c r="BE18" s="421"/>
      <c r="BF18" s="421"/>
      <c r="BG18" s="421"/>
      <c r="BH18" s="421"/>
      <c r="BI18" s="421"/>
      <c r="BJ18" s="421"/>
      <c r="BK18" s="421"/>
      <c r="BL18" s="421"/>
      <c r="BM18" s="422"/>
      <c r="BN18" s="406">
        <v>7993405</v>
      </c>
      <c r="BO18" s="407"/>
      <c r="BP18" s="407"/>
      <c r="BQ18" s="407"/>
      <c r="BR18" s="407"/>
      <c r="BS18" s="407"/>
      <c r="BT18" s="407"/>
      <c r="BU18" s="408"/>
      <c r="BV18" s="406">
        <v>7855796</v>
      </c>
      <c r="BW18" s="407"/>
      <c r="BX18" s="407"/>
      <c r="BY18" s="407"/>
      <c r="BZ18" s="407"/>
      <c r="CA18" s="407"/>
      <c r="CB18" s="407"/>
      <c r="CC18" s="408"/>
      <c r="CD18" s="176"/>
      <c r="CE18" s="438"/>
      <c r="CF18" s="438"/>
      <c r="CG18" s="438"/>
      <c r="CH18" s="438"/>
      <c r="CI18" s="438"/>
      <c r="CJ18" s="438"/>
      <c r="CK18" s="438"/>
      <c r="CL18" s="438"/>
      <c r="CM18" s="438"/>
      <c r="CN18" s="438"/>
      <c r="CO18" s="438"/>
      <c r="CP18" s="438"/>
      <c r="CQ18" s="438"/>
      <c r="CR18" s="438"/>
      <c r="CS18" s="439"/>
      <c r="CT18" s="403"/>
      <c r="CU18" s="404"/>
      <c r="CV18" s="404"/>
      <c r="CW18" s="404"/>
      <c r="CX18" s="404"/>
      <c r="CY18" s="404"/>
      <c r="CZ18" s="404"/>
      <c r="DA18" s="405"/>
      <c r="DB18" s="403"/>
      <c r="DC18" s="404"/>
      <c r="DD18" s="404"/>
      <c r="DE18" s="404"/>
      <c r="DF18" s="404"/>
      <c r="DG18" s="404"/>
      <c r="DH18" s="404"/>
      <c r="DI18" s="405"/>
    </row>
    <row r="19" spans="1:113" ht="18.75" customHeight="1" thickBot="1" x14ac:dyDescent="0.25">
      <c r="A19" s="163"/>
      <c r="B19" s="456" t="s">
        <v>149</v>
      </c>
      <c r="C19" s="457"/>
      <c r="D19" s="457"/>
      <c r="E19" s="458"/>
      <c r="F19" s="458"/>
      <c r="G19" s="458"/>
      <c r="H19" s="458"/>
      <c r="I19" s="458"/>
      <c r="J19" s="458"/>
      <c r="K19" s="458"/>
      <c r="L19" s="466">
        <v>1840</v>
      </c>
      <c r="M19" s="466"/>
      <c r="N19" s="466"/>
      <c r="O19" s="466"/>
      <c r="P19" s="466"/>
      <c r="Q19" s="466"/>
      <c r="R19" s="467"/>
      <c r="S19" s="467"/>
      <c r="T19" s="467"/>
      <c r="U19" s="467"/>
      <c r="V19" s="468"/>
      <c r="W19" s="475"/>
      <c r="X19" s="476"/>
      <c r="Y19" s="476"/>
      <c r="Z19" s="476"/>
      <c r="AA19" s="476"/>
      <c r="AB19" s="476"/>
      <c r="AC19" s="479"/>
      <c r="AD19" s="479"/>
      <c r="AE19" s="479"/>
      <c r="AF19" s="479"/>
      <c r="AG19" s="479"/>
      <c r="AH19" s="479"/>
      <c r="AI19" s="479"/>
      <c r="AJ19" s="479"/>
      <c r="AK19" s="479"/>
      <c r="AL19" s="498"/>
      <c r="AM19" s="463"/>
      <c r="AN19" s="363"/>
      <c r="AO19" s="363"/>
      <c r="AP19" s="363"/>
      <c r="AQ19" s="363"/>
      <c r="AR19" s="363"/>
      <c r="AS19" s="363"/>
      <c r="AT19" s="364"/>
      <c r="AU19" s="464"/>
      <c r="AV19" s="465"/>
      <c r="AW19" s="465"/>
      <c r="AX19" s="465"/>
      <c r="AY19" s="420" t="s">
        <v>150</v>
      </c>
      <c r="AZ19" s="421"/>
      <c r="BA19" s="421"/>
      <c r="BB19" s="421"/>
      <c r="BC19" s="421"/>
      <c r="BD19" s="421"/>
      <c r="BE19" s="421"/>
      <c r="BF19" s="421"/>
      <c r="BG19" s="421"/>
      <c r="BH19" s="421"/>
      <c r="BI19" s="421"/>
      <c r="BJ19" s="421"/>
      <c r="BK19" s="421"/>
      <c r="BL19" s="421"/>
      <c r="BM19" s="422"/>
      <c r="BN19" s="406">
        <v>10620275</v>
      </c>
      <c r="BO19" s="407"/>
      <c r="BP19" s="407"/>
      <c r="BQ19" s="407"/>
      <c r="BR19" s="407"/>
      <c r="BS19" s="407"/>
      <c r="BT19" s="407"/>
      <c r="BU19" s="408"/>
      <c r="BV19" s="406">
        <v>9977907</v>
      </c>
      <c r="BW19" s="407"/>
      <c r="BX19" s="407"/>
      <c r="BY19" s="407"/>
      <c r="BZ19" s="407"/>
      <c r="CA19" s="407"/>
      <c r="CB19" s="407"/>
      <c r="CC19" s="408"/>
      <c r="CD19" s="176"/>
      <c r="CE19" s="438"/>
      <c r="CF19" s="438"/>
      <c r="CG19" s="438"/>
      <c r="CH19" s="438"/>
      <c r="CI19" s="438"/>
      <c r="CJ19" s="438"/>
      <c r="CK19" s="438"/>
      <c r="CL19" s="438"/>
      <c r="CM19" s="438"/>
      <c r="CN19" s="438"/>
      <c r="CO19" s="438"/>
      <c r="CP19" s="438"/>
      <c r="CQ19" s="438"/>
      <c r="CR19" s="438"/>
      <c r="CS19" s="439"/>
      <c r="CT19" s="403"/>
      <c r="CU19" s="404"/>
      <c r="CV19" s="404"/>
      <c r="CW19" s="404"/>
      <c r="CX19" s="404"/>
      <c r="CY19" s="404"/>
      <c r="CZ19" s="404"/>
      <c r="DA19" s="405"/>
      <c r="DB19" s="403"/>
      <c r="DC19" s="404"/>
      <c r="DD19" s="404"/>
      <c r="DE19" s="404"/>
      <c r="DF19" s="404"/>
      <c r="DG19" s="404"/>
      <c r="DH19" s="404"/>
      <c r="DI19" s="405"/>
    </row>
    <row r="20" spans="1:113" ht="18.75" customHeight="1" thickBot="1" x14ac:dyDescent="0.25">
      <c r="A20" s="163"/>
      <c r="B20" s="456" t="s">
        <v>151</v>
      </c>
      <c r="C20" s="457"/>
      <c r="D20" s="457"/>
      <c r="E20" s="458"/>
      <c r="F20" s="458"/>
      <c r="G20" s="458"/>
      <c r="H20" s="458"/>
      <c r="I20" s="458"/>
      <c r="J20" s="458"/>
      <c r="K20" s="458"/>
      <c r="L20" s="466">
        <v>12747</v>
      </c>
      <c r="M20" s="466"/>
      <c r="N20" s="466"/>
      <c r="O20" s="466"/>
      <c r="P20" s="466"/>
      <c r="Q20" s="466"/>
      <c r="R20" s="467"/>
      <c r="S20" s="467"/>
      <c r="T20" s="467"/>
      <c r="U20" s="467"/>
      <c r="V20" s="468"/>
      <c r="W20" s="477"/>
      <c r="X20" s="478"/>
      <c r="Y20" s="478"/>
      <c r="Z20" s="478"/>
      <c r="AA20" s="478"/>
      <c r="AB20" s="478"/>
      <c r="AC20" s="469"/>
      <c r="AD20" s="469"/>
      <c r="AE20" s="469"/>
      <c r="AF20" s="469"/>
      <c r="AG20" s="469"/>
      <c r="AH20" s="469"/>
      <c r="AI20" s="469"/>
      <c r="AJ20" s="469"/>
      <c r="AK20" s="469"/>
      <c r="AL20" s="470"/>
      <c r="AM20" s="471"/>
      <c r="AN20" s="368"/>
      <c r="AO20" s="368"/>
      <c r="AP20" s="368"/>
      <c r="AQ20" s="368"/>
      <c r="AR20" s="368"/>
      <c r="AS20" s="368"/>
      <c r="AT20" s="369"/>
      <c r="AU20" s="472"/>
      <c r="AV20" s="473"/>
      <c r="AW20" s="473"/>
      <c r="AX20" s="474"/>
      <c r="AY20" s="420"/>
      <c r="AZ20" s="421"/>
      <c r="BA20" s="421"/>
      <c r="BB20" s="421"/>
      <c r="BC20" s="421"/>
      <c r="BD20" s="421"/>
      <c r="BE20" s="421"/>
      <c r="BF20" s="421"/>
      <c r="BG20" s="421"/>
      <c r="BH20" s="421"/>
      <c r="BI20" s="421"/>
      <c r="BJ20" s="421"/>
      <c r="BK20" s="421"/>
      <c r="BL20" s="421"/>
      <c r="BM20" s="422"/>
      <c r="BN20" s="406"/>
      <c r="BO20" s="407"/>
      <c r="BP20" s="407"/>
      <c r="BQ20" s="407"/>
      <c r="BR20" s="407"/>
      <c r="BS20" s="407"/>
      <c r="BT20" s="407"/>
      <c r="BU20" s="408"/>
      <c r="BV20" s="406"/>
      <c r="BW20" s="407"/>
      <c r="BX20" s="407"/>
      <c r="BY20" s="407"/>
      <c r="BZ20" s="407"/>
      <c r="CA20" s="407"/>
      <c r="CB20" s="407"/>
      <c r="CC20" s="408"/>
      <c r="CD20" s="176"/>
      <c r="CE20" s="438"/>
      <c r="CF20" s="438"/>
      <c r="CG20" s="438"/>
      <c r="CH20" s="438"/>
      <c r="CI20" s="438"/>
      <c r="CJ20" s="438"/>
      <c r="CK20" s="438"/>
      <c r="CL20" s="438"/>
      <c r="CM20" s="438"/>
      <c r="CN20" s="438"/>
      <c r="CO20" s="438"/>
      <c r="CP20" s="438"/>
      <c r="CQ20" s="438"/>
      <c r="CR20" s="438"/>
      <c r="CS20" s="439"/>
      <c r="CT20" s="403"/>
      <c r="CU20" s="404"/>
      <c r="CV20" s="404"/>
      <c r="CW20" s="404"/>
      <c r="CX20" s="404"/>
      <c r="CY20" s="404"/>
      <c r="CZ20" s="404"/>
      <c r="DA20" s="405"/>
      <c r="DB20" s="403"/>
      <c r="DC20" s="404"/>
      <c r="DD20" s="404"/>
      <c r="DE20" s="404"/>
      <c r="DF20" s="404"/>
      <c r="DG20" s="404"/>
      <c r="DH20" s="404"/>
      <c r="DI20" s="405"/>
    </row>
    <row r="21" spans="1:113" ht="18.75" customHeight="1" thickBot="1" x14ac:dyDescent="0.25">
      <c r="A21" s="163"/>
      <c r="B21" s="453" t="s">
        <v>152</v>
      </c>
      <c r="C21" s="454"/>
      <c r="D21" s="454"/>
      <c r="E21" s="454"/>
      <c r="F21" s="454"/>
      <c r="G21" s="454"/>
      <c r="H21" s="454"/>
      <c r="I21" s="454"/>
      <c r="J21" s="454"/>
      <c r="K21" s="454"/>
      <c r="L21" s="454"/>
      <c r="M21" s="454"/>
      <c r="N21" s="454"/>
      <c r="O21" s="454"/>
      <c r="P21" s="454"/>
      <c r="Q21" s="454"/>
      <c r="R21" s="454"/>
      <c r="S21" s="454"/>
      <c r="T21" s="454"/>
      <c r="U21" s="454"/>
      <c r="V21" s="454"/>
      <c r="W21" s="454"/>
      <c r="X21" s="454"/>
      <c r="Y21" s="454"/>
      <c r="Z21" s="454"/>
      <c r="AA21" s="454"/>
      <c r="AB21" s="454"/>
      <c r="AC21" s="454"/>
      <c r="AD21" s="454"/>
      <c r="AE21" s="454"/>
      <c r="AF21" s="454"/>
      <c r="AG21" s="454"/>
      <c r="AH21" s="454"/>
      <c r="AI21" s="454"/>
      <c r="AJ21" s="454"/>
      <c r="AK21" s="454"/>
      <c r="AL21" s="454"/>
      <c r="AM21" s="454"/>
      <c r="AN21" s="454"/>
      <c r="AO21" s="454"/>
      <c r="AP21" s="454"/>
      <c r="AQ21" s="454"/>
      <c r="AR21" s="454"/>
      <c r="AS21" s="454"/>
      <c r="AT21" s="454"/>
      <c r="AU21" s="454"/>
      <c r="AV21" s="454"/>
      <c r="AW21" s="454"/>
      <c r="AX21" s="455"/>
      <c r="AY21" s="379"/>
      <c r="AZ21" s="380"/>
      <c r="BA21" s="380"/>
      <c r="BB21" s="380"/>
      <c r="BC21" s="380"/>
      <c r="BD21" s="380"/>
      <c r="BE21" s="380"/>
      <c r="BF21" s="380"/>
      <c r="BG21" s="380"/>
      <c r="BH21" s="380"/>
      <c r="BI21" s="380"/>
      <c r="BJ21" s="380"/>
      <c r="BK21" s="380"/>
      <c r="BL21" s="380"/>
      <c r="BM21" s="381"/>
      <c r="BN21" s="440"/>
      <c r="BO21" s="441"/>
      <c r="BP21" s="441"/>
      <c r="BQ21" s="441"/>
      <c r="BR21" s="441"/>
      <c r="BS21" s="441"/>
      <c r="BT21" s="441"/>
      <c r="BU21" s="442"/>
      <c r="BV21" s="440"/>
      <c r="BW21" s="441"/>
      <c r="BX21" s="441"/>
      <c r="BY21" s="441"/>
      <c r="BZ21" s="441"/>
      <c r="CA21" s="441"/>
      <c r="CB21" s="441"/>
      <c r="CC21" s="442"/>
      <c r="CD21" s="176"/>
      <c r="CE21" s="438"/>
      <c r="CF21" s="438"/>
      <c r="CG21" s="438"/>
      <c r="CH21" s="438"/>
      <c r="CI21" s="438"/>
      <c r="CJ21" s="438"/>
      <c r="CK21" s="438"/>
      <c r="CL21" s="438"/>
      <c r="CM21" s="438"/>
      <c r="CN21" s="438"/>
      <c r="CO21" s="438"/>
      <c r="CP21" s="438"/>
      <c r="CQ21" s="438"/>
      <c r="CR21" s="438"/>
      <c r="CS21" s="439"/>
      <c r="CT21" s="403"/>
      <c r="CU21" s="404"/>
      <c r="CV21" s="404"/>
      <c r="CW21" s="404"/>
      <c r="CX21" s="404"/>
      <c r="CY21" s="404"/>
      <c r="CZ21" s="404"/>
      <c r="DA21" s="405"/>
      <c r="DB21" s="403"/>
      <c r="DC21" s="404"/>
      <c r="DD21" s="404"/>
      <c r="DE21" s="404"/>
      <c r="DF21" s="404"/>
      <c r="DG21" s="404"/>
      <c r="DH21" s="404"/>
      <c r="DI21" s="405"/>
    </row>
    <row r="22" spans="1:113" ht="18.75" customHeight="1" x14ac:dyDescent="0.2">
      <c r="A22" s="163"/>
      <c r="B22" s="382" t="s">
        <v>153</v>
      </c>
      <c r="C22" s="383"/>
      <c r="D22" s="384"/>
      <c r="E22" s="391" t="s">
        <v>1</v>
      </c>
      <c r="F22" s="392"/>
      <c r="G22" s="392"/>
      <c r="H22" s="392"/>
      <c r="I22" s="392"/>
      <c r="J22" s="392"/>
      <c r="K22" s="393"/>
      <c r="L22" s="391" t="s">
        <v>154</v>
      </c>
      <c r="M22" s="392"/>
      <c r="N22" s="392"/>
      <c r="O22" s="392"/>
      <c r="P22" s="393"/>
      <c r="Q22" s="397" t="s">
        <v>155</v>
      </c>
      <c r="R22" s="398"/>
      <c r="S22" s="398"/>
      <c r="T22" s="398"/>
      <c r="U22" s="398"/>
      <c r="V22" s="399"/>
      <c r="W22" s="448" t="s">
        <v>156</v>
      </c>
      <c r="X22" s="383"/>
      <c r="Y22" s="384"/>
      <c r="Z22" s="391" t="s">
        <v>1</v>
      </c>
      <c r="AA22" s="392"/>
      <c r="AB22" s="392"/>
      <c r="AC22" s="392"/>
      <c r="AD22" s="392"/>
      <c r="AE22" s="392"/>
      <c r="AF22" s="392"/>
      <c r="AG22" s="393"/>
      <c r="AH22" s="409" t="s">
        <v>157</v>
      </c>
      <c r="AI22" s="392"/>
      <c r="AJ22" s="392"/>
      <c r="AK22" s="392"/>
      <c r="AL22" s="393"/>
      <c r="AM22" s="409" t="s">
        <v>158</v>
      </c>
      <c r="AN22" s="410"/>
      <c r="AO22" s="410"/>
      <c r="AP22" s="410"/>
      <c r="AQ22" s="410"/>
      <c r="AR22" s="411"/>
      <c r="AS22" s="397" t="s">
        <v>155</v>
      </c>
      <c r="AT22" s="398"/>
      <c r="AU22" s="398"/>
      <c r="AV22" s="398"/>
      <c r="AW22" s="398"/>
      <c r="AX22" s="415"/>
      <c r="AY22" s="432" t="s">
        <v>159</v>
      </c>
      <c r="AZ22" s="433"/>
      <c r="BA22" s="433"/>
      <c r="BB22" s="433"/>
      <c r="BC22" s="433"/>
      <c r="BD22" s="433"/>
      <c r="BE22" s="433"/>
      <c r="BF22" s="433"/>
      <c r="BG22" s="433"/>
      <c r="BH22" s="433"/>
      <c r="BI22" s="433"/>
      <c r="BJ22" s="433"/>
      <c r="BK22" s="433"/>
      <c r="BL22" s="433"/>
      <c r="BM22" s="434"/>
      <c r="BN22" s="435">
        <v>13021937</v>
      </c>
      <c r="BO22" s="436"/>
      <c r="BP22" s="436"/>
      <c r="BQ22" s="436"/>
      <c r="BR22" s="436"/>
      <c r="BS22" s="436"/>
      <c r="BT22" s="436"/>
      <c r="BU22" s="437"/>
      <c r="BV22" s="435">
        <v>11656979</v>
      </c>
      <c r="BW22" s="436"/>
      <c r="BX22" s="436"/>
      <c r="BY22" s="436"/>
      <c r="BZ22" s="436"/>
      <c r="CA22" s="436"/>
      <c r="CB22" s="436"/>
      <c r="CC22" s="437"/>
      <c r="CD22" s="176"/>
      <c r="CE22" s="438"/>
      <c r="CF22" s="438"/>
      <c r="CG22" s="438"/>
      <c r="CH22" s="438"/>
      <c r="CI22" s="438"/>
      <c r="CJ22" s="438"/>
      <c r="CK22" s="438"/>
      <c r="CL22" s="438"/>
      <c r="CM22" s="438"/>
      <c r="CN22" s="438"/>
      <c r="CO22" s="438"/>
      <c r="CP22" s="438"/>
      <c r="CQ22" s="438"/>
      <c r="CR22" s="438"/>
      <c r="CS22" s="439"/>
      <c r="CT22" s="403"/>
      <c r="CU22" s="404"/>
      <c r="CV22" s="404"/>
      <c r="CW22" s="404"/>
      <c r="CX22" s="404"/>
      <c r="CY22" s="404"/>
      <c r="CZ22" s="404"/>
      <c r="DA22" s="405"/>
      <c r="DB22" s="403"/>
      <c r="DC22" s="404"/>
      <c r="DD22" s="404"/>
      <c r="DE22" s="404"/>
      <c r="DF22" s="404"/>
      <c r="DG22" s="404"/>
      <c r="DH22" s="404"/>
      <c r="DI22" s="405"/>
    </row>
    <row r="23" spans="1:113" ht="18.75" customHeight="1" x14ac:dyDescent="0.2">
      <c r="A23" s="163"/>
      <c r="B23" s="385"/>
      <c r="C23" s="386"/>
      <c r="D23" s="387"/>
      <c r="E23" s="394"/>
      <c r="F23" s="395"/>
      <c r="G23" s="395"/>
      <c r="H23" s="395"/>
      <c r="I23" s="395"/>
      <c r="J23" s="395"/>
      <c r="K23" s="396"/>
      <c r="L23" s="394"/>
      <c r="M23" s="395"/>
      <c r="N23" s="395"/>
      <c r="O23" s="395"/>
      <c r="P23" s="396"/>
      <c r="Q23" s="400"/>
      <c r="R23" s="401"/>
      <c r="S23" s="401"/>
      <c r="T23" s="401"/>
      <c r="U23" s="401"/>
      <c r="V23" s="402"/>
      <c r="W23" s="449"/>
      <c r="X23" s="386"/>
      <c r="Y23" s="387"/>
      <c r="Z23" s="394"/>
      <c r="AA23" s="395"/>
      <c r="AB23" s="395"/>
      <c r="AC23" s="395"/>
      <c r="AD23" s="395"/>
      <c r="AE23" s="395"/>
      <c r="AF23" s="395"/>
      <c r="AG23" s="396"/>
      <c r="AH23" s="394"/>
      <c r="AI23" s="395"/>
      <c r="AJ23" s="395"/>
      <c r="AK23" s="395"/>
      <c r="AL23" s="396"/>
      <c r="AM23" s="412"/>
      <c r="AN23" s="413"/>
      <c r="AO23" s="413"/>
      <c r="AP23" s="413"/>
      <c r="AQ23" s="413"/>
      <c r="AR23" s="414"/>
      <c r="AS23" s="400"/>
      <c r="AT23" s="401"/>
      <c r="AU23" s="401"/>
      <c r="AV23" s="401"/>
      <c r="AW23" s="401"/>
      <c r="AX23" s="416"/>
      <c r="AY23" s="420" t="s">
        <v>160</v>
      </c>
      <c r="AZ23" s="421"/>
      <c r="BA23" s="421"/>
      <c r="BB23" s="421"/>
      <c r="BC23" s="421"/>
      <c r="BD23" s="421"/>
      <c r="BE23" s="421"/>
      <c r="BF23" s="421"/>
      <c r="BG23" s="421"/>
      <c r="BH23" s="421"/>
      <c r="BI23" s="421"/>
      <c r="BJ23" s="421"/>
      <c r="BK23" s="421"/>
      <c r="BL23" s="421"/>
      <c r="BM23" s="422"/>
      <c r="BN23" s="406">
        <v>11584667</v>
      </c>
      <c r="BO23" s="407"/>
      <c r="BP23" s="407"/>
      <c r="BQ23" s="407"/>
      <c r="BR23" s="407"/>
      <c r="BS23" s="407"/>
      <c r="BT23" s="407"/>
      <c r="BU23" s="408"/>
      <c r="BV23" s="406">
        <v>10045471</v>
      </c>
      <c r="BW23" s="407"/>
      <c r="BX23" s="407"/>
      <c r="BY23" s="407"/>
      <c r="BZ23" s="407"/>
      <c r="CA23" s="407"/>
      <c r="CB23" s="407"/>
      <c r="CC23" s="408"/>
      <c r="CD23" s="176"/>
      <c r="CE23" s="438"/>
      <c r="CF23" s="438"/>
      <c r="CG23" s="438"/>
      <c r="CH23" s="438"/>
      <c r="CI23" s="438"/>
      <c r="CJ23" s="438"/>
      <c r="CK23" s="438"/>
      <c r="CL23" s="438"/>
      <c r="CM23" s="438"/>
      <c r="CN23" s="438"/>
      <c r="CO23" s="438"/>
      <c r="CP23" s="438"/>
      <c r="CQ23" s="438"/>
      <c r="CR23" s="438"/>
      <c r="CS23" s="439"/>
      <c r="CT23" s="403"/>
      <c r="CU23" s="404"/>
      <c r="CV23" s="404"/>
      <c r="CW23" s="404"/>
      <c r="CX23" s="404"/>
      <c r="CY23" s="404"/>
      <c r="CZ23" s="404"/>
      <c r="DA23" s="405"/>
      <c r="DB23" s="403"/>
      <c r="DC23" s="404"/>
      <c r="DD23" s="404"/>
      <c r="DE23" s="404"/>
      <c r="DF23" s="404"/>
      <c r="DG23" s="404"/>
      <c r="DH23" s="404"/>
      <c r="DI23" s="405"/>
    </row>
    <row r="24" spans="1:113" ht="18.75" customHeight="1" thickBot="1" x14ac:dyDescent="0.25">
      <c r="A24" s="163"/>
      <c r="B24" s="385"/>
      <c r="C24" s="386"/>
      <c r="D24" s="387"/>
      <c r="E24" s="362" t="s">
        <v>161</v>
      </c>
      <c r="F24" s="363"/>
      <c r="G24" s="363"/>
      <c r="H24" s="363"/>
      <c r="I24" s="363"/>
      <c r="J24" s="363"/>
      <c r="K24" s="364"/>
      <c r="L24" s="359">
        <v>1</v>
      </c>
      <c r="M24" s="360"/>
      <c r="N24" s="360"/>
      <c r="O24" s="360"/>
      <c r="P24" s="361"/>
      <c r="Q24" s="359">
        <v>8000</v>
      </c>
      <c r="R24" s="360"/>
      <c r="S24" s="360"/>
      <c r="T24" s="360"/>
      <c r="U24" s="360"/>
      <c r="V24" s="361"/>
      <c r="W24" s="449"/>
      <c r="X24" s="386"/>
      <c r="Y24" s="387"/>
      <c r="Z24" s="362" t="s">
        <v>162</v>
      </c>
      <c r="AA24" s="363"/>
      <c r="AB24" s="363"/>
      <c r="AC24" s="363"/>
      <c r="AD24" s="363"/>
      <c r="AE24" s="363"/>
      <c r="AF24" s="363"/>
      <c r="AG24" s="364"/>
      <c r="AH24" s="359">
        <v>227</v>
      </c>
      <c r="AI24" s="360"/>
      <c r="AJ24" s="360"/>
      <c r="AK24" s="360"/>
      <c r="AL24" s="361"/>
      <c r="AM24" s="359">
        <v>697798</v>
      </c>
      <c r="AN24" s="360"/>
      <c r="AO24" s="360"/>
      <c r="AP24" s="360"/>
      <c r="AQ24" s="360"/>
      <c r="AR24" s="361"/>
      <c r="AS24" s="359">
        <v>3074</v>
      </c>
      <c r="AT24" s="360"/>
      <c r="AU24" s="360"/>
      <c r="AV24" s="360"/>
      <c r="AW24" s="360"/>
      <c r="AX24" s="419"/>
      <c r="AY24" s="379" t="s">
        <v>163</v>
      </c>
      <c r="AZ24" s="380"/>
      <c r="BA24" s="380"/>
      <c r="BB24" s="380"/>
      <c r="BC24" s="380"/>
      <c r="BD24" s="380"/>
      <c r="BE24" s="380"/>
      <c r="BF24" s="380"/>
      <c r="BG24" s="380"/>
      <c r="BH24" s="380"/>
      <c r="BI24" s="380"/>
      <c r="BJ24" s="380"/>
      <c r="BK24" s="380"/>
      <c r="BL24" s="380"/>
      <c r="BM24" s="381"/>
      <c r="BN24" s="406">
        <v>8252018</v>
      </c>
      <c r="BO24" s="407"/>
      <c r="BP24" s="407"/>
      <c r="BQ24" s="407"/>
      <c r="BR24" s="407"/>
      <c r="BS24" s="407"/>
      <c r="BT24" s="407"/>
      <c r="BU24" s="408"/>
      <c r="BV24" s="406">
        <v>6400913</v>
      </c>
      <c r="BW24" s="407"/>
      <c r="BX24" s="407"/>
      <c r="BY24" s="407"/>
      <c r="BZ24" s="407"/>
      <c r="CA24" s="407"/>
      <c r="CB24" s="407"/>
      <c r="CC24" s="408"/>
      <c r="CD24" s="176"/>
      <c r="CE24" s="438"/>
      <c r="CF24" s="438"/>
      <c r="CG24" s="438"/>
      <c r="CH24" s="438"/>
      <c r="CI24" s="438"/>
      <c r="CJ24" s="438"/>
      <c r="CK24" s="438"/>
      <c r="CL24" s="438"/>
      <c r="CM24" s="438"/>
      <c r="CN24" s="438"/>
      <c r="CO24" s="438"/>
      <c r="CP24" s="438"/>
      <c r="CQ24" s="438"/>
      <c r="CR24" s="438"/>
      <c r="CS24" s="439"/>
      <c r="CT24" s="403"/>
      <c r="CU24" s="404"/>
      <c r="CV24" s="404"/>
      <c r="CW24" s="404"/>
      <c r="CX24" s="404"/>
      <c r="CY24" s="404"/>
      <c r="CZ24" s="404"/>
      <c r="DA24" s="405"/>
      <c r="DB24" s="403"/>
      <c r="DC24" s="404"/>
      <c r="DD24" s="404"/>
      <c r="DE24" s="404"/>
      <c r="DF24" s="404"/>
      <c r="DG24" s="404"/>
      <c r="DH24" s="404"/>
      <c r="DI24" s="405"/>
    </row>
    <row r="25" spans="1:113" ht="18.75" customHeight="1" x14ac:dyDescent="0.2">
      <c r="A25" s="163"/>
      <c r="B25" s="385"/>
      <c r="C25" s="386"/>
      <c r="D25" s="387"/>
      <c r="E25" s="362" t="s">
        <v>164</v>
      </c>
      <c r="F25" s="363"/>
      <c r="G25" s="363"/>
      <c r="H25" s="363"/>
      <c r="I25" s="363"/>
      <c r="J25" s="363"/>
      <c r="K25" s="364"/>
      <c r="L25" s="359">
        <v>1</v>
      </c>
      <c r="M25" s="360"/>
      <c r="N25" s="360"/>
      <c r="O25" s="360"/>
      <c r="P25" s="361"/>
      <c r="Q25" s="359">
        <v>7050</v>
      </c>
      <c r="R25" s="360"/>
      <c r="S25" s="360"/>
      <c r="T25" s="360"/>
      <c r="U25" s="360"/>
      <c r="V25" s="361"/>
      <c r="W25" s="449"/>
      <c r="X25" s="386"/>
      <c r="Y25" s="387"/>
      <c r="Z25" s="362" t="s">
        <v>165</v>
      </c>
      <c r="AA25" s="363"/>
      <c r="AB25" s="363"/>
      <c r="AC25" s="363"/>
      <c r="AD25" s="363"/>
      <c r="AE25" s="363"/>
      <c r="AF25" s="363"/>
      <c r="AG25" s="364"/>
      <c r="AH25" s="359">
        <v>46</v>
      </c>
      <c r="AI25" s="360"/>
      <c r="AJ25" s="360"/>
      <c r="AK25" s="360"/>
      <c r="AL25" s="361"/>
      <c r="AM25" s="359">
        <v>131422</v>
      </c>
      <c r="AN25" s="360"/>
      <c r="AO25" s="360"/>
      <c r="AP25" s="360"/>
      <c r="AQ25" s="360"/>
      <c r="AR25" s="361"/>
      <c r="AS25" s="359">
        <v>2857</v>
      </c>
      <c r="AT25" s="360"/>
      <c r="AU25" s="360"/>
      <c r="AV25" s="360"/>
      <c r="AW25" s="360"/>
      <c r="AX25" s="419"/>
      <c r="AY25" s="432" t="s">
        <v>166</v>
      </c>
      <c r="AZ25" s="433"/>
      <c r="BA25" s="433"/>
      <c r="BB25" s="433"/>
      <c r="BC25" s="433"/>
      <c r="BD25" s="433"/>
      <c r="BE25" s="433"/>
      <c r="BF25" s="433"/>
      <c r="BG25" s="433"/>
      <c r="BH25" s="433"/>
      <c r="BI25" s="433"/>
      <c r="BJ25" s="433"/>
      <c r="BK25" s="433"/>
      <c r="BL25" s="433"/>
      <c r="BM25" s="434"/>
      <c r="BN25" s="435">
        <v>4579942</v>
      </c>
      <c r="BO25" s="436"/>
      <c r="BP25" s="436"/>
      <c r="BQ25" s="436"/>
      <c r="BR25" s="436"/>
      <c r="BS25" s="436"/>
      <c r="BT25" s="436"/>
      <c r="BU25" s="437"/>
      <c r="BV25" s="435">
        <v>1773723</v>
      </c>
      <c r="BW25" s="436"/>
      <c r="BX25" s="436"/>
      <c r="BY25" s="436"/>
      <c r="BZ25" s="436"/>
      <c r="CA25" s="436"/>
      <c r="CB25" s="436"/>
      <c r="CC25" s="437"/>
      <c r="CD25" s="176"/>
      <c r="CE25" s="438"/>
      <c r="CF25" s="438"/>
      <c r="CG25" s="438"/>
      <c r="CH25" s="438"/>
      <c r="CI25" s="438"/>
      <c r="CJ25" s="438"/>
      <c r="CK25" s="438"/>
      <c r="CL25" s="438"/>
      <c r="CM25" s="438"/>
      <c r="CN25" s="438"/>
      <c r="CO25" s="438"/>
      <c r="CP25" s="438"/>
      <c r="CQ25" s="438"/>
      <c r="CR25" s="438"/>
      <c r="CS25" s="439"/>
      <c r="CT25" s="403"/>
      <c r="CU25" s="404"/>
      <c r="CV25" s="404"/>
      <c r="CW25" s="404"/>
      <c r="CX25" s="404"/>
      <c r="CY25" s="404"/>
      <c r="CZ25" s="404"/>
      <c r="DA25" s="405"/>
      <c r="DB25" s="403"/>
      <c r="DC25" s="404"/>
      <c r="DD25" s="404"/>
      <c r="DE25" s="404"/>
      <c r="DF25" s="404"/>
      <c r="DG25" s="404"/>
      <c r="DH25" s="404"/>
      <c r="DI25" s="405"/>
    </row>
    <row r="26" spans="1:113" ht="18.75" customHeight="1" x14ac:dyDescent="0.2">
      <c r="A26" s="163"/>
      <c r="B26" s="385"/>
      <c r="C26" s="386"/>
      <c r="D26" s="387"/>
      <c r="E26" s="362" t="s">
        <v>167</v>
      </c>
      <c r="F26" s="363"/>
      <c r="G26" s="363"/>
      <c r="H26" s="363"/>
      <c r="I26" s="363"/>
      <c r="J26" s="363"/>
      <c r="K26" s="364"/>
      <c r="L26" s="359">
        <v>1</v>
      </c>
      <c r="M26" s="360"/>
      <c r="N26" s="360"/>
      <c r="O26" s="360"/>
      <c r="P26" s="361"/>
      <c r="Q26" s="359">
        <v>6550</v>
      </c>
      <c r="R26" s="360"/>
      <c r="S26" s="360"/>
      <c r="T26" s="360"/>
      <c r="U26" s="360"/>
      <c r="V26" s="361"/>
      <c r="W26" s="449"/>
      <c r="X26" s="386"/>
      <c r="Y26" s="387"/>
      <c r="Z26" s="362" t="s">
        <v>168</v>
      </c>
      <c r="AA26" s="417"/>
      <c r="AB26" s="417"/>
      <c r="AC26" s="417"/>
      <c r="AD26" s="417"/>
      <c r="AE26" s="417"/>
      <c r="AF26" s="417"/>
      <c r="AG26" s="418"/>
      <c r="AH26" s="359" t="s">
        <v>122</v>
      </c>
      <c r="AI26" s="360"/>
      <c r="AJ26" s="360"/>
      <c r="AK26" s="360"/>
      <c r="AL26" s="361"/>
      <c r="AM26" s="359" t="s">
        <v>122</v>
      </c>
      <c r="AN26" s="360"/>
      <c r="AO26" s="360"/>
      <c r="AP26" s="360"/>
      <c r="AQ26" s="360"/>
      <c r="AR26" s="361"/>
      <c r="AS26" s="359" t="s">
        <v>122</v>
      </c>
      <c r="AT26" s="360"/>
      <c r="AU26" s="360"/>
      <c r="AV26" s="360"/>
      <c r="AW26" s="360"/>
      <c r="AX26" s="419"/>
      <c r="AY26" s="446" t="s">
        <v>169</v>
      </c>
      <c r="AZ26" s="366"/>
      <c r="BA26" s="366"/>
      <c r="BB26" s="366"/>
      <c r="BC26" s="366"/>
      <c r="BD26" s="366"/>
      <c r="BE26" s="366"/>
      <c r="BF26" s="366"/>
      <c r="BG26" s="366"/>
      <c r="BH26" s="366"/>
      <c r="BI26" s="366"/>
      <c r="BJ26" s="366"/>
      <c r="BK26" s="366"/>
      <c r="BL26" s="366"/>
      <c r="BM26" s="447"/>
      <c r="BN26" s="406" t="s">
        <v>122</v>
      </c>
      <c r="BO26" s="407"/>
      <c r="BP26" s="407"/>
      <c r="BQ26" s="407"/>
      <c r="BR26" s="407"/>
      <c r="BS26" s="407"/>
      <c r="BT26" s="407"/>
      <c r="BU26" s="408"/>
      <c r="BV26" s="406" t="s">
        <v>122</v>
      </c>
      <c r="BW26" s="407"/>
      <c r="BX26" s="407"/>
      <c r="BY26" s="407"/>
      <c r="BZ26" s="407"/>
      <c r="CA26" s="407"/>
      <c r="CB26" s="407"/>
      <c r="CC26" s="408"/>
      <c r="CD26" s="176"/>
      <c r="CE26" s="438"/>
      <c r="CF26" s="438"/>
      <c r="CG26" s="438"/>
      <c r="CH26" s="438"/>
      <c r="CI26" s="438"/>
      <c r="CJ26" s="438"/>
      <c r="CK26" s="438"/>
      <c r="CL26" s="438"/>
      <c r="CM26" s="438"/>
      <c r="CN26" s="438"/>
      <c r="CO26" s="438"/>
      <c r="CP26" s="438"/>
      <c r="CQ26" s="438"/>
      <c r="CR26" s="438"/>
      <c r="CS26" s="439"/>
      <c r="CT26" s="403"/>
      <c r="CU26" s="404"/>
      <c r="CV26" s="404"/>
      <c r="CW26" s="404"/>
      <c r="CX26" s="404"/>
      <c r="CY26" s="404"/>
      <c r="CZ26" s="404"/>
      <c r="DA26" s="405"/>
      <c r="DB26" s="403"/>
      <c r="DC26" s="404"/>
      <c r="DD26" s="404"/>
      <c r="DE26" s="404"/>
      <c r="DF26" s="404"/>
      <c r="DG26" s="404"/>
      <c r="DH26" s="404"/>
      <c r="DI26" s="405"/>
    </row>
    <row r="27" spans="1:113" ht="18.75" customHeight="1" thickBot="1" x14ac:dyDescent="0.25">
      <c r="A27" s="163"/>
      <c r="B27" s="385"/>
      <c r="C27" s="386"/>
      <c r="D27" s="387"/>
      <c r="E27" s="362" t="s">
        <v>170</v>
      </c>
      <c r="F27" s="363"/>
      <c r="G27" s="363"/>
      <c r="H27" s="363"/>
      <c r="I27" s="363"/>
      <c r="J27" s="363"/>
      <c r="K27" s="364"/>
      <c r="L27" s="359">
        <v>1</v>
      </c>
      <c r="M27" s="360"/>
      <c r="N27" s="360"/>
      <c r="O27" s="360"/>
      <c r="P27" s="361"/>
      <c r="Q27" s="359">
        <v>3950</v>
      </c>
      <c r="R27" s="360"/>
      <c r="S27" s="360"/>
      <c r="T27" s="360"/>
      <c r="U27" s="360"/>
      <c r="V27" s="361"/>
      <c r="W27" s="449"/>
      <c r="X27" s="386"/>
      <c r="Y27" s="387"/>
      <c r="Z27" s="362" t="s">
        <v>171</v>
      </c>
      <c r="AA27" s="363"/>
      <c r="AB27" s="363"/>
      <c r="AC27" s="363"/>
      <c r="AD27" s="363"/>
      <c r="AE27" s="363"/>
      <c r="AF27" s="363"/>
      <c r="AG27" s="364"/>
      <c r="AH27" s="359">
        <v>10</v>
      </c>
      <c r="AI27" s="360"/>
      <c r="AJ27" s="360"/>
      <c r="AK27" s="360"/>
      <c r="AL27" s="361"/>
      <c r="AM27" s="359">
        <v>33212</v>
      </c>
      <c r="AN27" s="360"/>
      <c r="AO27" s="360"/>
      <c r="AP27" s="360"/>
      <c r="AQ27" s="360"/>
      <c r="AR27" s="361"/>
      <c r="AS27" s="359">
        <v>3321</v>
      </c>
      <c r="AT27" s="360"/>
      <c r="AU27" s="360"/>
      <c r="AV27" s="360"/>
      <c r="AW27" s="360"/>
      <c r="AX27" s="419"/>
      <c r="AY27" s="443" t="s">
        <v>172</v>
      </c>
      <c r="AZ27" s="444"/>
      <c r="BA27" s="444"/>
      <c r="BB27" s="444"/>
      <c r="BC27" s="444"/>
      <c r="BD27" s="444"/>
      <c r="BE27" s="444"/>
      <c r="BF27" s="444"/>
      <c r="BG27" s="444"/>
      <c r="BH27" s="444"/>
      <c r="BI27" s="444"/>
      <c r="BJ27" s="444"/>
      <c r="BK27" s="444"/>
      <c r="BL27" s="444"/>
      <c r="BM27" s="445"/>
      <c r="BN27" s="440">
        <v>277383</v>
      </c>
      <c r="BO27" s="441"/>
      <c r="BP27" s="441"/>
      <c r="BQ27" s="441"/>
      <c r="BR27" s="441"/>
      <c r="BS27" s="441"/>
      <c r="BT27" s="441"/>
      <c r="BU27" s="442"/>
      <c r="BV27" s="440">
        <v>275935</v>
      </c>
      <c r="BW27" s="441"/>
      <c r="BX27" s="441"/>
      <c r="BY27" s="441"/>
      <c r="BZ27" s="441"/>
      <c r="CA27" s="441"/>
      <c r="CB27" s="441"/>
      <c r="CC27" s="442"/>
      <c r="CD27" s="178"/>
      <c r="CE27" s="438"/>
      <c r="CF27" s="438"/>
      <c r="CG27" s="438"/>
      <c r="CH27" s="438"/>
      <c r="CI27" s="438"/>
      <c r="CJ27" s="438"/>
      <c r="CK27" s="438"/>
      <c r="CL27" s="438"/>
      <c r="CM27" s="438"/>
      <c r="CN27" s="438"/>
      <c r="CO27" s="438"/>
      <c r="CP27" s="438"/>
      <c r="CQ27" s="438"/>
      <c r="CR27" s="438"/>
      <c r="CS27" s="439"/>
      <c r="CT27" s="403"/>
      <c r="CU27" s="404"/>
      <c r="CV27" s="404"/>
      <c r="CW27" s="404"/>
      <c r="CX27" s="404"/>
      <c r="CY27" s="404"/>
      <c r="CZ27" s="404"/>
      <c r="DA27" s="405"/>
      <c r="DB27" s="403"/>
      <c r="DC27" s="404"/>
      <c r="DD27" s="404"/>
      <c r="DE27" s="404"/>
      <c r="DF27" s="404"/>
      <c r="DG27" s="404"/>
      <c r="DH27" s="404"/>
      <c r="DI27" s="405"/>
    </row>
    <row r="28" spans="1:113" ht="18.75" customHeight="1" x14ac:dyDescent="0.2">
      <c r="A28" s="163"/>
      <c r="B28" s="385"/>
      <c r="C28" s="386"/>
      <c r="D28" s="387"/>
      <c r="E28" s="362" t="s">
        <v>173</v>
      </c>
      <c r="F28" s="363"/>
      <c r="G28" s="363"/>
      <c r="H28" s="363"/>
      <c r="I28" s="363"/>
      <c r="J28" s="363"/>
      <c r="K28" s="364"/>
      <c r="L28" s="359">
        <v>1</v>
      </c>
      <c r="M28" s="360"/>
      <c r="N28" s="360"/>
      <c r="O28" s="360"/>
      <c r="P28" s="361"/>
      <c r="Q28" s="359">
        <v>3500</v>
      </c>
      <c r="R28" s="360"/>
      <c r="S28" s="360"/>
      <c r="T28" s="360"/>
      <c r="U28" s="360"/>
      <c r="V28" s="361"/>
      <c r="W28" s="449"/>
      <c r="X28" s="386"/>
      <c r="Y28" s="387"/>
      <c r="Z28" s="362" t="s">
        <v>174</v>
      </c>
      <c r="AA28" s="363"/>
      <c r="AB28" s="363"/>
      <c r="AC28" s="363"/>
      <c r="AD28" s="363"/>
      <c r="AE28" s="363"/>
      <c r="AF28" s="363"/>
      <c r="AG28" s="364"/>
      <c r="AH28" s="359" t="s">
        <v>122</v>
      </c>
      <c r="AI28" s="360"/>
      <c r="AJ28" s="360"/>
      <c r="AK28" s="360"/>
      <c r="AL28" s="361"/>
      <c r="AM28" s="359" t="s">
        <v>122</v>
      </c>
      <c r="AN28" s="360"/>
      <c r="AO28" s="360"/>
      <c r="AP28" s="360"/>
      <c r="AQ28" s="360"/>
      <c r="AR28" s="361"/>
      <c r="AS28" s="359" t="s">
        <v>122</v>
      </c>
      <c r="AT28" s="360"/>
      <c r="AU28" s="360"/>
      <c r="AV28" s="360"/>
      <c r="AW28" s="360"/>
      <c r="AX28" s="419"/>
      <c r="AY28" s="423" t="s">
        <v>175</v>
      </c>
      <c r="AZ28" s="424"/>
      <c r="BA28" s="424"/>
      <c r="BB28" s="425"/>
      <c r="BC28" s="432" t="s">
        <v>46</v>
      </c>
      <c r="BD28" s="433"/>
      <c r="BE28" s="433"/>
      <c r="BF28" s="433"/>
      <c r="BG28" s="433"/>
      <c r="BH28" s="433"/>
      <c r="BI28" s="433"/>
      <c r="BJ28" s="433"/>
      <c r="BK28" s="433"/>
      <c r="BL28" s="433"/>
      <c r="BM28" s="434"/>
      <c r="BN28" s="435">
        <v>2319898</v>
      </c>
      <c r="BO28" s="436"/>
      <c r="BP28" s="436"/>
      <c r="BQ28" s="436"/>
      <c r="BR28" s="436"/>
      <c r="BS28" s="436"/>
      <c r="BT28" s="436"/>
      <c r="BU28" s="437"/>
      <c r="BV28" s="435">
        <v>2288640</v>
      </c>
      <c r="BW28" s="436"/>
      <c r="BX28" s="436"/>
      <c r="BY28" s="436"/>
      <c r="BZ28" s="436"/>
      <c r="CA28" s="436"/>
      <c r="CB28" s="436"/>
      <c r="CC28" s="437"/>
      <c r="CD28" s="176"/>
      <c r="CE28" s="438"/>
      <c r="CF28" s="438"/>
      <c r="CG28" s="438"/>
      <c r="CH28" s="438"/>
      <c r="CI28" s="438"/>
      <c r="CJ28" s="438"/>
      <c r="CK28" s="438"/>
      <c r="CL28" s="438"/>
      <c r="CM28" s="438"/>
      <c r="CN28" s="438"/>
      <c r="CO28" s="438"/>
      <c r="CP28" s="438"/>
      <c r="CQ28" s="438"/>
      <c r="CR28" s="438"/>
      <c r="CS28" s="439"/>
      <c r="CT28" s="403"/>
      <c r="CU28" s="404"/>
      <c r="CV28" s="404"/>
      <c r="CW28" s="404"/>
      <c r="CX28" s="404"/>
      <c r="CY28" s="404"/>
      <c r="CZ28" s="404"/>
      <c r="DA28" s="405"/>
      <c r="DB28" s="403"/>
      <c r="DC28" s="404"/>
      <c r="DD28" s="404"/>
      <c r="DE28" s="404"/>
      <c r="DF28" s="404"/>
      <c r="DG28" s="404"/>
      <c r="DH28" s="404"/>
      <c r="DI28" s="405"/>
    </row>
    <row r="29" spans="1:113" ht="18.75" customHeight="1" x14ac:dyDescent="0.2">
      <c r="A29" s="163"/>
      <c r="B29" s="385"/>
      <c r="C29" s="386"/>
      <c r="D29" s="387"/>
      <c r="E29" s="362" t="s">
        <v>176</v>
      </c>
      <c r="F29" s="363"/>
      <c r="G29" s="363"/>
      <c r="H29" s="363"/>
      <c r="I29" s="363"/>
      <c r="J29" s="363"/>
      <c r="K29" s="364"/>
      <c r="L29" s="359">
        <v>12</v>
      </c>
      <c r="M29" s="360"/>
      <c r="N29" s="360"/>
      <c r="O29" s="360"/>
      <c r="P29" s="361"/>
      <c r="Q29" s="359">
        <v>3300</v>
      </c>
      <c r="R29" s="360"/>
      <c r="S29" s="360"/>
      <c r="T29" s="360"/>
      <c r="U29" s="360"/>
      <c r="V29" s="361"/>
      <c r="W29" s="450"/>
      <c r="X29" s="451"/>
      <c r="Y29" s="452"/>
      <c r="Z29" s="362" t="s">
        <v>177</v>
      </c>
      <c r="AA29" s="363"/>
      <c r="AB29" s="363"/>
      <c r="AC29" s="363"/>
      <c r="AD29" s="363"/>
      <c r="AE29" s="363"/>
      <c r="AF29" s="363"/>
      <c r="AG29" s="364"/>
      <c r="AH29" s="359">
        <v>237</v>
      </c>
      <c r="AI29" s="360"/>
      <c r="AJ29" s="360"/>
      <c r="AK29" s="360"/>
      <c r="AL29" s="361"/>
      <c r="AM29" s="359">
        <v>731010</v>
      </c>
      <c r="AN29" s="360"/>
      <c r="AO29" s="360"/>
      <c r="AP29" s="360"/>
      <c r="AQ29" s="360"/>
      <c r="AR29" s="361"/>
      <c r="AS29" s="359">
        <v>3084</v>
      </c>
      <c r="AT29" s="360"/>
      <c r="AU29" s="360"/>
      <c r="AV29" s="360"/>
      <c r="AW29" s="360"/>
      <c r="AX29" s="419"/>
      <c r="AY29" s="426"/>
      <c r="AZ29" s="427"/>
      <c r="BA29" s="427"/>
      <c r="BB29" s="428"/>
      <c r="BC29" s="420" t="s">
        <v>178</v>
      </c>
      <c r="BD29" s="421"/>
      <c r="BE29" s="421"/>
      <c r="BF29" s="421"/>
      <c r="BG29" s="421"/>
      <c r="BH29" s="421"/>
      <c r="BI29" s="421"/>
      <c r="BJ29" s="421"/>
      <c r="BK29" s="421"/>
      <c r="BL29" s="421"/>
      <c r="BM29" s="422"/>
      <c r="BN29" s="406">
        <v>1044336</v>
      </c>
      <c r="BO29" s="407"/>
      <c r="BP29" s="407"/>
      <c r="BQ29" s="407"/>
      <c r="BR29" s="407"/>
      <c r="BS29" s="407"/>
      <c r="BT29" s="407"/>
      <c r="BU29" s="408"/>
      <c r="BV29" s="406">
        <v>1013143</v>
      </c>
      <c r="BW29" s="407"/>
      <c r="BX29" s="407"/>
      <c r="BY29" s="407"/>
      <c r="BZ29" s="407"/>
      <c r="CA29" s="407"/>
      <c r="CB29" s="407"/>
      <c r="CC29" s="408"/>
      <c r="CD29" s="178"/>
      <c r="CE29" s="438"/>
      <c r="CF29" s="438"/>
      <c r="CG29" s="438"/>
      <c r="CH29" s="438"/>
      <c r="CI29" s="438"/>
      <c r="CJ29" s="438"/>
      <c r="CK29" s="438"/>
      <c r="CL29" s="438"/>
      <c r="CM29" s="438"/>
      <c r="CN29" s="438"/>
      <c r="CO29" s="438"/>
      <c r="CP29" s="438"/>
      <c r="CQ29" s="438"/>
      <c r="CR29" s="438"/>
      <c r="CS29" s="439"/>
      <c r="CT29" s="403"/>
      <c r="CU29" s="404"/>
      <c r="CV29" s="404"/>
      <c r="CW29" s="404"/>
      <c r="CX29" s="404"/>
      <c r="CY29" s="404"/>
      <c r="CZ29" s="404"/>
      <c r="DA29" s="405"/>
      <c r="DB29" s="403"/>
      <c r="DC29" s="404"/>
      <c r="DD29" s="404"/>
      <c r="DE29" s="404"/>
      <c r="DF29" s="404"/>
      <c r="DG29" s="404"/>
      <c r="DH29" s="404"/>
      <c r="DI29" s="405"/>
    </row>
    <row r="30" spans="1:113" ht="18.75" customHeight="1" thickBot="1" x14ac:dyDescent="0.25">
      <c r="A30" s="163"/>
      <c r="B30" s="388"/>
      <c r="C30" s="389"/>
      <c r="D30" s="390"/>
      <c r="E30" s="367"/>
      <c r="F30" s="368"/>
      <c r="G30" s="368"/>
      <c r="H30" s="368"/>
      <c r="I30" s="368"/>
      <c r="J30" s="368"/>
      <c r="K30" s="369"/>
      <c r="L30" s="370"/>
      <c r="M30" s="371"/>
      <c r="N30" s="371"/>
      <c r="O30" s="371"/>
      <c r="P30" s="372"/>
      <c r="Q30" s="370"/>
      <c r="R30" s="371"/>
      <c r="S30" s="371"/>
      <c r="T30" s="371"/>
      <c r="U30" s="371"/>
      <c r="V30" s="372"/>
      <c r="W30" s="373" t="s">
        <v>179</v>
      </c>
      <c r="X30" s="374"/>
      <c r="Y30" s="374"/>
      <c r="Z30" s="374"/>
      <c r="AA30" s="374"/>
      <c r="AB30" s="374"/>
      <c r="AC30" s="374"/>
      <c r="AD30" s="374"/>
      <c r="AE30" s="374"/>
      <c r="AF30" s="374"/>
      <c r="AG30" s="375"/>
      <c r="AH30" s="376">
        <v>97.6</v>
      </c>
      <c r="AI30" s="377"/>
      <c r="AJ30" s="377"/>
      <c r="AK30" s="377"/>
      <c r="AL30" s="377"/>
      <c r="AM30" s="377"/>
      <c r="AN30" s="377"/>
      <c r="AO30" s="377"/>
      <c r="AP30" s="377"/>
      <c r="AQ30" s="377"/>
      <c r="AR30" s="377"/>
      <c r="AS30" s="377"/>
      <c r="AT30" s="377"/>
      <c r="AU30" s="377"/>
      <c r="AV30" s="377"/>
      <c r="AW30" s="377"/>
      <c r="AX30" s="378"/>
      <c r="AY30" s="429"/>
      <c r="AZ30" s="430"/>
      <c r="BA30" s="430"/>
      <c r="BB30" s="431"/>
      <c r="BC30" s="379" t="s">
        <v>48</v>
      </c>
      <c r="BD30" s="380"/>
      <c r="BE30" s="380"/>
      <c r="BF30" s="380"/>
      <c r="BG30" s="380"/>
      <c r="BH30" s="380"/>
      <c r="BI30" s="380"/>
      <c r="BJ30" s="380"/>
      <c r="BK30" s="380"/>
      <c r="BL30" s="380"/>
      <c r="BM30" s="381"/>
      <c r="BN30" s="440">
        <v>2830989</v>
      </c>
      <c r="BO30" s="441"/>
      <c r="BP30" s="441"/>
      <c r="BQ30" s="441"/>
      <c r="BR30" s="441"/>
      <c r="BS30" s="441"/>
      <c r="BT30" s="441"/>
      <c r="BU30" s="442"/>
      <c r="BV30" s="440">
        <v>2922352</v>
      </c>
      <c r="BW30" s="441"/>
      <c r="BX30" s="441"/>
      <c r="BY30" s="441"/>
      <c r="BZ30" s="441"/>
      <c r="CA30" s="441"/>
      <c r="CB30" s="441"/>
      <c r="CC30" s="442"/>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65" t="s">
        <v>180</v>
      </c>
      <c r="D32" s="365"/>
      <c r="E32" s="365"/>
      <c r="F32" s="365"/>
      <c r="G32" s="365"/>
      <c r="H32" s="365"/>
      <c r="I32" s="365"/>
      <c r="J32" s="365"/>
      <c r="K32" s="365"/>
      <c r="L32" s="365"/>
      <c r="M32" s="365"/>
      <c r="N32" s="365"/>
      <c r="O32" s="365"/>
      <c r="P32" s="365"/>
      <c r="Q32" s="365"/>
      <c r="R32" s="365"/>
      <c r="S32" s="365"/>
      <c r="U32" s="366" t="s">
        <v>181</v>
      </c>
      <c r="V32" s="366"/>
      <c r="W32" s="366"/>
      <c r="X32" s="366"/>
      <c r="Y32" s="366"/>
      <c r="Z32" s="366"/>
      <c r="AA32" s="366"/>
      <c r="AB32" s="366"/>
      <c r="AC32" s="366"/>
      <c r="AD32" s="366"/>
      <c r="AE32" s="366"/>
      <c r="AF32" s="366"/>
      <c r="AG32" s="366"/>
      <c r="AH32" s="366"/>
      <c r="AI32" s="366"/>
      <c r="AJ32" s="366"/>
      <c r="AK32" s="366"/>
      <c r="AM32" s="366" t="s">
        <v>182</v>
      </c>
      <c r="AN32" s="366"/>
      <c r="AO32" s="366"/>
      <c r="AP32" s="366"/>
      <c r="AQ32" s="366"/>
      <c r="AR32" s="366"/>
      <c r="AS32" s="366"/>
      <c r="AT32" s="366"/>
      <c r="AU32" s="366"/>
      <c r="AV32" s="366"/>
      <c r="AW32" s="366"/>
      <c r="AX32" s="366"/>
      <c r="AY32" s="366"/>
      <c r="AZ32" s="366"/>
      <c r="BA32" s="366"/>
      <c r="BB32" s="366"/>
      <c r="BC32" s="366"/>
      <c r="BE32" s="366" t="s">
        <v>183</v>
      </c>
      <c r="BF32" s="366"/>
      <c r="BG32" s="366"/>
      <c r="BH32" s="366"/>
      <c r="BI32" s="366"/>
      <c r="BJ32" s="366"/>
      <c r="BK32" s="366"/>
      <c r="BL32" s="366"/>
      <c r="BM32" s="366"/>
      <c r="BN32" s="366"/>
      <c r="BO32" s="366"/>
      <c r="BP32" s="366"/>
      <c r="BQ32" s="366"/>
      <c r="BR32" s="366"/>
      <c r="BS32" s="366"/>
      <c r="BT32" s="366"/>
      <c r="BU32" s="366"/>
      <c r="BW32" s="366" t="s">
        <v>184</v>
      </c>
      <c r="BX32" s="366"/>
      <c r="BY32" s="366"/>
      <c r="BZ32" s="366"/>
      <c r="CA32" s="366"/>
      <c r="CB32" s="366"/>
      <c r="CC32" s="366"/>
      <c r="CD32" s="366"/>
      <c r="CE32" s="366"/>
      <c r="CF32" s="366"/>
      <c r="CG32" s="366"/>
      <c r="CH32" s="366"/>
      <c r="CI32" s="366"/>
      <c r="CJ32" s="366"/>
      <c r="CK32" s="366"/>
      <c r="CL32" s="366"/>
      <c r="CM32" s="366"/>
      <c r="CO32" s="366" t="s">
        <v>185</v>
      </c>
      <c r="CP32" s="366"/>
      <c r="CQ32" s="366"/>
      <c r="CR32" s="366"/>
      <c r="CS32" s="366"/>
      <c r="CT32" s="366"/>
      <c r="CU32" s="366"/>
      <c r="CV32" s="366"/>
      <c r="CW32" s="366"/>
      <c r="CX32" s="366"/>
      <c r="CY32" s="366"/>
      <c r="CZ32" s="366"/>
      <c r="DA32" s="366"/>
      <c r="DB32" s="366"/>
      <c r="DC32" s="366"/>
      <c r="DD32" s="366"/>
      <c r="DE32" s="366"/>
      <c r="DI32" s="186"/>
    </row>
    <row r="33" spans="1:113" ht="13.5" customHeight="1" x14ac:dyDescent="0.2">
      <c r="A33" s="163"/>
      <c r="B33" s="187"/>
      <c r="C33" s="358" t="s">
        <v>186</v>
      </c>
      <c r="D33" s="358"/>
      <c r="E33" s="357" t="s">
        <v>187</v>
      </c>
      <c r="F33" s="357"/>
      <c r="G33" s="357"/>
      <c r="H33" s="357"/>
      <c r="I33" s="357"/>
      <c r="J33" s="357"/>
      <c r="K33" s="357"/>
      <c r="L33" s="357"/>
      <c r="M33" s="357"/>
      <c r="N33" s="357"/>
      <c r="O33" s="357"/>
      <c r="P33" s="357"/>
      <c r="Q33" s="357"/>
      <c r="R33" s="357"/>
      <c r="S33" s="357"/>
      <c r="T33" s="188"/>
      <c r="U33" s="358" t="s">
        <v>186</v>
      </c>
      <c r="V33" s="358"/>
      <c r="W33" s="357" t="s">
        <v>187</v>
      </c>
      <c r="X33" s="357"/>
      <c r="Y33" s="357"/>
      <c r="Z33" s="357"/>
      <c r="AA33" s="357"/>
      <c r="AB33" s="357"/>
      <c r="AC33" s="357"/>
      <c r="AD33" s="357"/>
      <c r="AE33" s="357"/>
      <c r="AF33" s="357"/>
      <c r="AG33" s="357"/>
      <c r="AH33" s="357"/>
      <c r="AI33" s="357"/>
      <c r="AJ33" s="357"/>
      <c r="AK33" s="357"/>
      <c r="AL33" s="188"/>
      <c r="AM33" s="358" t="s">
        <v>186</v>
      </c>
      <c r="AN33" s="358"/>
      <c r="AO33" s="357" t="s">
        <v>187</v>
      </c>
      <c r="AP33" s="357"/>
      <c r="AQ33" s="357"/>
      <c r="AR33" s="357"/>
      <c r="AS33" s="357"/>
      <c r="AT33" s="357"/>
      <c r="AU33" s="357"/>
      <c r="AV33" s="357"/>
      <c r="AW33" s="357"/>
      <c r="AX33" s="357"/>
      <c r="AY33" s="357"/>
      <c r="AZ33" s="357"/>
      <c r="BA33" s="357"/>
      <c r="BB33" s="357"/>
      <c r="BC33" s="357"/>
      <c r="BD33" s="189"/>
      <c r="BE33" s="357" t="s">
        <v>188</v>
      </c>
      <c r="BF33" s="357"/>
      <c r="BG33" s="357" t="s">
        <v>189</v>
      </c>
      <c r="BH33" s="357"/>
      <c r="BI33" s="357"/>
      <c r="BJ33" s="357"/>
      <c r="BK33" s="357"/>
      <c r="BL33" s="357"/>
      <c r="BM33" s="357"/>
      <c r="BN33" s="357"/>
      <c r="BO33" s="357"/>
      <c r="BP33" s="357"/>
      <c r="BQ33" s="357"/>
      <c r="BR33" s="357"/>
      <c r="BS33" s="357"/>
      <c r="BT33" s="357"/>
      <c r="BU33" s="357"/>
      <c r="BV33" s="189"/>
      <c r="BW33" s="358" t="s">
        <v>188</v>
      </c>
      <c r="BX33" s="358"/>
      <c r="BY33" s="357" t="s">
        <v>190</v>
      </c>
      <c r="BZ33" s="357"/>
      <c r="CA33" s="357"/>
      <c r="CB33" s="357"/>
      <c r="CC33" s="357"/>
      <c r="CD33" s="357"/>
      <c r="CE33" s="357"/>
      <c r="CF33" s="357"/>
      <c r="CG33" s="357"/>
      <c r="CH33" s="357"/>
      <c r="CI33" s="357"/>
      <c r="CJ33" s="357"/>
      <c r="CK33" s="357"/>
      <c r="CL33" s="357"/>
      <c r="CM33" s="357"/>
      <c r="CN33" s="188"/>
      <c r="CO33" s="358" t="s">
        <v>186</v>
      </c>
      <c r="CP33" s="358"/>
      <c r="CQ33" s="357" t="s">
        <v>191</v>
      </c>
      <c r="CR33" s="357"/>
      <c r="CS33" s="357"/>
      <c r="CT33" s="357"/>
      <c r="CU33" s="357"/>
      <c r="CV33" s="357"/>
      <c r="CW33" s="357"/>
      <c r="CX33" s="357"/>
      <c r="CY33" s="357"/>
      <c r="CZ33" s="357"/>
      <c r="DA33" s="357"/>
      <c r="DB33" s="357"/>
      <c r="DC33" s="357"/>
      <c r="DD33" s="357"/>
      <c r="DE33" s="357"/>
      <c r="DF33" s="188"/>
      <c r="DG33" s="356" t="s">
        <v>192</v>
      </c>
      <c r="DH33" s="356"/>
      <c r="DI33" s="190"/>
    </row>
    <row r="34" spans="1:113" ht="32.25" customHeight="1" x14ac:dyDescent="0.2">
      <c r="A34" s="163"/>
      <c r="B34" s="187"/>
      <c r="C34" s="354">
        <f>IF(E34="","",1)</f>
        <v>1</v>
      </c>
      <c r="D34" s="354"/>
      <c r="E34" s="355" t="str">
        <f>IF('各会計、関係団体の財政状況及び健全化判断比率'!B7="","",'各会計、関係団体の財政状況及び健全化判断比率'!B7)</f>
        <v>一般会計</v>
      </c>
      <c r="F34" s="355"/>
      <c r="G34" s="355"/>
      <c r="H34" s="355"/>
      <c r="I34" s="355"/>
      <c r="J34" s="355"/>
      <c r="K34" s="355"/>
      <c r="L34" s="355"/>
      <c r="M34" s="355"/>
      <c r="N34" s="355"/>
      <c r="O34" s="355"/>
      <c r="P34" s="355"/>
      <c r="Q34" s="355"/>
      <c r="R34" s="355"/>
      <c r="S34" s="355"/>
      <c r="T34" s="163"/>
      <c r="U34" s="354">
        <f>IF(W34="","",MAX(C34:D43)+1)</f>
        <v>4</v>
      </c>
      <c r="V34" s="354"/>
      <c r="W34" s="355" t="str">
        <f>IF('各会計、関係団体の財政状況及び健全化判断比率'!B28="","",'各会計、関係団体の財政状況及び健全化判断比率'!B28)</f>
        <v>国民健康保険事業特別会計</v>
      </c>
      <c r="X34" s="355"/>
      <c r="Y34" s="355"/>
      <c r="Z34" s="355"/>
      <c r="AA34" s="355"/>
      <c r="AB34" s="355"/>
      <c r="AC34" s="355"/>
      <c r="AD34" s="355"/>
      <c r="AE34" s="355"/>
      <c r="AF34" s="355"/>
      <c r="AG34" s="355"/>
      <c r="AH34" s="355"/>
      <c r="AI34" s="355"/>
      <c r="AJ34" s="355"/>
      <c r="AK34" s="355"/>
      <c r="AL34" s="163"/>
      <c r="AM34" s="354">
        <f>IF(AO34="","",MAX(C34:D43,U34:V43)+1)</f>
        <v>7</v>
      </c>
      <c r="AN34" s="354"/>
      <c r="AO34" s="355" t="str">
        <f>IF('各会計、関係団体の財政状況及び健全化判断比率'!B31="","",'各会計、関係団体の財政状況及び健全化判断比率'!B31)</f>
        <v>水道事業会計</v>
      </c>
      <c r="AP34" s="355"/>
      <c r="AQ34" s="355"/>
      <c r="AR34" s="355"/>
      <c r="AS34" s="355"/>
      <c r="AT34" s="355"/>
      <c r="AU34" s="355"/>
      <c r="AV34" s="355"/>
      <c r="AW34" s="355"/>
      <c r="AX34" s="355"/>
      <c r="AY34" s="355"/>
      <c r="AZ34" s="355"/>
      <c r="BA34" s="355"/>
      <c r="BB34" s="355"/>
      <c r="BC34" s="355"/>
      <c r="BD34" s="163"/>
      <c r="BE34" s="354" t="str">
        <f>IF(BG34="","",MAX(C34:D43,U34:V43,AM34:AN43)+1)</f>
        <v/>
      </c>
      <c r="BF34" s="354"/>
      <c r="BG34" s="355"/>
      <c r="BH34" s="355"/>
      <c r="BI34" s="355"/>
      <c r="BJ34" s="355"/>
      <c r="BK34" s="355"/>
      <c r="BL34" s="355"/>
      <c r="BM34" s="355"/>
      <c r="BN34" s="355"/>
      <c r="BO34" s="355"/>
      <c r="BP34" s="355"/>
      <c r="BQ34" s="355"/>
      <c r="BR34" s="355"/>
      <c r="BS34" s="355"/>
      <c r="BT34" s="355"/>
      <c r="BU34" s="355"/>
      <c r="BV34" s="163"/>
      <c r="BW34" s="354">
        <f>IF(BY34="","",MAX(C34:D43,U34:V43,AM34:AN43,BE34:BF43)+1)</f>
        <v>9</v>
      </c>
      <c r="BX34" s="354"/>
      <c r="BY34" s="355" t="str">
        <f>IF('各会計、関係団体の財政状況及び健全化判断比率'!B68="","",'各会計、関係団体の財政状況及び健全化判断比率'!B68)</f>
        <v>淀川右岸水防事務組合</v>
      </c>
      <c r="BZ34" s="355"/>
      <c r="CA34" s="355"/>
      <c r="CB34" s="355"/>
      <c r="CC34" s="355"/>
      <c r="CD34" s="355"/>
      <c r="CE34" s="355"/>
      <c r="CF34" s="355"/>
      <c r="CG34" s="355"/>
      <c r="CH34" s="355"/>
      <c r="CI34" s="355"/>
      <c r="CJ34" s="355"/>
      <c r="CK34" s="355"/>
      <c r="CL34" s="355"/>
      <c r="CM34" s="355"/>
      <c r="CN34" s="163"/>
      <c r="CO34" s="354">
        <f>IF(CQ34="","",MAX(C34:D43,U34:V43,AM34:AN43,BE34:BF43,BW34:BX43)+1)</f>
        <v>14</v>
      </c>
      <c r="CP34" s="354"/>
      <c r="CQ34" s="355" t="str">
        <f>IF('各会計、関係団体の財政状況及び健全化判断比率'!BS7="","",'各会計、関係団体の財政状況及び健全化判断比率'!BS7)</f>
        <v>公益財団法人大阪府三島救急医療センター</v>
      </c>
      <c r="CR34" s="355"/>
      <c r="CS34" s="355"/>
      <c r="CT34" s="355"/>
      <c r="CU34" s="355"/>
      <c r="CV34" s="355"/>
      <c r="CW34" s="355"/>
      <c r="CX34" s="355"/>
      <c r="CY34" s="355"/>
      <c r="CZ34" s="355"/>
      <c r="DA34" s="355"/>
      <c r="DB34" s="355"/>
      <c r="DC34" s="355"/>
      <c r="DD34" s="355"/>
      <c r="DE34" s="355"/>
      <c r="DG34" s="352" t="str">
        <f>IF('各会計、関係団体の財政状況及び健全化判断比率'!BR7="","",'各会計、関係団体の財政状況及び健全化判断比率'!BR7)</f>
        <v/>
      </c>
      <c r="DH34" s="352"/>
      <c r="DI34" s="190"/>
    </row>
    <row r="35" spans="1:113" ht="32.25" customHeight="1" x14ac:dyDescent="0.2">
      <c r="A35" s="163"/>
      <c r="B35" s="187"/>
      <c r="C35" s="354">
        <f>IF(E35="","",C34+1)</f>
        <v>2</v>
      </c>
      <c r="D35" s="354"/>
      <c r="E35" s="355" t="str">
        <f>IF('各会計、関係団体の財政状況及び健全化判断比率'!B8="","",'各会計、関係団体の財政状況及び健全化判断比率'!B8)</f>
        <v>土地取得事業特別会計</v>
      </c>
      <c r="F35" s="355"/>
      <c r="G35" s="355"/>
      <c r="H35" s="355"/>
      <c r="I35" s="355"/>
      <c r="J35" s="355"/>
      <c r="K35" s="355"/>
      <c r="L35" s="355"/>
      <c r="M35" s="355"/>
      <c r="N35" s="355"/>
      <c r="O35" s="355"/>
      <c r="P35" s="355"/>
      <c r="Q35" s="355"/>
      <c r="R35" s="355"/>
      <c r="S35" s="355"/>
      <c r="T35" s="163"/>
      <c r="U35" s="354">
        <f>IF(W35="","",U34+1)</f>
        <v>5</v>
      </c>
      <c r="V35" s="354"/>
      <c r="W35" s="355" t="str">
        <f>IF('各会計、関係団体の財政状況及び健全化判断比率'!B29="","",'各会計、関係団体の財政状況及び健全化判断比率'!B29)</f>
        <v>後期高齢者医療特別会計</v>
      </c>
      <c r="X35" s="355"/>
      <c r="Y35" s="355"/>
      <c r="Z35" s="355"/>
      <c r="AA35" s="355"/>
      <c r="AB35" s="355"/>
      <c r="AC35" s="355"/>
      <c r="AD35" s="355"/>
      <c r="AE35" s="355"/>
      <c r="AF35" s="355"/>
      <c r="AG35" s="355"/>
      <c r="AH35" s="355"/>
      <c r="AI35" s="355"/>
      <c r="AJ35" s="355"/>
      <c r="AK35" s="355"/>
      <c r="AL35" s="163"/>
      <c r="AM35" s="354">
        <f t="shared" ref="AM35:AM43" si="0">IF(AO35="","",AM34+1)</f>
        <v>8</v>
      </c>
      <c r="AN35" s="354"/>
      <c r="AO35" s="355" t="str">
        <f>IF('各会計、関係団体の財政状況及び健全化判断比率'!B32="","",'各会計、関係団体の財政状況及び健全化判断比率'!B32)</f>
        <v>下水道事業会計</v>
      </c>
      <c r="AP35" s="355"/>
      <c r="AQ35" s="355"/>
      <c r="AR35" s="355"/>
      <c r="AS35" s="355"/>
      <c r="AT35" s="355"/>
      <c r="AU35" s="355"/>
      <c r="AV35" s="355"/>
      <c r="AW35" s="355"/>
      <c r="AX35" s="355"/>
      <c r="AY35" s="355"/>
      <c r="AZ35" s="355"/>
      <c r="BA35" s="355"/>
      <c r="BB35" s="355"/>
      <c r="BC35" s="355"/>
      <c r="BD35" s="163"/>
      <c r="BE35" s="354" t="str">
        <f t="shared" ref="BE35:BE43" si="1">IF(BG35="","",BE34+1)</f>
        <v/>
      </c>
      <c r="BF35" s="354"/>
      <c r="BG35" s="355"/>
      <c r="BH35" s="355"/>
      <c r="BI35" s="355"/>
      <c r="BJ35" s="355"/>
      <c r="BK35" s="355"/>
      <c r="BL35" s="355"/>
      <c r="BM35" s="355"/>
      <c r="BN35" s="355"/>
      <c r="BO35" s="355"/>
      <c r="BP35" s="355"/>
      <c r="BQ35" s="355"/>
      <c r="BR35" s="355"/>
      <c r="BS35" s="355"/>
      <c r="BT35" s="355"/>
      <c r="BU35" s="355"/>
      <c r="BV35" s="163"/>
      <c r="BW35" s="354">
        <f t="shared" ref="BW35:BW43" si="2">IF(BY35="","",BW34+1)</f>
        <v>10</v>
      </c>
      <c r="BX35" s="354"/>
      <c r="BY35" s="355" t="str">
        <f>IF('各会計、関係団体の財政状況及び健全化判断比率'!B69="","",'各会計、関係団体の財政状況及び健全化判断比率'!B69)</f>
        <v>大阪府後期高齢者医療広域連合
（一般会計）</v>
      </c>
      <c r="BZ35" s="355"/>
      <c r="CA35" s="355"/>
      <c r="CB35" s="355"/>
      <c r="CC35" s="355"/>
      <c r="CD35" s="355"/>
      <c r="CE35" s="355"/>
      <c r="CF35" s="355"/>
      <c r="CG35" s="355"/>
      <c r="CH35" s="355"/>
      <c r="CI35" s="355"/>
      <c r="CJ35" s="355"/>
      <c r="CK35" s="355"/>
      <c r="CL35" s="355"/>
      <c r="CM35" s="355"/>
      <c r="CN35" s="163"/>
      <c r="CO35" s="354" t="str">
        <f t="shared" ref="CO35:CO43" si="3">IF(CQ35="","",CO34+1)</f>
        <v/>
      </c>
      <c r="CP35" s="354"/>
      <c r="CQ35" s="355" t="str">
        <f>IF('各会計、関係団体の財政状況及び健全化判断比率'!BS8="","",'各会計、関係団体の財政状況及び健全化判断比率'!BS8)</f>
        <v/>
      </c>
      <c r="CR35" s="355"/>
      <c r="CS35" s="355"/>
      <c r="CT35" s="355"/>
      <c r="CU35" s="355"/>
      <c r="CV35" s="355"/>
      <c r="CW35" s="355"/>
      <c r="CX35" s="355"/>
      <c r="CY35" s="355"/>
      <c r="CZ35" s="355"/>
      <c r="DA35" s="355"/>
      <c r="DB35" s="355"/>
      <c r="DC35" s="355"/>
      <c r="DD35" s="355"/>
      <c r="DE35" s="355"/>
      <c r="DG35" s="352" t="str">
        <f>IF('各会計、関係団体の財政状況及び健全化判断比率'!BR8="","",'各会計、関係団体の財政状況及び健全化判断比率'!BR8)</f>
        <v/>
      </c>
      <c r="DH35" s="352"/>
      <c r="DI35" s="190"/>
    </row>
    <row r="36" spans="1:113" ht="32.25" customHeight="1" x14ac:dyDescent="0.2">
      <c r="A36" s="163"/>
      <c r="B36" s="187"/>
      <c r="C36" s="354">
        <f>IF(E36="","",C35+1)</f>
        <v>3</v>
      </c>
      <c r="D36" s="354"/>
      <c r="E36" s="355" t="str">
        <f>IF('各会計、関係団体の財政状況及び健全化判断比率'!B9="","",'各会計、関係団体の財政状況及び健全化判断比率'!B9)</f>
        <v>大沢地区特設水道施設事業特別会計</v>
      </c>
      <c r="F36" s="355"/>
      <c r="G36" s="355"/>
      <c r="H36" s="355"/>
      <c r="I36" s="355"/>
      <c r="J36" s="355"/>
      <c r="K36" s="355"/>
      <c r="L36" s="355"/>
      <c r="M36" s="355"/>
      <c r="N36" s="355"/>
      <c r="O36" s="355"/>
      <c r="P36" s="355"/>
      <c r="Q36" s="355"/>
      <c r="R36" s="355"/>
      <c r="S36" s="355"/>
      <c r="T36" s="163"/>
      <c r="U36" s="354">
        <f t="shared" ref="U36:U43" si="4">IF(W36="","",U35+1)</f>
        <v>6</v>
      </c>
      <c r="V36" s="354"/>
      <c r="W36" s="355" t="str">
        <f>IF('各会計、関係団体の財政状況及び健全化判断比率'!B30="","",'各会計、関係団体の財政状況及び健全化判断比率'!B30)</f>
        <v>介護保険事業特別会計</v>
      </c>
      <c r="X36" s="355"/>
      <c r="Y36" s="355"/>
      <c r="Z36" s="355"/>
      <c r="AA36" s="355"/>
      <c r="AB36" s="355"/>
      <c r="AC36" s="355"/>
      <c r="AD36" s="355"/>
      <c r="AE36" s="355"/>
      <c r="AF36" s="355"/>
      <c r="AG36" s="355"/>
      <c r="AH36" s="355"/>
      <c r="AI36" s="355"/>
      <c r="AJ36" s="355"/>
      <c r="AK36" s="355"/>
      <c r="AL36" s="163"/>
      <c r="AM36" s="354" t="str">
        <f t="shared" si="0"/>
        <v/>
      </c>
      <c r="AN36" s="354"/>
      <c r="AO36" s="355"/>
      <c r="AP36" s="355"/>
      <c r="AQ36" s="355"/>
      <c r="AR36" s="355"/>
      <c r="AS36" s="355"/>
      <c r="AT36" s="355"/>
      <c r="AU36" s="355"/>
      <c r="AV36" s="355"/>
      <c r="AW36" s="355"/>
      <c r="AX36" s="355"/>
      <c r="AY36" s="355"/>
      <c r="AZ36" s="355"/>
      <c r="BA36" s="355"/>
      <c r="BB36" s="355"/>
      <c r="BC36" s="355"/>
      <c r="BD36" s="163"/>
      <c r="BE36" s="354" t="str">
        <f t="shared" si="1"/>
        <v/>
      </c>
      <c r="BF36" s="354"/>
      <c r="BG36" s="355"/>
      <c r="BH36" s="355"/>
      <c r="BI36" s="355"/>
      <c r="BJ36" s="355"/>
      <c r="BK36" s="355"/>
      <c r="BL36" s="355"/>
      <c r="BM36" s="355"/>
      <c r="BN36" s="355"/>
      <c r="BO36" s="355"/>
      <c r="BP36" s="355"/>
      <c r="BQ36" s="355"/>
      <c r="BR36" s="355"/>
      <c r="BS36" s="355"/>
      <c r="BT36" s="355"/>
      <c r="BU36" s="355"/>
      <c r="BV36" s="163"/>
      <c r="BW36" s="354">
        <f t="shared" si="2"/>
        <v>11</v>
      </c>
      <c r="BX36" s="354"/>
      <c r="BY36" s="355" t="str">
        <f>IF('各会計、関係団体の財政状況及び健全化判断比率'!B70="","",'各会計、関係団体の財政状況及び健全化判断比率'!B70)</f>
        <v>大阪府後期高齢者医療広域連合
（後期高齢者医療特別会計）</v>
      </c>
      <c r="BZ36" s="355"/>
      <c r="CA36" s="355"/>
      <c r="CB36" s="355"/>
      <c r="CC36" s="355"/>
      <c r="CD36" s="355"/>
      <c r="CE36" s="355"/>
      <c r="CF36" s="355"/>
      <c r="CG36" s="355"/>
      <c r="CH36" s="355"/>
      <c r="CI36" s="355"/>
      <c r="CJ36" s="355"/>
      <c r="CK36" s="355"/>
      <c r="CL36" s="355"/>
      <c r="CM36" s="355"/>
      <c r="CN36" s="163"/>
      <c r="CO36" s="354" t="str">
        <f t="shared" si="3"/>
        <v/>
      </c>
      <c r="CP36" s="354"/>
      <c r="CQ36" s="355" t="str">
        <f>IF('各会計、関係団体の財政状況及び健全化判断比率'!BS9="","",'各会計、関係団体の財政状況及び健全化判断比率'!BS9)</f>
        <v/>
      </c>
      <c r="CR36" s="355"/>
      <c r="CS36" s="355"/>
      <c r="CT36" s="355"/>
      <c r="CU36" s="355"/>
      <c r="CV36" s="355"/>
      <c r="CW36" s="355"/>
      <c r="CX36" s="355"/>
      <c r="CY36" s="355"/>
      <c r="CZ36" s="355"/>
      <c r="DA36" s="355"/>
      <c r="DB36" s="355"/>
      <c r="DC36" s="355"/>
      <c r="DD36" s="355"/>
      <c r="DE36" s="355"/>
      <c r="DG36" s="352" t="str">
        <f>IF('各会計、関係団体の財政状況及び健全化判断比率'!BR9="","",'各会計、関係団体の財政状況及び健全化判断比率'!BR9)</f>
        <v/>
      </c>
      <c r="DH36" s="352"/>
      <c r="DI36" s="190"/>
    </row>
    <row r="37" spans="1:113" ht="32.25" customHeight="1" x14ac:dyDescent="0.2">
      <c r="A37" s="163"/>
      <c r="B37" s="187"/>
      <c r="C37" s="354" t="str">
        <f>IF(E37="","",C36+1)</f>
        <v/>
      </c>
      <c r="D37" s="354"/>
      <c r="E37" s="355" t="str">
        <f>IF('各会計、関係団体の財政状況及び健全化判断比率'!B10="","",'各会計、関係団体の財政状況及び健全化判断比率'!B10)</f>
        <v/>
      </c>
      <c r="F37" s="355"/>
      <c r="G37" s="355"/>
      <c r="H37" s="355"/>
      <c r="I37" s="355"/>
      <c r="J37" s="355"/>
      <c r="K37" s="355"/>
      <c r="L37" s="355"/>
      <c r="M37" s="355"/>
      <c r="N37" s="355"/>
      <c r="O37" s="355"/>
      <c r="P37" s="355"/>
      <c r="Q37" s="355"/>
      <c r="R37" s="355"/>
      <c r="S37" s="355"/>
      <c r="T37" s="163"/>
      <c r="U37" s="354" t="str">
        <f t="shared" si="4"/>
        <v/>
      </c>
      <c r="V37" s="354"/>
      <c r="W37" s="355"/>
      <c r="X37" s="355"/>
      <c r="Y37" s="355"/>
      <c r="Z37" s="355"/>
      <c r="AA37" s="355"/>
      <c r="AB37" s="355"/>
      <c r="AC37" s="355"/>
      <c r="AD37" s="355"/>
      <c r="AE37" s="355"/>
      <c r="AF37" s="355"/>
      <c r="AG37" s="355"/>
      <c r="AH37" s="355"/>
      <c r="AI37" s="355"/>
      <c r="AJ37" s="355"/>
      <c r="AK37" s="355"/>
      <c r="AL37" s="163"/>
      <c r="AM37" s="354" t="str">
        <f t="shared" si="0"/>
        <v/>
      </c>
      <c r="AN37" s="354"/>
      <c r="AO37" s="355"/>
      <c r="AP37" s="355"/>
      <c r="AQ37" s="355"/>
      <c r="AR37" s="355"/>
      <c r="AS37" s="355"/>
      <c r="AT37" s="355"/>
      <c r="AU37" s="355"/>
      <c r="AV37" s="355"/>
      <c r="AW37" s="355"/>
      <c r="AX37" s="355"/>
      <c r="AY37" s="355"/>
      <c r="AZ37" s="355"/>
      <c r="BA37" s="355"/>
      <c r="BB37" s="355"/>
      <c r="BC37" s="355"/>
      <c r="BD37" s="163"/>
      <c r="BE37" s="354" t="str">
        <f t="shared" si="1"/>
        <v/>
      </c>
      <c r="BF37" s="354"/>
      <c r="BG37" s="355"/>
      <c r="BH37" s="355"/>
      <c r="BI37" s="355"/>
      <c r="BJ37" s="355"/>
      <c r="BK37" s="355"/>
      <c r="BL37" s="355"/>
      <c r="BM37" s="355"/>
      <c r="BN37" s="355"/>
      <c r="BO37" s="355"/>
      <c r="BP37" s="355"/>
      <c r="BQ37" s="355"/>
      <c r="BR37" s="355"/>
      <c r="BS37" s="355"/>
      <c r="BT37" s="355"/>
      <c r="BU37" s="355"/>
      <c r="BV37" s="163"/>
      <c r="BW37" s="354">
        <f t="shared" si="2"/>
        <v>12</v>
      </c>
      <c r="BX37" s="354"/>
      <c r="BY37" s="355" t="str">
        <f>IF('各会計、関係団体の財政状況及び健全化判断比率'!B71="","",'各会計、関係団体の財政状況及び健全化判断比率'!B71)</f>
        <v>大阪広域水道企業団
水道事業会計（水道用水供給事業）</v>
      </c>
      <c r="BZ37" s="355"/>
      <c r="CA37" s="355"/>
      <c r="CB37" s="355"/>
      <c r="CC37" s="355"/>
      <c r="CD37" s="355"/>
      <c r="CE37" s="355"/>
      <c r="CF37" s="355"/>
      <c r="CG37" s="355"/>
      <c r="CH37" s="355"/>
      <c r="CI37" s="355"/>
      <c r="CJ37" s="355"/>
      <c r="CK37" s="355"/>
      <c r="CL37" s="355"/>
      <c r="CM37" s="355"/>
      <c r="CN37" s="163"/>
      <c r="CO37" s="354" t="str">
        <f t="shared" si="3"/>
        <v/>
      </c>
      <c r="CP37" s="354"/>
      <c r="CQ37" s="355" t="str">
        <f>IF('各会計、関係団体の財政状況及び健全化判断比率'!BS10="","",'各会計、関係団体の財政状況及び健全化判断比率'!BS10)</f>
        <v/>
      </c>
      <c r="CR37" s="355"/>
      <c r="CS37" s="355"/>
      <c r="CT37" s="355"/>
      <c r="CU37" s="355"/>
      <c r="CV37" s="355"/>
      <c r="CW37" s="355"/>
      <c r="CX37" s="355"/>
      <c r="CY37" s="355"/>
      <c r="CZ37" s="355"/>
      <c r="DA37" s="355"/>
      <c r="DB37" s="355"/>
      <c r="DC37" s="355"/>
      <c r="DD37" s="355"/>
      <c r="DE37" s="355"/>
      <c r="DG37" s="352" t="str">
        <f>IF('各会計、関係団体の財政状況及び健全化判断比率'!BR10="","",'各会計、関係団体の財政状況及び健全化判断比率'!BR10)</f>
        <v/>
      </c>
      <c r="DH37" s="352"/>
      <c r="DI37" s="190"/>
    </row>
    <row r="38" spans="1:113" ht="32.25" customHeight="1" x14ac:dyDescent="0.2">
      <c r="A38" s="163"/>
      <c r="B38" s="187"/>
      <c r="C38" s="354" t="str">
        <f t="shared" ref="C38:C43" si="5">IF(E38="","",C37+1)</f>
        <v/>
      </c>
      <c r="D38" s="354"/>
      <c r="E38" s="355" t="str">
        <f>IF('各会計、関係団体の財政状況及び健全化判断比率'!B11="","",'各会計、関係団体の財政状況及び健全化判断比率'!B11)</f>
        <v/>
      </c>
      <c r="F38" s="355"/>
      <c r="G38" s="355"/>
      <c r="H38" s="355"/>
      <c r="I38" s="355"/>
      <c r="J38" s="355"/>
      <c r="K38" s="355"/>
      <c r="L38" s="355"/>
      <c r="M38" s="355"/>
      <c r="N38" s="355"/>
      <c r="O38" s="355"/>
      <c r="P38" s="355"/>
      <c r="Q38" s="355"/>
      <c r="R38" s="355"/>
      <c r="S38" s="355"/>
      <c r="T38" s="163"/>
      <c r="U38" s="354" t="str">
        <f t="shared" si="4"/>
        <v/>
      </c>
      <c r="V38" s="354"/>
      <c r="W38" s="355"/>
      <c r="X38" s="355"/>
      <c r="Y38" s="355"/>
      <c r="Z38" s="355"/>
      <c r="AA38" s="355"/>
      <c r="AB38" s="355"/>
      <c r="AC38" s="355"/>
      <c r="AD38" s="355"/>
      <c r="AE38" s="355"/>
      <c r="AF38" s="355"/>
      <c r="AG38" s="355"/>
      <c r="AH38" s="355"/>
      <c r="AI38" s="355"/>
      <c r="AJ38" s="355"/>
      <c r="AK38" s="355"/>
      <c r="AL38" s="163"/>
      <c r="AM38" s="354" t="str">
        <f t="shared" si="0"/>
        <v/>
      </c>
      <c r="AN38" s="354"/>
      <c r="AO38" s="355"/>
      <c r="AP38" s="355"/>
      <c r="AQ38" s="355"/>
      <c r="AR38" s="355"/>
      <c r="AS38" s="355"/>
      <c r="AT38" s="355"/>
      <c r="AU38" s="355"/>
      <c r="AV38" s="355"/>
      <c r="AW38" s="355"/>
      <c r="AX38" s="355"/>
      <c r="AY38" s="355"/>
      <c r="AZ38" s="355"/>
      <c r="BA38" s="355"/>
      <c r="BB38" s="355"/>
      <c r="BC38" s="355"/>
      <c r="BD38" s="163"/>
      <c r="BE38" s="354" t="str">
        <f t="shared" si="1"/>
        <v/>
      </c>
      <c r="BF38" s="354"/>
      <c r="BG38" s="355"/>
      <c r="BH38" s="355"/>
      <c r="BI38" s="355"/>
      <c r="BJ38" s="355"/>
      <c r="BK38" s="355"/>
      <c r="BL38" s="355"/>
      <c r="BM38" s="355"/>
      <c r="BN38" s="355"/>
      <c r="BO38" s="355"/>
      <c r="BP38" s="355"/>
      <c r="BQ38" s="355"/>
      <c r="BR38" s="355"/>
      <c r="BS38" s="355"/>
      <c r="BT38" s="355"/>
      <c r="BU38" s="355"/>
      <c r="BV38" s="163"/>
      <c r="BW38" s="354">
        <f t="shared" si="2"/>
        <v>13</v>
      </c>
      <c r="BX38" s="354"/>
      <c r="BY38" s="355" t="str">
        <f>IF('各会計、関係団体の財政状況及び健全化判断比率'!B72="","",'各会計、関係団体の財政状況及び健全化判断比率'!B72)</f>
        <v>大阪広域企業団
（工業用水道事業会計）</v>
      </c>
      <c r="BZ38" s="355"/>
      <c r="CA38" s="355"/>
      <c r="CB38" s="355"/>
      <c r="CC38" s="355"/>
      <c r="CD38" s="355"/>
      <c r="CE38" s="355"/>
      <c r="CF38" s="355"/>
      <c r="CG38" s="355"/>
      <c r="CH38" s="355"/>
      <c r="CI38" s="355"/>
      <c r="CJ38" s="355"/>
      <c r="CK38" s="355"/>
      <c r="CL38" s="355"/>
      <c r="CM38" s="355"/>
      <c r="CN38" s="163"/>
      <c r="CO38" s="354" t="str">
        <f t="shared" si="3"/>
        <v/>
      </c>
      <c r="CP38" s="354"/>
      <c r="CQ38" s="355" t="str">
        <f>IF('各会計、関係団体の財政状況及び健全化判断比率'!BS11="","",'各会計、関係団体の財政状況及び健全化判断比率'!BS11)</f>
        <v/>
      </c>
      <c r="CR38" s="355"/>
      <c r="CS38" s="355"/>
      <c r="CT38" s="355"/>
      <c r="CU38" s="355"/>
      <c r="CV38" s="355"/>
      <c r="CW38" s="355"/>
      <c r="CX38" s="355"/>
      <c r="CY38" s="355"/>
      <c r="CZ38" s="355"/>
      <c r="DA38" s="355"/>
      <c r="DB38" s="355"/>
      <c r="DC38" s="355"/>
      <c r="DD38" s="355"/>
      <c r="DE38" s="355"/>
      <c r="DG38" s="352" t="str">
        <f>IF('各会計、関係団体の財政状況及び健全化判断比率'!BR11="","",'各会計、関係団体の財政状況及び健全化判断比率'!BR11)</f>
        <v/>
      </c>
      <c r="DH38" s="352"/>
      <c r="DI38" s="190"/>
    </row>
    <row r="39" spans="1:113" ht="32.25" customHeight="1" x14ac:dyDescent="0.2">
      <c r="A39" s="163"/>
      <c r="B39" s="187"/>
      <c r="C39" s="354" t="str">
        <f t="shared" si="5"/>
        <v/>
      </c>
      <c r="D39" s="354"/>
      <c r="E39" s="355" t="str">
        <f>IF('各会計、関係団体の財政状況及び健全化判断比率'!B12="","",'各会計、関係団体の財政状況及び健全化判断比率'!B12)</f>
        <v/>
      </c>
      <c r="F39" s="355"/>
      <c r="G39" s="355"/>
      <c r="H39" s="355"/>
      <c r="I39" s="355"/>
      <c r="J39" s="355"/>
      <c r="K39" s="355"/>
      <c r="L39" s="355"/>
      <c r="M39" s="355"/>
      <c r="N39" s="355"/>
      <c r="O39" s="355"/>
      <c r="P39" s="355"/>
      <c r="Q39" s="355"/>
      <c r="R39" s="355"/>
      <c r="S39" s="355"/>
      <c r="T39" s="163"/>
      <c r="U39" s="354" t="str">
        <f t="shared" si="4"/>
        <v/>
      </c>
      <c r="V39" s="354"/>
      <c r="W39" s="355"/>
      <c r="X39" s="355"/>
      <c r="Y39" s="355"/>
      <c r="Z39" s="355"/>
      <c r="AA39" s="355"/>
      <c r="AB39" s="355"/>
      <c r="AC39" s="355"/>
      <c r="AD39" s="355"/>
      <c r="AE39" s="355"/>
      <c r="AF39" s="355"/>
      <c r="AG39" s="355"/>
      <c r="AH39" s="355"/>
      <c r="AI39" s="355"/>
      <c r="AJ39" s="355"/>
      <c r="AK39" s="355"/>
      <c r="AL39" s="163"/>
      <c r="AM39" s="354" t="str">
        <f t="shared" si="0"/>
        <v/>
      </c>
      <c r="AN39" s="354"/>
      <c r="AO39" s="355"/>
      <c r="AP39" s="355"/>
      <c r="AQ39" s="355"/>
      <c r="AR39" s="355"/>
      <c r="AS39" s="355"/>
      <c r="AT39" s="355"/>
      <c r="AU39" s="355"/>
      <c r="AV39" s="355"/>
      <c r="AW39" s="355"/>
      <c r="AX39" s="355"/>
      <c r="AY39" s="355"/>
      <c r="AZ39" s="355"/>
      <c r="BA39" s="355"/>
      <c r="BB39" s="355"/>
      <c r="BC39" s="355"/>
      <c r="BD39" s="163"/>
      <c r="BE39" s="354" t="str">
        <f t="shared" si="1"/>
        <v/>
      </c>
      <c r="BF39" s="354"/>
      <c r="BG39" s="355"/>
      <c r="BH39" s="355"/>
      <c r="BI39" s="355"/>
      <c r="BJ39" s="355"/>
      <c r="BK39" s="355"/>
      <c r="BL39" s="355"/>
      <c r="BM39" s="355"/>
      <c r="BN39" s="355"/>
      <c r="BO39" s="355"/>
      <c r="BP39" s="355"/>
      <c r="BQ39" s="355"/>
      <c r="BR39" s="355"/>
      <c r="BS39" s="355"/>
      <c r="BT39" s="355"/>
      <c r="BU39" s="355"/>
      <c r="BV39" s="163"/>
      <c r="BW39" s="354" t="str">
        <f t="shared" si="2"/>
        <v/>
      </c>
      <c r="BX39" s="354"/>
      <c r="BY39" s="355" t="str">
        <f>IF('各会計、関係団体の財政状況及び健全化判断比率'!B73="","",'各会計、関係団体の財政状況及び健全化判断比率'!B73)</f>
        <v/>
      </c>
      <c r="BZ39" s="355"/>
      <c r="CA39" s="355"/>
      <c r="CB39" s="355"/>
      <c r="CC39" s="355"/>
      <c r="CD39" s="355"/>
      <c r="CE39" s="355"/>
      <c r="CF39" s="355"/>
      <c r="CG39" s="355"/>
      <c r="CH39" s="355"/>
      <c r="CI39" s="355"/>
      <c r="CJ39" s="355"/>
      <c r="CK39" s="355"/>
      <c r="CL39" s="355"/>
      <c r="CM39" s="355"/>
      <c r="CN39" s="163"/>
      <c r="CO39" s="354" t="str">
        <f t="shared" si="3"/>
        <v/>
      </c>
      <c r="CP39" s="354"/>
      <c r="CQ39" s="355" t="str">
        <f>IF('各会計、関係団体の財政状況及び健全化判断比率'!BS12="","",'各会計、関係団体の財政状況及び健全化判断比率'!BS12)</f>
        <v/>
      </c>
      <c r="CR39" s="355"/>
      <c r="CS39" s="355"/>
      <c r="CT39" s="355"/>
      <c r="CU39" s="355"/>
      <c r="CV39" s="355"/>
      <c r="CW39" s="355"/>
      <c r="CX39" s="355"/>
      <c r="CY39" s="355"/>
      <c r="CZ39" s="355"/>
      <c r="DA39" s="355"/>
      <c r="DB39" s="355"/>
      <c r="DC39" s="355"/>
      <c r="DD39" s="355"/>
      <c r="DE39" s="355"/>
      <c r="DG39" s="352" t="str">
        <f>IF('各会計、関係団体の財政状況及び健全化判断比率'!BR12="","",'各会計、関係団体の財政状況及び健全化判断比率'!BR12)</f>
        <v/>
      </c>
      <c r="DH39" s="352"/>
      <c r="DI39" s="190"/>
    </row>
    <row r="40" spans="1:113" ht="32.25" customHeight="1" x14ac:dyDescent="0.2">
      <c r="A40" s="163"/>
      <c r="B40" s="187"/>
      <c r="C40" s="354" t="str">
        <f t="shared" si="5"/>
        <v/>
      </c>
      <c r="D40" s="354"/>
      <c r="E40" s="355" t="str">
        <f>IF('各会計、関係団体の財政状況及び健全化判断比率'!B13="","",'各会計、関係団体の財政状況及び健全化判断比率'!B13)</f>
        <v/>
      </c>
      <c r="F40" s="355"/>
      <c r="G40" s="355"/>
      <c r="H40" s="355"/>
      <c r="I40" s="355"/>
      <c r="J40" s="355"/>
      <c r="K40" s="355"/>
      <c r="L40" s="355"/>
      <c r="M40" s="355"/>
      <c r="N40" s="355"/>
      <c r="O40" s="355"/>
      <c r="P40" s="355"/>
      <c r="Q40" s="355"/>
      <c r="R40" s="355"/>
      <c r="S40" s="355"/>
      <c r="T40" s="163"/>
      <c r="U40" s="354" t="str">
        <f t="shared" si="4"/>
        <v/>
      </c>
      <c r="V40" s="354"/>
      <c r="W40" s="355"/>
      <c r="X40" s="355"/>
      <c r="Y40" s="355"/>
      <c r="Z40" s="355"/>
      <c r="AA40" s="355"/>
      <c r="AB40" s="355"/>
      <c r="AC40" s="355"/>
      <c r="AD40" s="355"/>
      <c r="AE40" s="355"/>
      <c r="AF40" s="355"/>
      <c r="AG40" s="355"/>
      <c r="AH40" s="355"/>
      <c r="AI40" s="355"/>
      <c r="AJ40" s="355"/>
      <c r="AK40" s="355"/>
      <c r="AL40" s="163"/>
      <c r="AM40" s="354" t="str">
        <f t="shared" si="0"/>
        <v/>
      </c>
      <c r="AN40" s="354"/>
      <c r="AO40" s="355"/>
      <c r="AP40" s="355"/>
      <c r="AQ40" s="355"/>
      <c r="AR40" s="355"/>
      <c r="AS40" s="355"/>
      <c r="AT40" s="355"/>
      <c r="AU40" s="355"/>
      <c r="AV40" s="355"/>
      <c r="AW40" s="355"/>
      <c r="AX40" s="355"/>
      <c r="AY40" s="355"/>
      <c r="AZ40" s="355"/>
      <c r="BA40" s="355"/>
      <c r="BB40" s="355"/>
      <c r="BC40" s="355"/>
      <c r="BD40" s="163"/>
      <c r="BE40" s="354" t="str">
        <f t="shared" si="1"/>
        <v/>
      </c>
      <c r="BF40" s="354"/>
      <c r="BG40" s="355"/>
      <c r="BH40" s="355"/>
      <c r="BI40" s="355"/>
      <c r="BJ40" s="355"/>
      <c r="BK40" s="355"/>
      <c r="BL40" s="355"/>
      <c r="BM40" s="355"/>
      <c r="BN40" s="355"/>
      <c r="BO40" s="355"/>
      <c r="BP40" s="355"/>
      <c r="BQ40" s="355"/>
      <c r="BR40" s="355"/>
      <c r="BS40" s="355"/>
      <c r="BT40" s="355"/>
      <c r="BU40" s="355"/>
      <c r="BV40" s="163"/>
      <c r="BW40" s="354" t="str">
        <f t="shared" si="2"/>
        <v/>
      </c>
      <c r="BX40" s="354"/>
      <c r="BY40" s="355" t="str">
        <f>IF('各会計、関係団体の財政状況及び健全化判断比率'!B74="","",'各会計、関係団体の財政状況及び健全化判断比率'!B74)</f>
        <v/>
      </c>
      <c r="BZ40" s="355"/>
      <c r="CA40" s="355"/>
      <c r="CB40" s="355"/>
      <c r="CC40" s="355"/>
      <c r="CD40" s="355"/>
      <c r="CE40" s="355"/>
      <c r="CF40" s="355"/>
      <c r="CG40" s="355"/>
      <c r="CH40" s="355"/>
      <c r="CI40" s="355"/>
      <c r="CJ40" s="355"/>
      <c r="CK40" s="355"/>
      <c r="CL40" s="355"/>
      <c r="CM40" s="355"/>
      <c r="CN40" s="163"/>
      <c r="CO40" s="354" t="str">
        <f t="shared" si="3"/>
        <v/>
      </c>
      <c r="CP40" s="354"/>
      <c r="CQ40" s="355" t="str">
        <f>IF('各会計、関係団体の財政状況及び健全化判断比率'!BS13="","",'各会計、関係団体の財政状況及び健全化判断比率'!BS13)</f>
        <v/>
      </c>
      <c r="CR40" s="355"/>
      <c r="CS40" s="355"/>
      <c r="CT40" s="355"/>
      <c r="CU40" s="355"/>
      <c r="CV40" s="355"/>
      <c r="CW40" s="355"/>
      <c r="CX40" s="355"/>
      <c r="CY40" s="355"/>
      <c r="CZ40" s="355"/>
      <c r="DA40" s="355"/>
      <c r="DB40" s="355"/>
      <c r="DC40" s="355"/>
      <c r="DD40" s="355"/>
      <c r="DE40" s="355"/>
      <c r="DG40" s="352" t="str">
        <f>IF('各会計、関係団体の財政状況及び健全化判断比率'!BR13="","",'各会計、関係団体の財政状況及び健全化判断比率'!BR13)</f>
        <v/>
      </c>
      <c r="DH40" s="352"/>
      <c r="DI40" s="190"/>
    </row>
    <row r="41" spans="1:113" ht="32.25" customHeight="1" x14ac:dyDescent="0.2">
      <c r="A41" s="163"/>
      <c r="B41" s="187"/>
      <c r="C41" s="354" t="str">
        <f t="shared" si="5"/>
        <v/>
      </c>
      <c r="D41" s="354"/>
      <c r="E41" s="355" t="str">
        <f>IF('各会計、関係団体の財政状況及び健全化判断比率'!B14="","",'各会計、関係団体の財政状況及び健全化判断比率'!B14)</f>
        <v/>
      </c>
      <c r="F41" s="355"/>
      <c r="G41" s="355"/>
      <c r="H41" s="355"/>
      <c r="I41" s="355"/>
      <c r="J41" s="355"/>
      <c r="K41" s="355"/>
      <c r="L41" s="355"/>
      <c r="M41" s="355"/>
      <c r="N41" s="355"/>
      <c r="O41" s="355"/>
      <c r="P41" s="355"/>
      <c r="Q41" s="355"/>
      <c r="R41" s="355"/>
      <c r="S41" s="355"/>
      <c r="T41" s="163"/>
      <c r="U41" s="354" t="str">
        <f t="shared" si="4"/>
        <v/>
      </c>
      <c r="V41" s="354"/>
      <c r="W41" s="355"/>
      <c r="X41" s="355"/>
      <c r="Y41" s="355"/>
      <c r="Z41" s="355"/>
      <c r="AA41" s="355"/>
      <c r="AB41" s="355"/>
      <c r="AC41" s="355"/>
      <c r="AD41" s="355"/>
      <c r="AE41" s="355"/>
      <c r="AF41" s="355"/>
      <c r="AG41" s="355"/>
      <c r="AH41" s="355"/>
      <c r="AI41" s="355"/>
      <c r="AJ41" s="355"/>
      <c r="AK41" s="355"/>
      <c r="AL41" s="163"/>
      <c r="AM41" s="354" t="str">
        <f t="shared" si="0"/>
        <v/>
      </c>
      <c r="AN41" s="354"/>
      <c r="AO41" s="355"/>
      <c r="AP41" s="355"/>
      <c r="AQ41" s="355"/>
      <c r="AR41" s="355"/>
      <c r="AS41" s="355"/>
      <c r="AT41" s="355"/>
      <c r="AU41" s="355"/>
      <c r="AV41" s="355"/>
      <c r="AW41" s="355"/>
      <c r="AX41" s="355"/>
      <c r="AY41" s="355"/>
      <c r="AZ41" s="355"/>
      <c r="BA41" s="355"/>
      <c r="BB41" s="355"/>
      <c r="BC41" s="355"/>
      <c r="BD41" s="163"/>
      <c r="BE41" s="354" t="str">
        <f t="shared" si="1"/>
        <v/>
      </c>
      <c r="BF41" s="354"/>
      <c r="BG41" s="355"/>
      <c r="BH41" s="355"/>
      <c r="BI41" s="355"/>
      <c r="BJ41" s="355"/>
      <c r="BK41" s="355"/>
      <c r="BL41" s="355"/>
      <c r="BM41" s="355"/>
      <c r="BN41" s="355"/>
      <c r="BO41" s="355"/>
      <c r="BP41" s="355"/>
      <c r="BQ41" s="355"/>
      <c r="BR41" s="355"/>
      <c r="BS41" s="355"/>
      <c r="BT41" s="355"/>
      <c r="BU41" s="355"/>
      <c r="BV41" s="163"/>
      <c r="BW41" s="354" t="str">
        <f t="shared" si="2"/>
        <v/>
      </c>
      <c r="BX41" s="354"/>
      <c r="BY41" s="355" t="str">
        <f>IF('各会計、関係団体の財政状況及び健全化判断比率'!B75="","",'各会計、関係団体の財政状況及び健全化判断比率'!B75)</f>
        <v/>
      </c>
      <c r="BZ41" s="355"/>
      <c r="CA41" s="355"/>
      <c r="CB41" s="355"/>
      <c r="CC41" s="355"/>
      <c r="CD41" s="355"/>
      <c r="CE41" s="355"/>
      <c r="CF41" s="355"/>
      <c r="CG41" s="355"/>
      <c r="CH41" s="355"/>
      <c r="CI41" s="355"/>
      <c r="CJ41" s="355"/>
      <c r="CK41" s="355"/>
      <c r="CL41" s="355"/>
      <c r="CM41" s="355"/>
      <c r="CN41" s="163"/>
      <c r="CO41" s="354" t="str">
        <f t="shared" si="3"/>
        <v/>
      </c>
      <c r="CP41" s="354"/>
      <c r="CQ41" s="355" t="str">
        <f>IF('各会計、関係団体の財政状況及び健全化判断比率'!BS14="","",'各会計、関係団体の財政状況及び健全化判断比率'!BS14)</f>
        <v/>
      </c>
      <c r="CR41" s="355"/>
      <c r="CS41" s="355"/>
      <c r="CT41" s="355"/>
      <c r="CU41" s="355"/>
      <c r="CV41" s="355"/>
      <c r="CW41" s="355"/>
      <c r="CX41" s="355"/>
      <c r="CY41" s="355"/>
      <c r="CZ41" s="355"/>
      <c r="DA41" s="355"/>
      <c r="DB41" s="355"/>
      <c r="DC41" s="355"/>
      <c r="DD41" s="355"/>
      <c r="DE41" s="355"/>
      <c r="DG41" s="352" t="str">
        <f>IF('各会計、関係団体の財政状況及び健全化判断比率'!BR14="","",'各会計、関係団体の財政状況及び健全化判断比率'!BR14)</f>
        <v/>
      </c>
      <c r="DH41" s="352"/>
      <c r="DI41" s="190"/>
    </row>
    <row r="42" spans="1:113" ht="32.25" customHeight="1" x14ac:dyDescent="0.2">
      <c r="B42" s="187"/>
      <c r="C42" s="354" t="str">
        <f t="shared" si="5"/>
        <v/>
      </c>
      <c r="D42" s="354"/>
      <c r="E42" s="355" t="str">
        <f>IF('各会計、関係団体の財政状況及び健全化判断比率'!B15="","",'各会計、関係団体の財政状況及び健全化判断比率'!B15)</f>
        <v/>
      </c>
      <c r="F42" s="355"/>
      <c r="G42" s="355"/>
      <c r="H42" s="355"/>
      <c r="I42" s="355"/>
      <c r="J42" s="355"/>
      <c r="K42" s="355"/>
      <c r="L42" s="355"/>
      <c r="M42" s="355"/>
      <c r="N42" s="355"/>
      <c r="O42" s="355"/>
      <c r="P42" s="355"/>
      <c r="Q42" s="355"/>
      <c r="R42" s="355"/>
      <c r="S42" s="355"/>
      <c r="T42" s="163"/>
      <c r="U42" s="354" t="str">
        <f t="shared" si="4"/>
        <v/>
      </c>
      <c r="V42" s="354"/>
      <c r="W42" s="355"/>
      <c r="X42" s="355"/>
      <c r="Y42" s="355"/>
      <c r="Z42" s="355"/>
      <c r="AA42" s="355"/>
      <c r="AB42" s="355"/>
      <c r="AC42" s="355"/>
      <c r="AD42" s="355"/>
      <c r="AE42" s="355"/>
      <c r="AF42" s="355"/>
      <c r="AG42" s="355"/>
      <c r="AH42" s="355"/>
      <c r="AI42" s="355"/>
      <c r="AJ42" s="355"/>
      <c r="AK42" s="355"/>
      <c r="AL42" s="163"/>
      <c r="AM42" s="354" t="str">
        <f t="shared" si="0"/>
        <v/>
      </c>
      <c r="AN42" s="354"/>
      <c r="AO42" s="355"/>
      <c r="AP42" s="355"/>
      <c r="AQ42" s="355"/>
      <c r="AR42" s="355"/>
      <c r="AS42" s="355"/>
      <c r="AT42" s="355"/>
      <c r="AU42" s="355"/>
      <c r="AV42" s="355"/>
      <c r="AW42" s="355"/>
      <c r="AX42" s="355"/>
      <c r="AY42" s="355"/>
      <c r="AZ42" s="355"/>
      <c r="BA42" s="355"/>
      <c r="BB42" s="355"/>
      <c r="BC42" s="355"/>
      <c r="BD42" s="163"/>
      <c r="BE42" s="354" t="str">
        <f t="shared" si="1"/>
        <v/>
      </c>
      <c r="BF42" s="354"/>
      <c r="BG42" s="355"/>
      <c r="BH42" s="355"/>
      <c r="BI42" s="355"/>
      <c r="BJ42" s="355"/>
      <c r="BK42" s="355"/>
      <c r="BL42" s="355"/>
      <c r="BM42" s="355"/>
      <c r="BN42" s="355"/>
      <c r="BO42" s="355"/>
      <c r="BP42" s="355"/>
      <c r="BQ42" s="355"/>
      <c r="BR42" s="355"/>
      <c r="BS42" s="355"/>
      <c r="BT42" s="355"/>
      <c r="BU42" s="355"/>
      <c r="BV42" s="163"/>
      <c r="BW42" s="354" t="str">
        <f t="shared" si="2"/>
        <v/>
      </c>
      <c r="BX42" s="354"/>
      <c r="BY42" s="355" t="str">
        <f>IF('各会計、関係団体の財政状況及び健全化判断比率'!B76="","",'各会計、関係団体の財政状況及び健全化判断比率'!B76)</f>
        <v/>
      </c>
      <c r="BZ42" s="355"/>
      <c r="CA42" s="355"/>
      <c r="CB42" s="355"/>
      <c r="CC42" s="355"/>
      <c r="CD42" s="355"/>
      <c r="CE42" s="355"/>
      <c r="CF42" s="355"/>
      <c r="CG42" s="355"/>
      <c r="CH42" s="355"/>
      <c r="CI42" s="355"/>
      <c r="CJ42" s="355"/>
      <c r="CK42" s="355"/>
      <c r="CL42" s="355"/>
      <c r="CM42" s="355"/>
      <c r="CN42" s="163"/>
      <c r="CO42" s="354" t="str">
        <f t="shared" si="3"/>
        <v/>
      </c>
      <c r="CP42" s="354"/>
      <c r="CQ42" s="355" t="str">
        <f>IF('各会計、関係団体の財政状況及び健全化判断比率'!BS15="","",'各会計、関係団体の財政状況及び健全化判断比率'!BS15)</f>
        <v/>
      </c>
      <c r="CR42" s="355"/>
      <c r="CS42" s="355"/>
      <c r="CT42" s="355"/>
      <c r="CU42" s="355"/>
      <c r="CV42" s="355"/>
      <c r="CW42" s="355"/>
      <c r="CX42" s="355"/>
      <c r="CY42" s="355"/>
      <c r="CZ42" s="355"/>
      <c r="DA42" s="355"/>
      <c r="DB42" s="355"/>
      <c r="DC42" s="355"/>
      <c r="DD42" s="355"/>
      <c r="DE42" s="355"/>
      <c r="DG42" s="352" t="str">
        <f>IF('各会計、関係団体の財政状況及び健全化判断比率'!BR15="","",'各会計、関係団体の財政状況及び健全化判断比率'!BR15)</f>
        <v/>
      </c>
      <c r="DH42" s="352"/>
      <c r="DI42" s="190"/>
    </row>
    <row r="43" spans="1:113" ht="32.25" customHeight="1" x14ac:dyDescent="0.2">
      <c r="B43" s="187"/>
      <c r="C43" s="354" t="str">
        <f t="shared" si="5"/>
        <v/>
      </c>
      <c r="D43" s="354"/>
      <c r="E43" s="355" t="str">
        <f>IF('各会計、関係団体の財政状況及び健全化判断比率'!B16="","",'各会計、関係団体の財政状況及び健全化判断比率'!B16)</f>
        <v/>
      </c>
      <c r="F43" s="355"/>
      <c r="G43" s="355"/>
      <c r="H43" s="355"/>
      <c r="I43" s="355"/>
      <c r="J43" s="355"/>
      <c r="K43" s="355"/>
      <c r="L43" s="355"/>
      <c r="M43" s="355"/>
      <c r="N43" s="355"/>
      <c r="O43" s="355"/>
      <c r="P43" s="355"/>
      <c r="Q43" s="355"/>
      <c r="R43" s="355"/>
      <c r="S43" s="355"/>
      <c r="T43" s="163"/>
      <c r="U43" s="354" t="str">
        <f t="shared" si="4"/>
        <v/>
      </c>
      <c r="V43" s="354"/>
      <c r="W43" s="355"/>
      <c r="X43" s="355"/>
      <c r="Y43" s="355"/>
      <c r="Z43" s="355"/>
      <c r="AA43" s="355"/>
      <c r="AB43" s="355"/>
      <c r="AC43" s="355"/>
      <c r="AD43" s="355"/>
      <c r="AE43" s="355"/>
      <c r="AF43" s="355"/>
      <c r="AG43" s="355"/>
      <c r="AH43" s="355"/>
      <c r="AI43" s="355"/>
      <c r="AJ43" s="355"/>
      <c r="AK43" s="355"/>
      <c r="AL43" s="163"/>
      <c r="AM43" s="354" t="str">
        <f t="shared" si="0"/>
        <v/>
      </c>
      <c r="AN43" s="354"/>
      <c r="AO43" s="355"/>
      <c r="AP43" s="355"/>
      <c r="AQ43" s="355"/>
      <c r="AR43" s="355"/>
      <c r="AS43" s="355"/>
      <c r="AT43" s="355"/>
      <c r="AU43" s="355"/>
      <c r="AV43" s="355"/>
      <c r="AW43" s="355"/>
      <c r="AX43" s="355"/>
      <c r="AY43" s="355"/>
      <c r="AZ43" s="355"/>
      <c r="BA43" s="355"/>
      <c r="BB43" s="355"/>
      <c r="BC43" s="355"/>
      <c r="BD43" s="163"/>
      <c r="BE43" s="354" t="str">
        <f t="shared" si="1"/>
        <v/>
      </c>
      <c r="BF43" s="354"/>
      <c r="BG43" s="355"/>
      <c r="BH43" s="355"/>
      <c r="BI43" s="355"/>
      <c r="BJ43" s="355"/>
      <c r="BK43" s="355"/>
      <c r="BL43" s="355"/>
      <c r="BM43" s="355"/>
      <c r="BN43" s="355"/>
      <c r="BO43" s="355"/>
      <c r="BP43" s="355"/>
      <c r="BQ43" s="355"/>
      <c r="BR43" s="355"/>
      <c r="BS43" s="355"/>
      <c r="BT43" s="355"/>
      <c r="BU43" s="355"/>
      <c r="BV43" s="163"/>
      <c r="BW43" s="354" t="str">
        <f t="shared" si="2"/>
        <v/>
      </c>
      <c r="BX43" s="354"/>
      <c r="BY43" s="355" t="str">
        <f>IF('各会計、関係団体の財政状況及び健全化判断比率'!B77="","",'各会計、関係団体の財政状況及び健全化判断比率'!B77)</f>
        <v/>
      </c>
      <c r="BZ43" s="355"/>
      <c r="CA43" s="355"/>
      <c r="CB43" s="355"/>
      <c r="CC43" s="355"/>
      <c r="CD43" s="355"/>
      <c r="CE43" s="355"/>
      <c r="CF43" s="355"/>
      <c r="CG43" s="355"/>
      <c r="CH43" s="355"/>
      <c r="CI43" s="355"/>
      <c r="CJ43" s="355"/>
      <c r="CK43" s="355"/>
      <c r="CL43" s="355"/>
      <c r="CM43" s="355"/>
      <c r="CN43" s="163"/>
      <c r="CO43" s="354" t="str">
        <f t="shared" si="3"/>
        <v/>
      </c>
      <c r="CP43" s="354"/>
      <c r="CQ43" s="355" t="str">
        <f>IF('各会計、関係団体の財政状況及び健全化判断比率'!BS16="","",'各会計、関係団体の財政状況及び健全化判断比率'!BS16)</f>
        <v/>
      </c>
      <c r="CR43" s="355"/>
      <c r="CS43" s="355"/>
      <c r="CT43" s="355"/>
      <c r="CU43" s="355"/>
      <c r="CV43" s="355"/>
      <c r="CW43" s="355"/>
      <c r="CX43" s="355"/>
      <c r="CY43" s="355"/>
      <c r="CZ43" s="355"/>
      <c r="DA43" s="355"/>
      <c r="DB43" s="355"/>
      <c r="DC43" s="355"/>
      <c r="DD43" s="355"/>
      <c r="DE43" s="355"/>
      <c r="DG43" s="352" t="str">
        <f>IF('各会計、関係団体の財政状況及び健全化判断比率'!BR16="","",'各会計、関係団体の財政状況及び健全化判断比率'!BR16)</f>
        <v/>
      </c>
      <c r="DH43" s="35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51" t="s">
        <v>194</v>
      </c>
      <c r="F46" s="351"/>
      <c r="G46" s="351"/>
      <c r="H46" s="351"/>
      <c r="I46" s="351"/>
      <c r="J46" s="351"/>
      <c r="K46" s="351"/>
      <c r="L46" s="351"/>
      <c r="M46" s="351"/>
      <c r="N46" s="351"/>
      <c r="O46" s="351"/>
      <c r="P46" s="351"/>
      <c r="Q46" s="351"/>
      <c r="R46" s="351"/>
      <c r="S46" s="351"/>
      <c r="T46" s="351"/>
      <c r="U46" s="351"/>
      <c r="V46" s="351"/>
      <c r="W46" s="351"/>
      <c r="X46" s="351"/>
      <c r="Y46" s="351"/>
      <c r="Z46" s="351"/>
      <c r="AA46" s="351"/>
      <c r="AB46" s="351"/>
      <c r="AC46" s="351"/>
      <c r="AD46" s="351"/>
      <c r="AE46" s="351"/>
      <c r="AF46" s="351"/>
      <c r="AG46" s="351"/>
      <c r="AH46" s="351"/>
      <c r="AI46" s="351"/>
      <c r="AJ46" s="351"/>
      <c r="AK46" s="351"/>
      <c r="AL46" s="351"/>
      <c r="AM46" s="351"/>
      <c r="AN46" s="351"/>
      <c r="AO46" s="351"/>
      <c r="AP46" s="351"/>
      <c r="AQ46" s="351"/>
      <c r="AR46" s="351"/>
      <c r="AS46" s="351"/>
      <c r="AT46" s="351"/>
      <c r="AU46" s="351"/>
      <c r="AV46" s="351"/>
      <c r="AW46" s="351"/>
      <c r="AX46" s="351"/>
      <c r="AY46" s="351"/>
      <c r="AZ46" s="351"/>
      <c r="BA46" s="351"/>
      <c r="BB46" s="351"/>
      <c r="BC46" s="351"/>
      <c r="BD46" s="351"/>
      <c r="BE46" s="351"/>
      <c r="BF46" s="351"/>
      <c r="BG46" s="351"/>
      <c r="BH46" s="351"/>
      <c r="BI46" s="351"/>
      <c r="BJ46" s="351"/>
      <c r="BK46" s="351"/>
      <c r="BL46" s="351"/>
      <c r="BM46" s="351"/>
      <c r="BN46" s="351"/>
      <c r="BO46" s="351"/>
      <c r="BP46" s="351"/>
      <c r="BQ46" s="351"/>
      <c r="BR46" s="351"/>
      <c r="BS46" s="351"/>
      <c r="BT46" s="351"/>
      <c r="BU46" s="351"/>
      <c r="BV46" s="351"/>
      <c r="BW46" s="351"/>
      <c r="BX46" s="351"/>
      <c r="BY46" s="351"/>
      <c r="BZ46" s="351"/>
      <c r="CA46" s="351"/>
      <c r="CB46" s="351"/>
      <c r="CC46" s="351"/>
      <c r="CD46" s="351"/>
      <c r="CE46" s="351"/>
      <c r="CF46" s="351"/>
      <c r="CG46" s="351"/>
      <c r="CH46" s="351"/>
      <c r="CI46" s="351"/>
      <c r="CJ46" s="351"/>
      <c r="CK46" s="351"/>
      <c r="CL46" s="351"/>
      <c r="CM46" s="351"/>
      <c r="CN46" s="351"/>
      <c r="CO46" s="351"/>
      <c r="CP46" s="351"/>
      <c r="CQ46" s="351"/>
      <c r="CR46" s="351"/>
      <c r="CS46" s="351"/>
      <c r="CT46" s="351"/>
      <c r="CU46" s="351"/>
      <c r="CV46" s="351"/>
      <c r="CW46" s="351"/>
      <c r="CX46" s="351"/>
      <c r="CY46" s="351"/>
      <c r="CZ46" s="351"/>
      <c r="DA46" s="351"/>
      <c r="DB46" s="351"/>
      <c r="DC46" s="351"/>
      <c r="DD46" s="351"/>
      <c r="DE46" s="351"/>
      <c r="DF46" s="351"/>
      <c r="DG46" s="351"/>
      <c r="DH46" s="351"/>
      <c r="DI46" s="351"/>
    </row>
    <row r="47" spans="1:113" x14ac:dyDescent="0.2">
      <c r="E47" s="351" t="s">
        <v>195</v>
      </c>
      <c r="F47" s="351"/>
      <c r="G47" s="351"/>
      <c r="H47" s="351"/>
      <c r="I47" s="351"/>
      <c r="J47" s="351"/>
      <c r="K47" s="351"/>
      <c r="L47" s="351"/>
      <c r="M47" s="351"/>
      <c r="N47" s="351"/>
      <c r="O47" s="351"/>
      <c r="P47" s="351"/>
      <c r="Q47" s="351"/>
      <c r="R47" s="351"/>
      <c r="S47" s="351"/>
      <c r="T47" s="351"/>
      <c r="U47" s="351"/>
      <c r="V47" s="351"/>
      <c r="W47" s="351"/>
      <c r="X47" s="351"/>
      <c r="Y47" s="351"/>
      <c r="Z47" s="351"/>
      <c r="AA47" s="351"/>
      <c r="AB47" s="351"/>
      <c r="AC47" s="351"/>
      <c r="AD47" s="351"/>
      <c r="AE47" s="351"/>
      <c r="AF47" s="351"/>
      <c r="AG47" s="351"/>
      <c r="AH47" s="351"/>
      <c r="AI47" s="351"/>
      <c r="AJ47" s="351"/>
      <c r="AK47" s="351"/>
      <c r="AL47" s="351"/>
      <c r="AM47" s="351"/>
      <c r="AN47" s="351"/>
      <c r="AO47" s="351"/>
      <c r="AP47" s="351"/>
      <c r="AQ47" s="351"/>
      <c r="AR47" s="351"/>
      <c r="AS47" s="351"/>
      <c r="AT47" s="351"/>
      <c r="AU47" s="351"/>
      <c r="AV47" s="351"/>
      <c r="AW47" s="351"/>
      <c r="AX47" s="351"/>
      <c r="AY47" s="351"/>
      <c r="AZ47" s="351"/>
      <c r="BA47" s="351"/>
      <c r="BB47" s="351"/>
      <c r="BC47" s="351"/>
      <c r="BD47" s="351"/>
      <c r="BE47" s="351"/>
      <c r="BF47" s="351"/>
      <c r="BG47" s="351"/>
      <c r="BH47" s="351"/>
      <c r="BI47" s="351"/>
      <c r="BJ47" s="351"/>
      <c r="BK47" s="351"/>
      <c r="BL47" s="351"/>
      <c r="BM47" s="351"/>
      <c r="BN47" s="351"/>
      <c r="BO47" s="351"/>
      <c r="BP47" s="351"/>
      <c r="BQ47" s="351"/>
      <c r="BR47" s="351"/>
      <c r="BS47" s="351"/>
      <c r="BT47" s="351"/>
      <c r="BU47" s="351"/>
      <c r="BV47" s="351"/>
      <c r="BW47" s="351"/>
      <c r="BX47" s="351"/>
      <c r="BY47" s="351"/>
      <c r="BZ47" s="351"/>
      <c r="CA47" s="351"/>
      <c r="CB47" s="351"/>
      <c r="CC47" s="351"/>
      <c r="CD47" s="351"/>
      <c r="CE47" s="351"/>
      <c r="CF47" s="351"/>
      <c r="CG47" s="351"/>
      <c r="CH47" s="351"/>
      <c r="CI47" s="351"/>
      <c r="CJ47" s="351"/>
      <c r="CK47" s="351"/>
      <c r="CL47" s="351"/>
      <c r="CM47" s="351"/>
      <c r="CN47" s="351"/>
      <c r="CO47" s="351"/>
      <c r="CP47" s="351"/>
      <c r="CQ47" s="351"/>
      <c r="CR47" s="351"/>
      <c r="CS47" s="351"/>
      <c r="CT47" s="351"/>
      <c r="CU47" s="351"/>
      <c r="CV47" s="351"/>
      <c r="CW47" s="351"/>
      <c r="CX47" s="351"/>
      <c r="CY47" s="351"/>
      <c r="CZ47" s="351"/>
      <c r="DA47" s="351"/>
      <c r="DB47" s="351"/>
      <c r="DC47" s="351"/>
      <c r="DD47" s="351"/>
      <c r="DE47" s="351"/>
      <c r="DF47" s="351"/>
      <c r="DG47" s="351"/>
      <c r="DH47" s="351"/>
      <c r="DI47" s="351"/>
    </row>
    <row r="48" spans="1:113" x14ac:dyDescent="0.2">
      <c r="E48" s="351" t="s">
        <v>196</v>
      </c>
      <c r="F48" s="351"/>
      <c r="G48" s="351"/>
      <c r="H48" s="351"/>
      <c r="I48" s="351"/>
      <c r="J48" s="351"/>
      <c r="K48" s="351"/>
      <c r="L48" s="351"/>
      <c r="M48" s="351"/>
      <c r="N48" s="351"/>
      <c r="O48" s="351"/>
      <c r="P48" s="351"/>
      <c r="Q48" s="351"/>
      <c r="R48" s="351"/>
      <c r="S48" s="351"/>
      <c r="T48" s="351"/>
      <c r="U48" s="351"/>
      <c r="V48" s="351"/>
      <c r="W48" s="351"/>
      <c r="X48" s="351"/>
      <c r="Y48" s="351"/>
      <c r="Z48" s="351"/>
      <c r="AA48" s="351"/>
      <c r="AB48" s="351"/>
      <c r="AC48" s="351"/>
      <c r="AD48" s="351"/>
      <c r="AE48" s="351"/>
      <c r="AF48" s="351"/>
      <c r="AG48" s="351"/>
      <c r="AH48" s="351"/>
      <c r="AI48" s="351"/>
      <c r="AJ48" s="351"/>
      <c r="AK48" s="351"/>
      <c r="AL48" s="351"/>
      <c r="AM48" s="351"/>
      <c r="AN48" s="351"/>
      <c r="AO48" s="351"/>
      <c r="AP48" s="351"/>
      <c r="AQ48" s="351"/>
      <c r="AR48" s="351"/>
      <c r="AS48" s="351"/>
      <c r="AT48" s="351"/>
      <c r="AU48" s="351"/>
      <c r="AV48" s="351"/>
      <c r="AW48" s="351"/>
      <c r="AX48" s="351"/>
      <c r="AY48" s="351"/>
      <c r="AZ48" s="351"/>
      <c r="BA48" s="351"/>
      <c r="BB48" s="351"/>
      <c r="BC48" s="351"/>
      <c r="BD48" s="351"/>
      <c r="BE48" s="351"/>
      <c r="BF48" s="351"/>
      <c r="BG48" s="351"/>
      <c r="BH48" s="351"/>
      <c r="BI48" s="351"/>
      <c r="BJ48" s="351"/>
      <c r="BK48" s="351"/>
      <c r="BL48" s="351"/>
      <c r="BM48" s="351"/>
      <c r="BN48" s="351"/>
      <c r="BO48" s="351"/>
      <c r="BP48" s="351"/>
      <c r="BQ48" s="351"/>
      <c r="BR48" s="351"/>
      <c r="BS48" s="351"/>
      <c r="BT48" s="351"/>
      <c r="BU48" s="351"/>
      <c r="BV48" s="351"/>
      <c r="BW48" s="351"/>
      <c r="BX48" s="351"/>
      <c r="BY48" s="351"/>
      <c r="BZ48" s="351"/>
      <c r="CA48" s="351"/>
      <c r="CB48" s="351"/>
      <c r="CC48" s="351"/>
      <c r="CD48" s="351"/>
      <c r="CE48" s="351"/>
      <c r="CF48" s="351"/>
      <c r="CG48" s="351"/>
      <c r="CH48" s="351"/>
      <c r="CI48" s="351"/>
      <c r="CJ48" s="351"/>
      <c r="CK48" s="351"/>
      <c r="CL48" s="351"/>
      <c r="CM48" s="351"/>
      <c r="CN48" s="351"/>
      <c r="CO48" s="351"/>
      <c r="CP48" s="351"/>
      <c r="CQ48" s="351"/>
      <c r="CR48" s="351"/>
      <c r="CS48" s="351"/>
      <c r="CT48" s="351"/>
      <c r="CU48" s="351"/>
      <c r="CV48" s="351"/>
      <c r="CW48" s="351"/>
      <c r="CX48" s="351"/>
      <c r="CY48" s="351"/>
      <c r="CZ48" s="351"/>
      <c r="DA48" s="351"/>
      <c r="DB48" s="351"/>
      <c r="DC48" s="351"/>
      <c r="DD48" s="351"/>
      <c r="DE48" s="351"/>
      <c r="DF48" s="351"/>
      <c r="DG48" s="351"/>
      <c r="DH48" s="351"/>
      <c r="DI48" s="351"/>
    </row>
    <row r="49" spans="5:113" x14ac:dyDescent="0.2">
      <c r="E49" s="353" t="s">
        <v>197</v>
      </c>
      <c r="F49" s="353"/>
      <c r="G49" s="353"/>
      <c r="H49" s="353"/>
      <c r="I49" s="353"/>
      <c r="J49" s="353"/>
      <c r="K49" s="353"/>
      <c r="L49" s="353"/>
      <c r="M49" s="353"/>
      <c r="N49" s="353"/>
      <c r="O49" s="353"/>
      <c r="P49" s="353"/>
      <c r="Q49" s="353"/>
      <c r="R49" s="353"/>
      <c r="S49" s="353"/>
      <c r="T49" s="353"/>
      <c r="U49" s="353"/>
      <c r="V49" s="353"/>
      <c r="W49" s="353"/>
      <c r="X49" s="353"/>
      <c r="Y49" s="353"/>
      <c r="Z49" s="353"/>
      <c r="AA49" s="353"/>
      <c r="AB49" s="353"/>
      <c r="AC49" s="353"/>
      <c r="AD49" s="353"/>
      <c r="AE49" s="353"/>
      <c r="AF49" s="353"/>
      <c r="AG49" s="353"/>
      <c r="AH49" s="353"/>
      <c r="AI49" s="353"/>
      <c r="AJ49" s="353"/>
      <c r="AK49" s="353"/>
      <c r="AL49" s="353"/>
      <c r="AM49" s="353"/>
      <c r="AN49" s="353"/>
      <c r="AO49" s="353"/>
      <c r="AP49" s="353"/>
      <c r="AQ49" s="353"/>
      <c r="AR49" s="353"/>
      <c r="AS49" s="353"/>
      <c r="AT49" s="353"/>
      <c r="AU49" s="353"/>
      <c r="AV49" s="353"/>
      <c r="AW49" s="353"/>
      <c r="AX49" s="353"/>
      <c r="AY49" s="353"/>
      <c r="AZ49" s="353"/>
      <c r="BA49" s="353"/>
      <c r="BB49" s="353"/>
      <c r="BC49" s="353"/>
      <c r="BD49" s="353"/>
      <c r="BE49" s="353"/>
      <c r="BF49" s="353"/>
      <c r="BG49" s="353"/>
      <c r="BH49" s="353"/>
      <c r="BI49" s="353"/>
      <c r="BJ49" s="353"/>
      <c r="BK49" s="353"/>
      <c r="BL49" s="353"/>
      <c r="BM49" s="353"/>
      <c r="BN49" s="353"/>
      <c r="BO49" s="353"/>
      <c r="BP49" s="353"/>
      <c r="BQ49" s="353"/>
      <c r="BR49" s="353"/>
      <c r="BS49" s="353"/>
      <c r="BT49" s="353"/>
      <c r="BU49" s="353"/>
      <c r="BV49" s="353"/>
      <c r="BW49" s="353"/>
      <c r="BX49" s="353"/>
      <c r="BY49" s="353"/>
      <c r="BZ49" s="353"/>
      <c r="CA49" s="353"/>
      <c r="CB49" s="353"/>
      <c r="CC49" s="353"/>
      <c r="CD49" s="353"/>
      <c r="CE49" s="353"/>
      <c r="CF49" s="353"/>
      <c r="CG49" s="353"/>
      <c r="CH49" s="353"/>
      <c r="CI49" s="353"/>
      <c r="CJ49" s="353"/>
      <c r="CK49" s="353"/>
      <c r="CL49" s="353"/>
      <c r="CM49" s="353"/>
      <c r="CN49" s="353"/>
      <c r="CO49" s="353"/>
      <c r="CP49" s="353"/>
      <c r="CQ49" s="353"/>
      <c r="CR49" s="353"/>
      <c r="CS49" s="353"/>
      <c r="CT49" s="353"/>
      <c r="CU49" s="353"/>
      <c r="CV49" s="353"/>
      <c r="CW49" s="353"/>
      <c r="CX49" s="353"/>
      <c r="CY49" s="353"/>
      <c r="CZ49" s="353"/>
      <c r="DA49" s="353"/>
      <c r="DB49" s="353"/>
      <c r="DC49" s="353"/>
      <c r="DD49" s="353"/>
      <c r="DE49" s="353"/>
      <c r="DF49" s="353"/>
      <c r="DG49" s="353"/>
      <c r="DH49" s="353"/>
      <c r="DI49" s="353"/>
    </row>
    <row r="50" spans="5:113" x14ac:dyDescent="0.2">
      <c r="E50" s="351" t="s">
        <v>198</v>
      </c>
      <c r="F50" s="351"/>
      <c r="G50" s="351"/>
      <c r="H50" s="351"/>
      <c r="I50" s="351"/>
      <c r="J50" s="351"/>
      <c r="K50" s="351"/>
      <c r="L50" s="351"/>
      <c r="M50" s="351"/>
      <c r="N50" s="351"/>
      <c r="O50" s="351"/>
      <c r="P50" s="351"/>
      <c r="Q50" s="351"/>
      <c r="R50" s="351"/>
      <c r="S50" s="351"/>
      <c r="T50" s="351"/>
      <c r="U50" s="351"/>
      <c r="V50" s="351"/>
      <c r="W50" s="351"/>
      <c r="X50" s="351"/>
      <c r="Y50" s="351"/>
      <c r="Z50" s="351"/>
      <c r="AA50" s="351"/>
      <c r="AB50" s="351"/>
      <c r="AC50" s="351"/>
      <c r="AD50" s="351"/>
      <c r="AE50" s="351"/>
      <c r="AF50" s="351"/>
      <c r="AG50" s="351"/>
      <c r="AH50" s="351"/>
      <c r="AI50" s="351"/>
      <c r="AJ50" s="351"/>
      <c r="AK50" s="351"/>
      <c r="AL50" s="351"/>
      <c r="AM50" s="351"/>
      <c r="AN50" s="351"/>
      <c r="AO50" s="351"/>
      <c r="AP50" s="351"/>
      <c r="AQ50" s="351"/>
      <c r="AR50" s="351"/>
      <c r="AS50" s="351"/>
      <c r="AT50" s="351"/>
      <c r="AU50" s="351"/>
      <c r="AV50" s="351"/>
      <c r="AW50" s="351"/>
      <c r="AX50" s="351"/>
      <c r="AY50" s="351"/>
      <c r="AZ50" s="351"/>
      <c r="BA50" s="351"/>
      <c r="BB50" s="351"/>
      <c r="BC50" s="351"/>
      <c r="BD50" s="351"/>
      <c r="BE50" s="351"/>
      <c r="BF50" s="351"/>
      <c r="BG50" s="351"/>
      <c r="BH50" s="351"/>
      <c r="BI50" s="351"/>
      <c r="BJ50" s="351"/>
      <c r="BK50" s="351"/>
      <c r="BL50" s="351"/>
      <c r="BM50" s="351"/>
      <c r="BN50" s="351"/>
      <c r="BO50" s="351"/>
      <c r="BP50" s="351"/>
      <c r="BQ50" s="351"/>
      <c r="BR50" s="351"/>
      <c r="BS50" s="351"/>
      <c r="BT50" s="351"/>
      <c r="BU50" s="351"/>
      <c r="BV50" s="351"/>
      <c r="BW50" s="351"/>
      <c r="BX50" s="351"/>
      <c r="BY50" s="351"/>
      <c r="BZ50" s="351"/>
      <c r="CA50" s="351"/>
      <c r="CB50" s="351"/>
      <c r="CC50" s="351"/>
      <c r="CD50" s="351"/>
      <c r="CE50" s="351"/>
      <c r="CF50" s="351"/>
      <c r="CG50" s="351"/>
      <c r="CH50" s="351"/>
      <c r="CI50" s="351"/>
      <c r="CJ50" s="351"/>
      <c r="CK50" s="351"/>
      <c r="CL50" s="351"/>
      <c r="CM50" s="351"/>
      <c r="CN50" s="351"/>
      <c r="CO50" s="351"/>
      <c r="CP50" s="351"/>
      <c r="CQ50" s="351"/>
      <c r="CR50" s="351"/>
      <c r="CS50" s="351"/>
      <c r="CT50" s="351"/>
      <c r="CU50" s="351"/>
      <c r="CV50" s="351"/>
      <c r="CW50" s="351"/>
      <c r="CX50" s="351"/>
      <c r="CY50" s="351"/>
      <c r="CZ50" s="351"/>
      <c r="DA50" s="351"/>
      <c r="DB50" s="351"/>
      <c r="DC50" s="351"/>
      <c r="DD50" s="351"/>
      <c r="DE50" s="351"/>
      <c r="DF50" s="351"/>
      <c r="DG50" s="351"/>
      <c r="DH50" s="351"/>
      <c r="DI50" s="351"/>
    </row>
    <row r="51" spans="5:113" x14ac:dyDescent="0.2">
      <c r="E51" s="351" t="s">
        <v>199</v>
      </c>
      <c r="F51" s="351"/>
      <c r="G51" s="351"/>
      <c r="H51" s="351"/>
      <c r="I51" s="351"/>
      <c r="J51" s="351"/>
      <c r="K51" s="351"/>
      <c r="L51" s="351"/>
      <c r="M51" s="351"/>
      <c r="N51" s="351"/>
      <c r="O51" s="351"/>
      <c r="P51" s="351"/>
      <c r="Q51" s="351"/>
      <c r="R51" s="351"/>
      <c r="S51" s="351"/>
      <c r="T51" s="351"/>
      <c r="U51" s="351"/>
      <c r="V51" s="351"/>
      <c r="W51" s="351"/>
      <c r="X51" s="351"/>
      <c r="Y51" s="351"/>
      <c r="Z51" s="351"/>
      <c r="AA51" s="351"/>
      <c r="AB51" s="351"/>
      <c r="AC51" s="351"/>
      <c r="AD51" s="351"/>
      <c r="AE51" s="351"/>
      <c r="AF51" s="351"/>
      <c r="AG51" s="351"/>
      <c r="AH51" s="351"/>
      <c r="AI51" s="351"/>
      <c r="AJ51" s="351"/>
      <c r="AK51" s="351"/>
      <c r="AL51" s="351"/>
      <c r="AM51" s="351"/>
      <c r="AN51" s="351"/>
      <c r="AO51" s="351"/>
      <c r="AP51" s="351"/>
      <c r="AQ51" s="351"/>
      <c r="AR51" s="351"/>
      <c r="AS51" s="351"/>
      <c r="AT51" s="351"/>
      <c r="AU51" s="351"/>
      <c r="AV51" s="351"/>
      <c r="AW51" s="351"/>
      <c r="AX51" s="351"/>
      <c r="AY51" s="351"/>
      <c r="AZ51" s="351"/>
      <c r="BA51" s="351"/>
      <c r="BB51" s="351"/>
      <c r="BC51" s="351"/>
      <c r="BD51" s="351"/>
      <c r="BE51" s="351"/>
      <c r="BF51" s="351"/>
      <c r="BG51" s="351"/>
      <c r="BH51" s="351"/>
      <c r="BI51" s="351"/>
      <c r="BJ51" s="351"/>
      <c r="BK51" s="351"/>
      <c r="BL51" s="351"/>
      <c r="BM51" s="351"/>
      <c r="BN51" s="351"/>
      <c r="BO51" s="351"/>
      <c r="BP51" s="351"/>
      <c r="BQ51" s="351"/>
      <c r="BR51" s="351"/>
      <c r="BS51" s="351"/>
      <c r="BT51" s="351"/>
      <c r="BU51" s="351"/>
      <c r="BV51" s="351"/>
      <c r="BW51" s="351"/>
      <c r="BX51" s="351"/>
      <c r="BY51" s="351"/>
      <c r="BZ51" s="351"/>
      <c r="CA51" s="351"/>
      <c r="CB51" s="351"/>
      <c r="CC51" s="351"/>
      <c r="CD51" s="351"/>
      <c r="CE51" s="351"/>
      <c r="CF51" s="351"/>
      <c r="CG51" s="351"/>
      <c r="CH51" s="351"/>
      <c r="CI51" s="351"/>
      <c r="CJ51" s="351"/>
      <c r="CK51" s="351"/>
      <c r="CL51" s="351"/>
      <c r="CM51" s="351"/>
      <c r="CN51" s="351"/>
      <c r="CO51" s="351"/>
      <c r="CP51" s="351"/>
      <c r="CQ51" s="351"/>
      <c r="CR51" s="351"/>
      <c r="CS51" s="351"/>
      <c r="CT51" s="351"/>
      <c r="CU51" s="351"/>
      <c r="CV51" s="351"/>
      <c r="CW51" s="351"/>
      <c r="CX51" s="351"/>
      <c r="CY51" s="351"/>
      <c r="CZ51" s="351"/>
      <c r="DA51" s="351"/>
      <c r="DB51" s="351"/>
      <c r="DC51" s="351"/>
      <c r="DD51" s="351"/>
      <c r="DE51" s="351"/>
      <c r="DF51" s="351"/>
      <c r="DG51" s="351"/>
      <c r="DH51" s="351"/>
      <c r="DI51" s="351"/>
    </row>
    <row r="52" spans="5:113" x14ac:dyDescent="0.2">
      <c r="E52" s="351" t="s">
        <v>200</v>
      </c>
      <c r="F52" s="351"/>
      <c r="G52" s="351"/>
      <c r="H52" s="351"/>
      <c r="I52" s="351"/>
      <c r="J52" s="351"/>
      <c r="K52" s="351"/>
      <c r="L52" s="351"/>
      <c r="M52" s="351"/>
      <c r="N52" s="351"/>
      <c r="O52" s="351"/>
      <c r="P52" s="351"/>
      <c r="Q52" s="351"/>
      <c r="R52" s="351"/>
      <c r="S52" s="351"/>
      <c r="T52" s="351"/>
      <c r="U52" s="351"/>
      <c r="V52" s="351"/>
      <c r="W52" s="351"/>
      <c r="X52" s="351"/>
      <c r="Y52" s="351"/>
      <c r="Z52" s="351"/>
      <c r="AA52" s="351"/>
      <c r="AB52" s="351"/>
      <c r="AC52" s="351"/>
      <c r="AD52" s="351"/>
      <c r="AE52" s="351"/>
      <c r="AF52" s="351"/>
      <c r="AG52" s="351"/>
      <c r="AH52" s="351"/>
      <c r="AI52" s="351"/>
      <c r="AJ52" s="351"/>
      <c r="AK52" s="351"/>
      <c r="AL52" s="351"/>
      <c r="AM52" s="351"/>
      <c r="AN52" s="351"/>
      <c r="AO52" s="351"/>
      <c r="AP52" s="351"/>
      <c r="AQ52" s="351"/>
      <c r="AR52" s="351"/>
      <c r="AS52" s="351"/>
      <c r="AT52" s="351"/>
      <c r="AU52" s="351"/>
      <c r="AV52" s="351"/>
      <c r="AW52" s="351"/>
      <c r="AX52" s="351"/>
      <c r="AY52" s="351"/>
      <c r="AZ52" s="351"/>
      <c r="BA52" s="351"/>
      <c r="BB52" s="351"/>
      <c r="BC52" s="351"/>
      <c r="BD52" s="351"/>
      <c r="BE52" s="351"/>
      <c r="BF52" s="351"/>
      <c r="BG52" s="351"/>
      <c r="BH52" s="351"/>
      <c r="BI52" s="351"/>
      <c r="BJ52" s="351"/>
      <c r="BK52" s="351"/>
      <c r="BL52" s="351"/>
      <c r="BM52" s="351"/>
      <c r="BN52" s="351"/>
      <c r="BO52" s="351"/>
      <c r="BP52" s="351"/>
      <c r="BQ52" s="351"/>
      <c r="BR52" s="351"/>
      <c r="BS52" s="351"/>
      <c r="BT52" s="351"/>
      <c r="BU52" s="351"/>
      <c r="BV52" s="351"/>
      <c r="BW52" s="351"/>
      <c r="BX52" s="351"/>
      <c r="BY52" s="351"/>
      <c r="BZ52" s="351"/>
      <c r="CA52" s="351"/>
      <c r="CB52" s="351"/>
      <c r="CC52" s="351"/>
      <c r="CD52" s="351"/>
      <c r="CE52" s="351"/>
      <c r="CF52" s="351"/>
      <c r="CG52" s="351"/>
      <c r="CH52" s="351"/>
      <c r="CI52" s="351"/>
      <c r="CJ52" s="351"/>
      <c r="CK52" s="351"/>
      <c r="CL52" s="351"/>
      <c r="CM52" s="351"/>
      <c r="CN52" s="351"/>
      <c r="CO52" s="351"/>
      <c r="CP52" s="351"/>
      <c r="CQ52" s="351"/>
      <c r="CR52" s="351"/>
      <c r="CS52" s="351"/>
      <c r="CT52" s="351"/>
      <c r="CU52" s="351"/>
      <c r="CV52" s="351"/>
      <c r="CW52" s="351"/>
      <c r="CX52" s="351"/>
      <c r="CY52" s="351"/>
      <c r="CZ52" s="351"/>
      <c r="DA52" s="351"/>
      <c r="DB52" s="351"/>
      <c r="DC52" s="351"/>
      <c r="DD52" s="351"/>
      <c r="DE52" s="351"/>
      <c r="DF52" s="351"/>
      <c r="DG52" s="351"/>
      <c r="DH52" s="351"/>
      <c r="DI52" s="351"/>
    </row>
    <row r="53" spans="5:113" x14ac:dyDescent="0.2">
      <c r="E53" s="351" t="s">
        <v>201</v>
      </c>
      <c r="F53" s="351"/>
      <c r="G53" s="351"/>
      <c r="H53" s="351"/>
      <c r="I53" s="351"/>
      <c r="J53" s="351"/>
      <c r="K53" s="351"/>
      <c r="L53" s="351"/>
      <c r="M53" s="351"/>
      <c r="N53" s="351"/>
      <c r="O53" s="351"/>
      <c r="P53" s="351"/>
      <c r="Q53" s="351"/>
      <c r="R53" s="351"/>
      <c r="S53" s="351"/>
      <c r="T53" s="351"/>
      <c r="U53" s="351"/>
      <c r="V53" s="351"/>
      <c r="W53" s="351"/>
      <c r="X53" s="351"/>
      <c r="Y53" s="351"/>
      <c r="Z53" s="351"/>
      <c r="AA53" s="351"/>
      <c r="AB53" s="351"/>
      <c r="AC53" s="351"/>
      <c r="AD53" s="351"/>
      <c r="AE53" s="351"/>
      <c r="AF53" s="351"/>
      <c r="AG53" s="351"/>
      <c r="AH53" s="351"/>
      <c r="AI53" s="351"/>
      <c r="AJ53" s="351"/>
      <c r="AK53" s="351"/>
      <c r="AL53" s="351"/>
      <c r="AM53" s="351"/>
      <c r="AN53" s="351"/>
      <c r="AO53" s="351"/>
      <c r="AP53" s="351"/>
      <c r="AQ53" s="351"/>
      <c r="AR53" s="351"/>
      <c r="AS53" s="351"/>
      <c r="AT53" s="351"/>
      <c r="AU53" s="351"/>
      <c r="AV53" s="351"/>
      <c r="AW53" s="351"/>
      <c r="AX53" s="351"/>
      <c r="AY53" s="351"/>
      <c r="AZ53" s="351"/>
      <c r="BA53" s="351"/>
      <c r="BB53" s="351"/>
      <c r="BC53" s="351"/>
      <c r="BD53" s="351"/>
      <c r="BE53" s="351"/>
      <c r="BF53" s="351"/>
      <c r="BG53" s="351"/>
      <c r="BH53" s="351"/>
      <c r="BI53" s="351"/>
      <c r="BJ53" s="351"/>
      <c r="BK53" s="351"/>
      <c r="BL53" s="351"/>
      <c r="BM53" s="351"/>
      <c r="BN53" s="351"/>
      <c r="BO53" s="351"/>
      <c r="BP53" s="351"/>
      <c r="BQ53" s="351"/>
      <c r="BR53" s="351"/>
      <c r="BS53" s="351"/>
      <c r="BT53" s="351"/>
      <c r="BU53" s="351"/>
      <c r="BV53" s="351"/>
      <c r="BW53" s="351"/>
      <c r="BX53" s="351"/>
      <c r="BY53" s="351"/>
      <c r="BZ53" s="351"/>
      <c r="CA53" s="351"/>
      <c r="CB53" s="351"/>
      <c r="CC53" s="351"/>
      <c r="CD53" s="351"/>
      <c r="CE53" s="351"/>
      <c r="CF53" s="351"/>
      <c r="CG53" s="351"/>
      <c r="CH53" s="351"/>
      <c r="CI53" s="351"/>
      <c r="CJ53" s="351"/>
      <c r="CK53" s="351"/>
      <c r="CL53" s="351"/>
      <c r="CM53" s="351"/>
      <c r="CN53" s="351"/>
      <c r="CO53" s="351"/>
      <c r="CP53" s="351"/>
      <c r="CQ53" s="351"/>
      <c r="CR53" s="351"/>
      <c r="CS53" s="351"/>
      <c r="CT53" s="351"/>
      <c r="CU53" s="351"/>
      <c r="CV53" s="351"/>
      <c r="CW53" s="351"/>
      <c r="CX53" s="351"/>
      <c r="CY53" s="351"/>
      <c r="CZ53" s="351"/>
      <c r="DA53" s="351"/>
      <c r="DB53" s="351"/>
      <c r="DC53" s="351"/>
      <c r="DD53" s="351"/>
      <c r="DE53" s="351"/>
      <c r="DF53" s="351"/>
      <c r="DG53" s="351"/>
      <c r="DH53" s="351"/>
      <c r="DI53" s="351"/>
    </row>
    <row r="54" spans="5:113" x14ac:dyDescent="0.2"/>
    <row r="55" spans="5:113" x14ac:dyDescent="0.2"/>
    <row r="56" spans="5:113" x14ac:dyDescent="0.2"/>
  </sheetData>
  <sheetProtection algorithmName="SHA-512" hashValue="zaDc0AGoX5/X1hNHaXsrlSGp1XDqFpDBV0k33fpD1OYEAOYKq8pXtkJbQ6uldDEavjEcg9HLWPgIUdtfBywOdQ==" saltValue="aXOuYp08Pb7M1TmCAeAF4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04" t="s">
        <v>202</v>
      </c>
      <c r="DI1" s="705"/>
      <c r="DJ1" s="705"/>
      <c r="DK1" s="705"/>
      <c r="DL1" s="705"/>
      <c r="DM1" s="705"/>
      <c r="DN1" s="706"/>
      <c r="DO1" s="196"/>
      <c r="DP1" s="704" t="s">
        <v>203</v>
      </c>
      <c r="DQ1" s="705"/>
      <c r="DR1" s="705"/>
      <c r="DS1" s="705"/>
      <c r="DT1" s="705"/>
      <c r="DU1" s="705"/>
      <c r="DV1" s="705"/>
      <c r="DW1" s="705"/>
      <c r="DX1" s="705"/>
      <c r="DY1" s="705"/>
      <c r="DZ1" s="705"/>
      <c r="EA1" s="705"/>
      <c r="EB1" s="705"/>
      <c r="EC1" s="706"/>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60" t="s">
        <v>205</v>
      </c>
      <c r="C3" s="661"/>
      <c r="D3" s="661"/>
      <c r="E3" s="661"/>
      <c r="F3" s="661"/>
      <c r="G3" s="661"/>
      <c r="H3" s="661"/>
      <c r="I3" s="661"/>
      <c r="J3" s="661"/>
      <c r="K3" s="661"/>
      <c r="L3" s="661"/>
      <c r="M3" s="661"/>
      <c r="N3" s="661"/>
      <c r="O3" s="661"/>
      <c r="P3" s="661"/>
      <c r="Q3" s="661"/>
      <c r="R3" s="661"/>
      <c r="S3" s="661"/>
      <c r="T3" s="661"/>
      <c r="U3" s="661"/>
      <c r="V3" s="661"/>
      <c r="W3" s="661"/>
      <c r="X3" s="661"/>
      <c r="Y3" s="661"/>
      <c r="Z3" s="661"/>
      <c r="AA3" s="661"/>
      <c r="AB3" s="661"/>
      <c r="AC3" s="661"/>
      <c r="AD3" s="661"/>
      <c r="AE3" s="661"/>
      <c r="AF3" s="661"/>
      <c r="AG3" s="661"/>
      <c r="AH3" s="661"/>
      <c r="AI3" s="661"/>
      <c r="AJ3" s="661"/>
      <c r="AK3" s="661"/>
      <c r="AL3" s="661"/>
      <c r="AM3" s="661"/>
      <c r="AN3" s="661"/>
      <c r="AO3" s="661"/>
      <c r="AP3" s="660" t="s">
        <v>206</v>
      </c>
      <c r="AQ3" s="661"/>
      <c r="AR3" s="661"/>
      <c r="AS3" s="661"/>
      <c r="AT3" s="661"/>
      <c r="AU3" s="661"/>
      <c r="AV3" s="661"/>
      <c r="AW3" s="661"/>
      <c r="AX3" s="661"/>
      <c r="AY3" s="661"/>
      <c r="AZ3" s="661"/>
      <c r="BA3" s="661"/>
      <c r="BB3" s="661"/>
      <c r="BC3" s="661"/>
      <c r="BD3" s="661"/>
      <c r="BE3" s="661"/>
      <c r="BF3" s="661"/>
      <c r="BG3" s="661"/>
      <c r="BH3" s="661"/>
      <c r="BI3" s="661"/>
      <c r="BJ3" s="661"/>
      <c r="BK3" s="661"/>
      <c r="BL3" s="661"/>
      <c r="BM3" s="661"/>
      <c r="BN3" s="661"/>
      <c r="BO3" s="661"/>
      <c r="BP3" s="661"/>
      <c r="BQ3" s="661"/>
      <c r="BR3" s="661"/>
      <c r="BS3" s="661"/>
      <c r="BT3" s="661"/>
      <c r="BU3" s="661"/>
      <c r="BV3" s="661"/>
      <c r="BW3" s="661"/>
      <c r="BX3" s="661"/>
      <c r="BY3" s="661"/>
      <c r="BZ3" s="661"/>
      <c r="CA3" s="661"/>
      <c r="CB3" s="662"/>
      <c r="CD3" s="660" t="s">
        <v>207</v>
      </c>
      <c r="CE3" s="661"/>
      <c r="CF3" s="661"/>
      <c r="CG3" s="661"/>
      <c r="CH3" s="661"/>
      <c r="CI3" s="661"/>
      <c r="CJ3" s="661"/>
      <c r="CK3" s="661"/>
      <c r="CL3" s="661"/>
      <c r="CM3" s="661"/>
      <c r="CN3" s="661"/>
      <c r="CO3" s="661"/>
      <c r="CP3" s="661"/>
      <c r="CQ3" s="661"/>
      <c r="CR3" s="661"/>
      <c r="CS3" s="661"/>
      <c r="CT3" s="661"/>
      <c r="CU3" s="661"/>
      <c r="CV3" s="661"/>
      <c r="CW3" s="661"/>
      <c r="CX3" s="661"/>
      <c r="CY3" s="661"/>
      <c r="CZ3" s="661"/>
      <c r="DA3" s="661"/>
      <c r="DB3" s="661"/>
      <c r="DC3" s="661"/>
      <c r="DD3" s="661"/>
      <c r="DE3" s="661"/>
      <c r="DF3" s="661"/>
      <c r="DG3" s="661"/>
      <c r="DH3" s="661"/>
      <c r="DI3" s="661"/>
      <c r="DJ3" s="661"/>
      <c r="DK3" s="661"/>
      <c r="DL3" s="661"/>
      <c r="DM3" s="661"/>
      <c r="DN3" s="661"/>
      <c r="DO3" s="661"/>
      <c r="DP3" s="661"/>
      <c r="DQ3" s="661"/>
      <c r="DR3" s="661"/>
      <c r="DS3" s="661"/>
      <c r="DT3" s="661"/>
      <c r="DU3" s="661"/>
      <c r="DV3" s="661"/>
      <c r="DW3" s="661"/>
      <c r="DX3" s="661"/>
      <c r="DY3" s="661"/>
      <c r="DZ3" s="661"/>
      <c r="EA3" s="661"/>
      <c r="EB3" s="661"/>
      <c r="EC3" s="662"/>
    </row>
    <row r="4" spans="2:143" ht="11.25" customHeight="1" x14ac:dyDescent="0.2">
      <c r="B4" s="660" t="s">
        <v>1</v>
      </c>
      <c r="C4" s="661"/>
      <c r="D4" s="661"/>
      <c r="E4" s="661"/>
      <c r="F4" s="661"/>
      <c r="G4" s="661"/>
      <c r="H4" s="661"/>
      <c r="I4" s="661"/>
      <c r="J4" s="661"/>
      <c r="K4" s="661"/>
      <c r="L4" s="661"/>
      <c r="M4" s="661"/>
      <c r="N4" s="661"/>
      <c r="O4" s="661"/>
      <c r="P4" s="661"/>
      <c r="Q4" s="662"/>
      <c r="R4" s="660" t="s">
        <v>208</v>
      </c>
      <c r="S4" s="661"/>
      <c r="T4" s="661"/>
      <c r="U4" s="661"/>
      <c r="V4" s="661"/>
      <c r="W4" s="661"/>
      <c r="X4" s="661"/>
      <c r="Y4" s="662"/>
      <c r="Z4" s="660" t="s">
        <v>209</v>
      </c>
      <c r="AA4" s="661"/>
      <c r="AB4" s="661"/>
      <c r="AC4" s="662"/>
      <c r="AD4" s="660" t="s">
        <v>210</v>
      </c>
      <c r="AE4" s="661"/>
      <c r="AF4" s="661"/>
      <c r="AG4" s="661"/>
      <c r="AH4" s="661"/>
      <c r="AI4" s="661"/>
      <c r="AJ4" s="661"/>
      <c r="AK4" s="662"/>
      <c r="AL4" s="660" t="s">
        <v>209</v>
      </c>
      <c r="AM4" s="661"/>
      <c r="AN4" s="661"/>
      <c r="AO4" s="662"/>
      <c r="AP4" s="707" t="s">
        <v>211</v>
      </c>
      <c r="AQ4" s="707"/>
      <c r="AR4" s="707"/>
      <c r="AS4" s="707"/>
      <c r="AT4" s="707"/>
      <c r="AU4" s="707"/>
      <c r="AV4" s="707"/>
      <c r="AW4" s="707"/>
      <c r="AX4" s="707"/>
      <c r="AY4" s="707"/>
      <c r="AZ4" s="707"/>
      <c r="BA4" s="707"/>
      <c r="BB4" s="707"/>
      <c r="BC4" s="707"/>
      <c r="BD4" s="707"/>
      <c r="BE4" s="707"/>
      <c r="BF4" s="707"/>
      <c r="BG4" s="707" t="s">
        <v>212</v>
      </c>
      <c r="BH4" s="707"/>
      <c r="BI4" s="707"/>
      <c r="BJ4" s="707"/>
      <c r="BK4" s="707"/>
      <c r="BL4" s="707"/>
      <c r="BM4" s="707"/>
      <c r="BN4" s="707"/>
      <c r="BO4" s="707" t="s">
        <v>209</v>
      </c>
      <c r="BP4" s="707"/>
      <c r="BQ4" s="707"/>
      <c r="BR4" s="707"/>
      <c r="BS4" s="707" t="s">
        <v>213</v>
      </c>
      <c r="BT4" s="707"/>
      <c r="BU4" s="707"/>
      <c r="BV4" s="707"/>
      <c r="BW4" s="707"/>
      <c r="BX4" s="707"/>
      <c r="BY4" s="707"/>
      <c r="BZ4" s="707"/>
      <c r="CA4" s="707"/>
      <c r="CB4" s="707"/>
      <c r="CD4" s="660" t="s">
        <v>214</v>
      </c>
      <c r="CE4" s="661"/>
      <c r="CF4" s="661"/>
      <c r="CG4" s="661"/>
      <c r="CH4" s="661"/>
      <c r="CI4" s="661"/>
      <c r="CJ4" s="661"/>
      <c r="CK4" s="661"/>
      <c r="CL4" s="661"/>
      <c r="CM4" s="661"/>
      <c r="CN4" s="661"/>
      <c r="CO4" s="661"/>
      <c r="CP4" s="661"/>
      <c r="CQ4" s="661"/>
      <c r="CR4" s="661"/>
      <c r="CS4" s="661"/>
      <c r="CT4" s="661"/>
      <c r="CU4" s="661"/>
      <c r="CV4" s="661"/>
      <c r="CW4" s="661"/>
      <c r="CX4" s="661"/>
      <c r="CY4" s="661"/>
      <c r="CZ4" s="661"/>
      <c r="DA4" s="661"/>
      <c r="DB4" s="661"/>
      <c r="DC4" s="661"/>
      <c r="DD4" s="661"/>
      <c r="DE4" s="661"/>
      <c r="DF4" s="661"/>
      <c r="DG4" s="661"/>
      <c r="DH4" s="661"/>
      <c r="DI4" s="661"/>
      <c r="DJ4" s="661"/>
      <c r="DK4" s="661"/>
      <c r="DL4" s="661"/>
      <c r="DM4" s="661"/>
      <c r="DN4" s="661"/>
      <c r="DO4" s="661"/>
      <c r="DP4" s="661"/>
      <c r="DQ4" s="661"/>
      <c r="DR4" s="661"/>
      <c r="DS4" s="661"/>
      <c r="DT4" s="661"/>
      <c r="DU4" s="661"/>
      <c r="DV4" s="661"/>
      <c r="DW4" s="661"/>
      <c r="DX4" s="661"/>
      <c r="DY4" s="661"/>
      <c r="DZ4" s="661"/>
      <c r="EA4" s="661"/>
      <c r="EB4" s="661"/>
      <c r="EC4" s="662"/>
    </row>
    <row r="5" spans="2:143" ht="11.25" customHeight="1" x14ac:dyDescent="0.2">
      <c r="B5" s="666" t="s">
        <v>215</v>
      </c>
      <c r="C5" s="667"/>
      <c r="D5" s="667"/>
      <c r="E5" s="667"/>
      <c r="F5" s="667"/>
      <c r="G5" s="667"/>
      <c r="H5" s="667"/>
      <c r="I5" s="667"/>
      <c r="J5" s="667"/>
      <c r="K5" s="667"/>
      <c r="L5" s="667"/>
      <c r="M5" s="667"/>
      <c r="N5" s="667"/>
      <c r="O5" s="667"/>
      <c r="P5" s="667"/>
      <c r="Q5" s="668"/>
      <c r="R5" s="663">
        <v>5637207</v>
      </c>
      <c r="S5" s="664"/>
      <c r="T5" s="664"/>
      <c r="U5" s="664"/>
      <c r="V5" s="664"/>
      <c r="W5" s="664"/>
      <c r="X5" s="664"/>
      <c r="Y5" s="689"/>
      <c r="Z5" s="702">
        <v>32.799999999999997</v>
      </c>
      <c r="AA5" s="702"/>
      <c r="AB5" s="702"/>
      <c r="AC5" s="702"/>
      <c r="AD5" s="703">
        <v>5228494</v>
      </c>
      <c r="AE5" s="703"/>
      <c r="AF5" s="703"/>
      <c r="AG5" s="703"/>
      <c r="AH5" s="703"/>
      <c r="AI5" s="703"/>
      <c r="AJ5" s="703"/>
      <c r="AK5" s="703"/>
      <c r="AL5" s="690">
        <v>61.5</v>
      </c>
      <c r="AM5" s="672"/>
      <c r="AN5" s="672"/>
      <c r="AO5" s="691"/>
      <c r="AP5" s="666" t="s">
        <v>216</v>
      </c>
      <c r="AQ5" s="667"/>
      <c r="AR5" s="667"/>
      <c r="AS5" s="667"/>
      <c r="AT5" s="667"/>
      <c r="AU5" s="667"/>
      <c r="AV5" s="667"/>
      <c r="AW5" s="667"/>
      <c r="AX5" s="667"/>
      <c r="AY5" s="667"/>
      <c r="AZ5" s="667"/>
      <c r="BA5" s="667"/>
      <c r="BB5" s="667"/>
      <c r="BC5" s="667"/>
      <c r="BD5" s="667"/>
      <c r="BE5" s="667"/>
      <c r="BF5" s="668"/>
      <c r="BG5" s="608">
        <v>5228494</v>
      </c>
      <c r="BH5" s="609"/>
      <c r="BI5" s="609"/>
      <c r="BJ5" s="609"/>
      <c r="BK5" s="609"/>
      <c r="BL5" s="609"/>
      <c r="BM5" s="609"/>
      <c r="BN5" s="610"/>
      <c r="BO5" s="646">
        <v>92.7</v>
      </c>
      <c r="BP5" s="646"/>
      <c r="BQ5" s="646"/>
      <c r="BR5" s="646"/>
      <c r="BS5" s="647">
        <v>296535</v>
      </c>
      <c r="BT5" s="647"/>
      <c r="BU5" s="647"/>
      <c r="BV5" s="647"/>
      <c r="BW5" s="647"/>
      <c r="BX5" s="647"/>
      <c r="BY5" s="647"/>
      <c r="BZ5" s="647"/>
      <c r="CA5" s="647"/>
      <c r="CB5" s="687"/>
      <c r="CD5" s="660" t="s">
        <v>211</v>
      </c>
      <c r="CE5" s="661"/>
      <c r="CF5" s="661"/>
      <c r="CG5" s="661"/>
      <c r="CH5" s="661"/>
      <c r="CI5" s="661"/>
      <c r="CJ5" s="661"/>
      <c r="CK5" s="661"/>
      <c r="CL5" s="661"/>
      <c r="CM5" s="661"/>
      <c r="CN5" s="661"/>
      <c r="CO5" s="661"/>
      <c r="CP5" s="661"/>
      <c r="CQ5" s="662"/>
      <c r="CR5" s="660" t="s">
        <v>217</v>
      </c>
      <c r="CS5" s="661"/>
      <c r="CT5" s="661"/>
      <c r="CU5" s="661"/>
      <c r="CV5" s="661"/>
      <c r="CW5" s="661"/>
      <c r="CX5" s="661"/>
      <c r="CY5" s="662"/>
      <c r="CZ5" s="660" t="s">
        <v>209</v>
      </c>
      <c r="DA5" s="661"/>
      <c r="DB5" s="661"/>
      <c r="DC5" s="662"/>
      <c r="DD5" s="660" t="s">
        <v>218</v>
      </c>
      <c r="DE5" s="661"/>
      <c r="DF5" s="661"/>
      <c r="DG5" s="661"/>
      <c r="DH5" s="661"/>
      <c r="DI5" s="661"/>
      <c r="DJ5" s="661"/>
      <c r="DK5" s="661"/>
      <c r="DL5" s="661"/>
      <c r="DM5" s="661"/>
      <c r="DN5" s="661"/>
      <c r="DO5" s="661"/>
      <c r="DP5" s="662"/>
      <c r="DQ5" s="660" t="s">
        <v>219</v>
      </c>
      <c r="DR5" s="661"/>
      <c r="DS5" s="661"/>
      <c r="DT5" s="661"/>
      <c r="DU5" s="661"/>
      <c r="DV5" s="661"/>
      <c r="DW5" s="661"/>
      <c r="DX5" s="661"/>
      <c r="DY5" s="661"/>
      <c r="DZ5" s="661"/>
      <c r="EA5" s="661"/>
      <c r="EB5" s="661"/>
      <c r="EC5" s="662"/>
    </row>
    <row r="6" spans="2:143" ht="11.25" customHeight="1" x14ac:dyDescent="0.2">
      <c r="B6" s="605" t="s">
        <v>220</v>
      </c>
      <c r="C6" s="606"/>
      <c r="D6" s="606"/>
      <c r="E6" s="606"/>
      <c r="F6" s="606"/>
      <c r="G6" s="606"/>
      <c r="H6" s="606"/>
      <c r="I6" s="606"/>
      <c r="J6" s="606"/>
      <c r="K6" s="606"/>
      <c r="L6" s="606"/>
      <c r="M6" s="606"/>
      <c r="N6" s="606"/>
      <c r="O6" s="606"/>
      <c r="P6" s="606"/>
      <c r="Q6" s="607"/>
      <c r="R6" s="608">
        <v>59206</v>
      </c>
      <c r="S6" s="609"/>
      <c r="T6" s="609"/>
      <c r="U6" s="609"/>
      <c r="V6" s="609"/>
      <c r="W6" s="609"/>
      <c r="X6" s="609"/>
      <c r="Y6" s="610"/>
      <c r="Z6" s="646">
        <v>0.3</v>
      </c>
      <c r="AA6" s="646"/>
      <c r="AB6" s="646"/>
      <c r="AC6" s="646"/>
      <c r="AD6" s="647">
        <v>59206</v>
      </c>
      <c r="AE6" s="647"/>
      <c r="AF6" s="647"/>
      <c r="AG6" s="647"/>
      <c r="AH6" s="647"/>
      <c r="AI6" s="647"/>
      <c r="AJ6" s="647"/>
      <c r="AK6" s="647"/>
      <c r="AL6" s="611">
        <v>0.7</v>
      </c>
      <c r="AM6" s="612"/>
      <c r="AN6" s="612"/>
      <c r="AO6" s="648"/>
      <c r="AP6" s="605" t="s">
        <v>221</v>
      </c>
      <c r="AQ6" s="606"/>
      <c r="AR6" s="606"/>
      <c r="AS6" s="606"/>
      <c r="AT6" s="606"/>
      <c r="AU6" s="606"/>
      <c r="AV6" s="606"/>
      <c r="AW6" s="606"/>
      <c r="AX6" s="606"/>
      <c r="AY6" s="606"/>
      <c r="AZ6" s="606"/>
      <c r="BA6" s="606"/>
      <c r="BB6" s="606"/>
      <c r="BC6" s="606"/>
      <c r="BD6" s="606"/>
      <c r="BE6" s="606"/>
      <c r="BF6" s="607"/>
      <c r="BG6" s="608">
        <v>5228494</v>
      </c>
      <c r="BH6" s="609"/>
      <c r="BI6" s="609"/>
      <c r="BJ6" s="609"/>
      <c r="BK6" s="609"/>
      <c r="BL6" s="609"/>
      <c r="BM6" s="609"/>
      <c r="BN6" s="610"/>
      <c r="BO6" s="646">
        <v>92.7</v>
      </c>
      <c r="BP6" s="646"/>
      <c r="BQ6" s="646"/>
      <c r="BR6" s="646"/>
      <c r="BS6" s="647">
        <v>296535</v>
      </c>
      <c r="BT6" s="647"/>
      <c r="BU6" s="647"/>
      <c r="BV6" s="647"/>
      <c r="BW6" s="647"/>
      <c r="BX6" s="647"/>
      <c r="BY6" s="647"/>
      <c r="BZ6" s="647"/>
      <c r="CA6" s="647"/>
      <c r="CB6" s="687"/>
      <c r="CD6" s="666" t="s">
        <v>222</v>
      </c>
      <c r="CE6" s="667"/>
      <c r="CF6" s="667"/>
      <c r="CG6" s="667"/>
      <c r="CH6" s="667"/>
      <c r="CI6" s="667"/>
      <c r="CJ6" s="667"/>
      <c r="CK6" s="667"/>
      <c r="CL6" s="667"/>
      <c r="CM6" s="667"/>
      <c r="CN6" s="667"/>
      <c r="CO6" s="667"/>
      <c r="CP6" s="667"/>
      <c r="CQ6" s="668"/>
      <c r="CR6" s="608">
        <v>123253</v>
      </c>
      <c r="CS6" s="609"/>
      <c r="CT6" s="609"/>
      <c r="CU6" s="609"/>
      <c r="CV6" s="609"/>
      <c r="CW6" s="609"/>
      <c r="CX6" s="609"/>
      <c r="CY6" s="610"/>
      <c r="CZ6" s="690">
        <v>0.7</v>
      </c>
      <c r="DA6" s="672"/>
      <c r="DB6" s="672"/>
      <c r="DC6" s="692"/>
      <c r="DD6" s="614" t="s">
        <v>122</v>
      </c>
      <c r="DE6" s="609"/>
      <c r="DF6" s="609"/>
      <c r="DG6" s="609"/>
      <c r="DH6" s="609"/>
      <c r="DI6" s="609"/>
      <c r="DJ6" s="609"/>
      <c r="DK6" s="609"/>
      <c r="DL6" s="609"/>
      <c r="DM6" s="609"/>
      <c r="DN6" s="609"/>
      <c r="DO6" s="609"/>
      <c r="DP6" s="610"/>
      <c r="DQ6" s="614">
        <v>123244</v>
      </c>
      <c r="DR6" s="609"/>
      <c r="DS6" s="609"/>
      <c r="DT6" s="609"/>
      <c r="DU6" s="609"/>
      <c r="DV6" s="609"/>
      <c r="DW6" s="609"/>
      <c r="DX6" s="609"/>
      <c r="DY6" s="609"/>
      <c r="DZ6" s="609"/>
      <c r="EA6" s="609"/>
      <c r="EB6" s="609"/>
      <c r="EC6" s="645"/>
    </row>
    <row r="7" spans="2:143" ht="11.25" customHeight="1" x14ac:dyDescent="0.2">
      <c r="B7" s="605" t="s">
        <v>223</v>
      </c>
      <c r="C7" s="606"/>
      <c r="D7" s="606"/>
      <c r="E7" s="606"/>
      <c r="F7" s="606"/>
      <c r="G7" s="606"/>
      <c r="H7" s="606"/>
      <c r="I7" s="606"/>
      <c r="J7" s="606"/>
      <c r="K7" s="606"/>
      <c r="L7" s="606"/>
      <c r="M7" s="606"/>
      <c r="N7" s="606"/>
      <c r="O7" s="606"/>
      <c r="P7" s="606"/>
      <c r="Q7" s="607"/>
      <c r="R7" s="608">
        <v>5389</v>
      </c>
      <c r="S7" s="609"/>
      <c r="T7" s="609"/>
      <c r="U7" s="609"/>
      <c r="V7" s="609"/>
      <c r="W7" s="609"/>
      <c r="X7" s="609"/>
      <c r="Y7" s="610"/>
      <c r="Z7" s="646">
        <v>0</v>
      </c>
      <c r="AA7" s="646"/>
      <c r="AB7" s="646"/>
      <c r="AC7" s="646"/>
      <c r="AD7" s="647">
        <v>5389</v>
      </c>
      <c r="AE7" s="647"/>
      <c r="AF7" s="647"/>
      <c r="AG7" s="647"/>
      <c r="AH7" s="647"/>
      <c r="AI7" s="647"/>
      <c r="AJ7" s="647"/>
      <c r="AK7" s="647"/>
      <c r="AL7" s="611">
        <v>0.1</v>
      </c>
      <c r="AM7" s="612"/>
      <c r="AN7" s="612"/>
      <c r="AO7" s="648"/>
      <c r="AP7" s="605" t="s">
        <v>224</v>
      </c>
      <c r="AQ7" s="606"/>
      <c r="AR7" s="606"/>
      <c r="AS7" s="606"/>
      <c r="AT7" s="606"/>
      <c r="AU7" s="606"/>
      <c r="AV7" s="606"/>
      <c r="AW7" s="606"/>
      <c r="AX7" s="606"/>
      <c r="AY7" s="606"/>
      <c r="AZ7" s="606"/>
      <c r="BA7" s="606"/>
      <c r="BB7" s="606"/>
      <c r="BC7" s="606"/>
      <c r="BD7" s="606"/>
      <c r="BE7" s="606"/>
      <c r="BF7" s="607"/>
      <c r="BG7" s="608">
        <v>2943460</v>
      </c>
      <c r="BH7" s="609"/>
      <c r="BI7" s="609"/>
      <c r="BJ7" s="609"/>
      <c r="BK7" s="609"/>
      <c r="BL7" s="609"/>
      <c r="BM7" s="609"/>
      <c r="BN7" s="610"/>
      <c r="BO7" s="646">
        <v>52.2</v>
      </c>
      <c r="BP7" s="646"/>
      <c r="BQ7" s="646"/>
      <c r="BR7" s="646"/>
      <c r="BS7" s="647">
        <v>296535</v>
      </c>
      <c r="BT7" s="647"/>
      <c r="BU7" s="647"/>
      <c r="BV7" s="647"/>
      <c r="BW7" s="647"/>
      <c r="BX7" s="647"/>
      <c r="BY7" s="647"/>
      <c r="BZ7" s="647"/>
      <c r="CA7" s="647"/>
      <c r="CB7" s="687"/>
      <c r="CD7" s="605" t="s">
        <v>225</v>
      </c>
      <c r="CE7" s="606"/>
      <c r="CF7" s="606"/>
      <c r="CG7" s="606"/>
      <c r="CH7" s="606"/>
      <c r="CI7" s="606"/>
      <c r="CJ7" s="606"/>
      <c r="CK7" s="606"/>
      <c r="CL7" s="606"/>
      <c r="CM7" s="606"/>
      <c r="CN7" s="606"/>
      <c r="CO7" s="606"/>
      <c r="CP7" s="606"/>
      <c r="CQ7" s="607"/>
      <c r="CR7" s="608">
        <v>4545472</v>
      </c>
      <c r="CS7" s="609"/>
      <c r="CT7" s="609"/>
      <c r="CU7" s="609"/>
      <c r="CV7" s="609"/>
      <c r="CW7" s="609"/>
      <c r="CX7" s="609"/>
      <c r="CY7" s="610"/>
      <c r="CZ7" s="646">
        <v>26.8</v>
      </c>
      <c r="DA7" s="646"/>
      <c r="DB7" s="646"/>
      <c r="DC7" s="646"/>
      <c r="DD7" s="614">
        <v>2493989</v>
      </c>
      <c r="DE7" s="609"/>
      <c r="DF7" s="609"/>
      <c r="DG7" s="609"/>
      <c r="DH7" s="609"/>
      <c r="DI7" s="609"/>
      <c r="DJ7" s="609"/>
      <c r="DK7" s="609"/>
      <c r="DL7" s="609"/>
      <c r="DM7" s="609"/>
      <c r="DN7" s="609"/>
      <c r="DO7" s="609"/>
      <c r="DP7" s="610"/>
      <c r="DQ7" s="614">
        <v>2332999</v>
      </c>
      <c r="DR7" s="609"/>
      <c r="DS7" s="609"/>
      <c r="DT7" s="609"/>
      <c r="DU7" s="609"/>
      <c r="DV7" s="609"/>
      <c r="DW7" s="609"/>
      <c r="DX7" s="609"/>
      <c r="DY7" s="609"/>
      <c r="DZ7" s="609"/>
      <c r="EA7" s="609"/>
      <c r="EB7" s="609"/>
      <c r="EC7" s="645"/>
    </row>
    <row r="8" spans="2:143" ht="11.25" customHeight="1" x14ac:dyDescent="0.2">
      <c r="B8" s="605" t="s">
        <v>226</v>
      </c>
      <c r="C8" s="606"/>
      <c r="D8" s="606"/>
      <c r="E8" s="606"/>
      <c r="F8" s="606"/>
      <c r="G8" s="606"/>
      <c r="H8" s="606"/>
      <c r="I8" s="606"/>
      <c r="J8" s="606"/>
      <c r="K8" s="606"/>
      <c r="L8" s="606"/>
      <c r="M8" s="606"/>
      <c r="N8" s="606"/>
      <c r="O8" s="606"/>
      <c r="P8" s="606"/>
      <c r="Q8" s="607"/>
      <c r="R8" s="608">
        <v>59832</v>
      </c>
      <c r="S8" s="609"/>
      <c r="T8" s="609"/>
      <c r="U8" s="609"/>
      <c r="V8" s="609"/>
      <c r="W8" s="609"/>
      <c r="X8" s="609"/>
      <c r="Y8" s="610"/>
      <c r="Z8" s="646">
        <v>0.3</v>
      </c>
      <c r="AA8" s="646"/>
      <c r="AB8" s="646"/>
      <c r="AC8" s="646"/>
      <c r="AD8" s="647">
        <v>59832</v>
      </c>
      <c r="AE8" s="647"/>
      <c r="AF8" s="647"/>
      <c r="AG8" s="647"/>
      <c r="AH8" s="647"/>
      <c r="AI8" s="647"/>
      <c r="AJ8" s="647"/>
      <c r="AK8" s="647"/>
      <c r="AL8" s="611">
        <v>0.7</v>
      </c>
      <c r="AM8" s="612"/>
      <c r="AN8" s="612"/>
      <c r="AO8" s="648"/>
      <c r="AP8" s="605" t="s">
        <v>227</v>
      </c>
      <c r="AQ8" s="606"/>
      <c r="AR8" s="606"/>
      <c r="AS8" s="606"/>
      <c r="AT8" s="606"/>
      <c r="AU8" s="606"/>
      <c r="AV8" s="606"/>
      <c r="AW8" s="606"/>
      <c r="AX8" s="606"/>
      <c r="AY8" s="606"/>
      <c r="AZ8" s="606"/>
      <c r="BA8" s="606"/>
      <c r="BB8" s="606"/>
      <c r="BC8" s="606"/>
      <c r="BD8" s="606"/>
      <c r="BE8" s="606"/>
      <c r="BF8" s="607"/>
      <c r="BG8" s="608">
        <v>63782</v>
      </c>
      <c r="BH8" s="609"/>
      <c r="BI8" s="609"/>
      <c r="BJ8" s="609"/>
      <c r="BK8" s="609"/>
      <c r="BL8" s="609"/>
      <c r="BM8" s="609"/>
      <c r="BN8" s="610"/>
      <c r="BO8" s="646">
        <v>1.1000000000000001</v>
      </c>
      <c r="BP8" s="646"/>
      <c r="BQ8" s="646"/>
      <c r="BR8" s="646"/>
      <c r="BS8" s="647" t="s">
        <v>122</v>
      </c>
      <c r="BT8" s="647"/>
      <c r="BU8" s="647"/>
      <c r="BV8" s="647"/>
      <c r="BW8" s="647"/>
      <c r="BX8" s="647"/>
      <c r="BY8" s="647"/>
      <c r="BZ8" s="647"/>
      <c r="CA8" s="647"/>
      <c r="CB8" s="687"/>
      <c r="CD8" s="605" t="s">
        <v>228</v>
      </c>
      <c r="CE8" s="606"/>
      <c r="CF8" s="606"/>
      <c r="CG8" s="606"/>
      <c r="CH8" s="606"/>
      <c r="CI8" s="606"/>
      <c r="CJ8" s="606"/>
      <c r="CK8" s="606"/>
      <c r="CL8" s="606"/>
      <c r="CM8" s="606"/>
      <c r="CN8" s="606"/>
      <c r="CO8" s="606"/>
      <c r="CP8" s="606"/>
      <c r="CQ8" s="607"/>
      <c r="CR8" s="608">
        <v>6544885</v>
      </c>
      <c r="CS8" s="609"/>
      <c r="CT8" s="609"/>
      <c r="CU8" s="609"/>
      <c r="CV8" s="609"/>
      <c r="CW8" s="609"/>
      <c r="CX8" s="609"/>
      <c r="CY8" s="610"/>
      <c r="CZ8" s="646">
        <v>38.6</v>
      </c>
      <c r="DA8" s="646"/>
      <c r="DB8" s="646"/>
      <c r="DC8" s="646"/>
      <c r="DD8" s="614">
        <v>57502</v>
      </c>
      <c r="DE8" s="609"/>
      <c r="DF8" s="609"/>
      <c r="DG8" s="609"/>
      <c r="DH8" s="609"/>
      <c r="DI8" s="609"/>
      <c r="DJ8" s="609"/>
      <c r="DK8" s="609"/>
      <c r="DL8" s="609"/>
      <c r="DM8" s="609"/>
      <c r="DN8" s="609"/>
      <c r="DO8" s="609"/>
      <c r="DP8" s="610"/>
      <c r="DQ8" s="614">
        <v>3388885</v>
      </c>
      <c r="DR8" s="609"/>
      <c r="DS8" s="609"/>
      <c r="DT8" s="609"/>
      <c r="DU8" s="609"/>
      <c r="DV8" s="609"/>
      <c r="DW8" s="609"/>
      <c r="DX8" s="609"/>
      <c r="DY8" s="609"/>
      <c r="DZ8" s="609"/>
      <c r="EA8" s="609"/>
      <c r="EB8" s="609"/>
      <c r="EC8" s="645"/>
    </row>
    <row r="9" spans="2:143" ht="11.25" customHeight="1" x14ac:dyDescent="0.2">
      <c r="B9" s="605" t="s">
        <v>229</v>
      </c>
      <c r="C9" s="606"/>
      <c r="D9" s="606"/>
      <c r="E9" s="606"/>
      <c r="F9" s="606"/>
      <c r="G9" s="606"/>
      <c r="H9" s="606"/>
      <c r="I9" s="606"/>
      <c r="J9" s="606"/>
      <c r="K9" s="606"/>
      <c r="L9" s="606"/>
      <c r="M9" s="606"/>
      <c r="N9" s="606"/>
      <c r="O9" s="606"/>
      <c r="P9" s="606"/>
      <c r="Q9" s="607"/>
      <c r="R9" s="608">
        <v>78785</v>
      </c>
      <c r="S9" s="609"/>
      <c r="T9" s="609"/>
      <c r="U9" s="609"/>
      <c r="V9" s="609"/>
      <c r="W9" s="609"/>
      <c r="X9" s="609"/>
      <c r="Y9" s="610"/>
      <c r="Z9" s="646">
        <v>0.5</v>
      </c>
      <c r="AA9" s="646"/>
      <c r="AB9" s="646"/>
      <c r="AC9" s="646"/>
      <c r="AD9" s="647">
        <v>78785</v>
      </c>
      <c r="AE9" s="647"/>
      <c r="AF9" s="647"/>
      <c r="AG9" s="647"/>
      <c r="AH9" s="647"/>
      <c r="AI9" s="647"/>
      <c r="AJ9" s="647"/>
      <c r="AK9" s="647"/>
      <c r="AL9" s="611">
        <v>0.9</v>
      </c>
      <c r="AM9" s="612"/>
      <c r="AN9" s="612"/>
      <c r="AO9" s="648"/>
      <c r="AP9" s="605" t="s">
        <v>230</v>
      </c>
      <c r="AQ9" s="606"/>
      <c r="AR9" s="606"/>
      <c r="AS9" s="606"/>
      <c r="AT9" s="606"/>
      <c r="AU9" s="606"/>
      <c r="AV9" s="606"/>
      <c r="AW9" s="606"/>
      <c r="AX9" s="606"/>
      <c r="AY9" s="606"/>
      <c r="AZ9" s="606"/>
      <c r="BA9" s="606"/>
      <c r="BB9" s="606"/>
      <c r="BC9" s="606"/>
      <c r="BD9" s="606"/>
      <c r="BE9" s="606"/>
      <c r="BF9" s="607"/>
      <c r="BG9" s="608">
        <v>1816731</v>
      </c>
      <c r="BH9" s="609"/>
      <c r="BI9" s="609"/>
      <c r="BJ9" s="609"/>
      <c r="BK9" s="609"/>
      <c r="BL9" s="609"/>
      <c r="BM9" s="609"/>
      <c r="BN9" s="610"/>
      <c r="BO9" s="646">
        <v>32.200000000000003</v>
      </c>
      <c r="BP9" s="646"/>
      <c r="BQ9" s="646"/>
      <c r="BR9" s="646"/>
      <c r="BS9" s="647" t="s">
        <v>122</v>
      </c>
      <c r="BT9" s="647"/>
      <c r="BU9" s="647"/>
      <c r="BV9" s="647"/>
      <c r="BW9" s="647"/>
      <c r="BX9" s="647"/>
      <c r="BY9" s="647"/>
      <c r="BZ9" s="647"/>
      <c r="CA9" s="647"/>
      <c r="CB9" s="687"/>
      <c r="CD9" s="605" t="s">
        <v>231</v>
      </c>
      <c r="CE9" s="606"/>
      <c r="CF9" s="606"/>
      <c r="CG9" s="606"/>
      <c r="CH9" s="606"/>
      <c r="CI9" s="606"/>
      <c r="CJ9" s="606"/>
      <c r="CK9" s="606"/>
      <c r="CL9" s="606"/>
      <c r="CM9" s="606"/>
      <c r="CN9" s="606"/>
      <c r="CO9" s="606"/>
      <c r="CP9" s="606"/>
      <c r="CQ9" s="607"/>
      <c r="CR9" s="608">
        <v>1125107</v>
      </c>
      <c r="CS9" s="609"/>
      <c r="CT9" s="609"/>
      <c r="CU9" s="609"/>
      <c r="CV9" s="609"/>
      <c r="CW9" s="609"/>
      <c r="CX9" s="609"/>
      <c r="CY9" s="610"/>
      <c r="CZ9" s="646">
        <v>6.6</v>
      </c>
      <c r="DA9" s="646"/>
      <c r="DB9" s="646"/>
      <c r="DC9" s="646"/>
      <c r="DD9" s="614">
        <v>170252</v>
      </c>
      <c r="DE9" s="609"/>
      <c r="DF9" s="609"/>
      <c r="DG9" s="609"/>
      <c r="DH9" s="609"/>
      <c r="DI9" s="609"/>
      <c r="DJ9" s="609"/>
      <c r="DK9" s="609"/>
      <c r="DL9" s="609"/>
      <c r="DM9" s="609"/>
      <c r="DN9" s="609"/>
      <c r="DO9" s="609"/>
      <c r="DP9" s="610"/>
      <c r="DQ9" s="614">
        <v>952734</v>
      </c>
      <c r="DR9" s="609"/>
      <c r="DS9" s="609"/>
      <c r="DT9" s="609"/>
      <c r="DU9" s="609"/>
      <c r="DV9" s="609"/>
      <c r="DW9" s="609"/>
      <c r="DX9" s="609"/>
      <c r="DY9" s="609"/>
      <c r="DZ9" s="609"/>
      <c r="EA9" s="609"/>
      <c r="EB9" s="609"/>
      <c r="EC9" s="645"/>
    </row>
    <row r="10" spans="2:143" ht="11.25" customHeight="1" x14ac:dyDescent="0.2">
      <c r="B10" s="605" t="s">
        <v>232</v>
      </c>
      <c r="C10" s="606"/>
      <c r="D10" s="606"/>
      <c r="E10" s="606"/>
      <c r="F10" s="606"/>
      <c r="G10" s="606"/>
      <c r="H10" s="606"/>
      <c r="I10" s="606"/>
      <c r="J10" s="606"/>
      <c r="K10" s="606"/>
      <c r="L10" s="606"/>
      <c r="M10" s="606"/>
      <c r="N10" s="606"/>
      <c r="O10" s="606"/>
      <c r="P10" s="606"/>
      <c r="Q10" s="607"/>
      <c r="R10" s="608" t="s">
        <v>122</v>
      </c>
      <c r="S10" s="609"/>
      <c r="T10" s="609"/>
      <c r="U10" s="609"/>
      <c r="V10" s="609"/>
      <c r="W10" s="609"/>
      <c r="X10" s="609"/>
      <c r="Y10" s="610"/>
      <c r="Z10" s="646" t="s">
        <v>122</v>
      </c>
      <c r="AA10" s="646"/>
      <c r="AB10" s="646"/>
      <c r="AC10" s="646"/>
      <c r="AD10" s="647" t="s">
        <v>122</v>
      </c>
      <c r="AE10" s="647"/>
      <c r="AF10" s="647"/>
      <c r="AG10" s="647"/>
      <c r="AH10" s="647"/>
      <c r="AI10" s="647"/>
      <c r="AJ10" s="647"/>
      <c r="AK10" s="647"/>
      <c r="AL10" s="611" t="s">
        <v>122</v>
      </c>
      <c r="AM10" s="612"/>
      <c r="AN10" s="612"/>
      <c r="AO10" s="648"/>
      <c r="AP10" s="605" t="s">
        <v>233</v>
      </c>
      <c r="AQ10" s="606"/>
      <c r="AR10" s="606"/>
      <c r="AS10" s="606"/>
      <c r="AT10" s="606"/>
      <c r="AU10" s="606"/>
      <c r="AV10" s="606"/>
      <c r="AW10" s="606"/>
      <c r="AX10" s="606"/>
      <c r="AY10" s="606"/>
      <c r="AZ10" s="606"/>
      <c r="BA10" s="606"/>
      <c r="BB10" s="606"/>
      <c r="BC10" s="606"/>
      <c r="BD10" s="606"/>
      <c r="BE10" s="606"/>
      <c r="BF10" s="607"/>
      <c r="BG10" s="608">
        <v>58819</v>
      </c>
      <c r="BH10" s="609"/>
      <c r="BI10" s="609"/>
      <c r="BJ10" s="609"/>
      <c r="BK10" s="609"/>
      <c r="BL10" s="609"/>
      <c r="BM10" s="609"/>
      <c r="BN10" s="610"/>
      <c r="BO10" s="646">
        <v>1</v>
      </c>
      <c r="BP10" s="646"/>
      <c r="BQ10" s="646"/>
      <c r="BR10" s="646"/>
      <c r="BS10" s="647">
        <v>9801</v>
      </c>
      <c r="BT10" s="647"/>
      <c r="BU10" s="647"/>
      <c r="BV10" s="647"/>
      <c r="BW10" s="647"/>
      <c r="BX10" s="647"/>
      <c r="BY10" s="647"/>
      <c r="BZ10" s="647"/>
      <c r="CA10" s="647"/>
      <c r="CB10" s="687"/>
      <c r="CD10" s="605" t="s">
        <v>234</v>
      </c>
      <c r="CE10" s="606"/>
      <c r="CF10" s="606"/>
      <c r="CG10" s="606"/>
      <c r="CH10" s="606"/>
      <c r="CI10" s="606"/>
      <c r="CJ10" s="606"/>
      <c r="CK10" s="606"/>
      <c r="CL10" s="606"/>
      <c r="CM10" s="606"/>
      <c r="CN10" s="606"/>
      <c r="CO10" s="606"/>
      <c r="CP10" s="606"/>
      <c r="CQ10" s="607"/>
      <c r="CR10" s="608" t="s">
        <v>122</v>
      </c>
      <c r="CS10" s="609"/>
      <c r="CT10" s="609"/>
      <c r="CU10" s="609"/>
      <c r="CV10" s="609"/>
      <c r="CW10" s="609"/>
      <c r="CX10" s="609"/>
      <c r="CY10" s="610"/>
      <c r="CZ10" s="646" t="s">
        <v>122</v>
      </c>
      <c r="DA10" s="646"/>
      <c r="DB10" s="646"/>
      <c r="DC10" s="646"/>
      <c r="DD10" s="614" t="s">
        <v>122</v>
      </c>
      <c r="DE10" s="609"/>
      <c r="DF10" s="609"/>
      <c r="DG10" s="609"/>
      <c r="DH10" s="609"/>
      <c r="DI10" s="609"/>
      <c r="DJ10" s="609"/>
      <c r="DK10" s="609"/>
      <c r="DL10" s="609"/>
      <c r="DM10" s="609"/>
      <c r="DN10" s="609"/>
      <c r="DO10" s="609"/>
      <c r="DP10" s="610"/>
      <c r="DQ10" s="614" t="s">
        <v>122</v>
      </c>
      <c r="DR10" s="609"/>
      <c r="DS10" s="609"/>
      <c r="DT10" s="609"/>
      <c r="DU10" s="609"/>
      <c r="DV10" s="609"/>
      <c r="DW10" s="609"/>
      <c r="DX10" s="609"/>
      <c r="DY10" s="609"/>
      <c r="DZ10" s="609"/>
      <c r="EA10" s="609"/>
      <c r="EB10" s="609"/>
      <c r="EC10" s="645"/>
    </row>
    <row r="11" spans="2:143" ht="11.25" customHeight="1" x14ac:dyDescent="0.2">
      <c r="B11" s="605" t="s">
        <v>235</v>
      </c>
      <c r="C11" s="606"/>
      <c r="D11" s="606"/>
      <c r="E11" s="606"/>
      <c r="F11" s="606"/>
      <c r="G11" s="606"/>
      <c r="H11" s="606"/>
      <c r="I11" s="606"/>
      <c r="J11" s="606"/>
      <c r="K11" s="606"/>
      <c r="L11" s="606"/>
      <c r="M11" s="606"/>
      <c r="N11" s="606"/>
      <c r="O11" s="606"/>
      <c r="P11" s="606"/>
      <c r="Q11" s="607"/>
      <c r="R11" s="608">
        <v>702635</v>
      </c>
      <c r="S11" s="609"/>
      <c r="T11" s="609"/>
      <c r="U11" s="609"/>
      <c r="V11" s="609"/>
      <c r="W11" s="609"/>
      <c r="X11" s="609"/>
      <c r="Y11" s="610"/>
      <c r="Z11" s="611">
        <v>4.0999999999999996</v>
      </c>
      <c r="AA11" s="612"/>
      <c r="AB11" s="612"/>
      <c r="AC11" s="613"/>
      <c r="AD11" s="614">
        <v>702635</v>
      </c>
      <c r="AE11" s="609"/>
      <c r="AF11" s="609"/>
      <c r="AG11" s="609"/>
      <c r="AH11" s="609"/>
      <c r="AI11" s="609"/>
      <c r="AJ11" s="609"/>
      <c r="AK11" s="610"/>
      <c r="AL11" s="611">
        <v>8.3000000000000007</v>
      </c>
      <c r="AM11" s="612"/>
      <c r="AN11" s="612"/>
      <c r="AO11" s="648"/>
      <c r="AP11" s="605" t="s">
        <v>236</v>
      </c>
      <c r="AQ11" s="606"/>
      <c r="AR11" s="606"/>
      <c r="AS11" s="606"/>
      <c r="AT11" s="606"/>
      <c r="AU11" s="606"/>
      <c r="AV11" s="606"/>
      <c r="AW11" s="606"/>
      <c r="AX11" s="606"/>
      <c r="AY11" s="606"/>
      <c r="AZ11" s="606"/>
      <c r="BA11" s="606"/>
      <c r="BB11" s="606"/>
      <c r="BC11" s="606"/>
      <c r="BD11" s="606"/>
      <c r="BE11" s="606"/>
      <c r="BF11" s="607"/>
      <c r="BG11" s="608">
        <v>1004128</v>
      </c>
      <c r="BH11" s="609"/>
      <c r="BI11" s="609"/>
      <c r="BJ11" s="609"/>
      <c r="BK11" s="609"/>
      <c r="BL11" s="609"/>
      <c r="BM11" s="609"/>
      <c r="BN11" s="610"/>
      <c r="BO11" s="646">
        <v>17.8</v>
      </c>
      <c r="BP11" s="646"/>
      <c r="BQ11" s="646"/>
      <c r="BR11" s="646"/>
      <c r="BS11" s="647">
        <v>286734</v>
      </c>
      <c r="BT11" s="647"/>
      <c r="BU11" s="647"/>
      <c r="BV11" s="647"/>
      <c r="BW11" s="647"/>
      <c r="BX11" s="647"/>
      <c r="BY11" s="647"/>
      <c r="BZ11" s="647"/>
      <c r="CA11" s="647"/>
      <c r="CB11" s="687"/>
      <c r="CD11" s="605" t="s">
        <v>237</v>
      </c>
      <c r="CE11" s="606"/>
      <c r="CF11" s="606"/>
      <c r="CG11" s="606"/>
      <c r="CH11" s="606"/>
      <c r="CI11" s="606"/>
      <c r="CJ11" s="606"/>
      <c r="CK11" s="606"/>
      <c r="CL11" s="606"/>
      <c r="CM11" s="606"/>
      <c r="CN11" s="606"/>
      <c r="CO11" s="606"/>
      <c r="CP11" s="606"/>
      <c r="CQ11" s="607"/>
      <c r="CR11" s="608">
        <v>59400</v>
      </c>
      <c r="CS11" s="609"/>
      <c r="CT11" s="609"/>
      <c r="CU11" s="609"/>
      <c r="CV11" s="609"/>
      <c r="CW11" s="609"/>
      <c r="CX11" s="609"/>
      <c r="CY11" s="610"/>
      <c r="CZ11" s="646">
        <v>0.4</v>
      </c>
      <c r="DA11" s="646"/>
      <c r="DB11" s="646"/>
      <c r="DC11" s="646"/>
      <c r="DD11" s="614">
        <v>2936</v>
      </c>
      <c r="DE11" s="609"/>
      <c r="DF11" s="609"/>
      <c r="DG11" s="609"/>
      <c r="DH11" s="609"/>
      <c r="DI11" s="609"/>
      <c r="DJ11" s="609"/>
      <c r="DK11" s="609"/>
      <c r="DL11" s="609"/>
      <c r="DM11" s="609"/>
      <c r="DN11" s="609"/>
      <c r="DO11" s="609"/>
      <c r="DP11" s="610"/>
      <c r="DQ11" s="614">
        <v>55246</v>
      </c>
      <c r="DR11" s="609"/>
      <c r="DS11" s="609"/>
      <c r="DT11" s="609"/>
      <c r="DU11" s="609"/>
      <c r="DV11" s="609"/>
      <c r="DW11" s="609"/>
      <c r="DX11" s="609"/>
      <c r="DY11" s="609"/>
      <c r="DZ11" s="609"/>
      <c r="EA11" s="609"/>
      <c r="EB11" s="609"/>
      <c r="EC11" s="645"/>
    </row>
    <row r="12" spans="2:143" ht="11.25" customHeight="1" x14ac:dyDescent="0.2">
      <c r="B12" s="605" t="s">
        <v>238</v>
      </c>
      <c r="C12" s="606"/>
      <c r="D12" s="606"/>
      <c r="E12" s="606"/>
      <c r="F12" s="606"/>
      <c r="G12" s="606"/>
      <c r="H12" s="606"/>
      <c r="I12" s="606"/>
      <c r="J12" s="606"/>
      <c r="K12" s="606"/>
      <c r="L12" s="606"/>
      <c r="M12" s="606"/>
      <c r="N12" s="606"/>
      <c r="O12" s="606"/>
      <c r="P12" s="606"/>
      <c r="Q12" s="607"/>
      <c r="R12" s="608">
        <v>44512</v>
      </c>
      <c r="S12" s="609"/>
      <c r="T12" s="609"/>
      <c r="U12" s="609"/>
      <c r="V12" s="609"/>
      <c r="W12" s="609"/>
      <c r="X12" s="609"/>
      <c r="Y12" s="610"/>
      <c r="Z12" s="646">
        <v>0.3</v>
      </c>
      <c r="AA12" s="646"/>
      <c r="AB12" s="646"/>
      <c r="AC12" s="646"/>
      <c r="AD12" s="647">
        <v>44512</v>
      </c>
      <c r="AE12" s="647"/>
      <c r="AF12" s="647"/>
      <c r="AG12" s="647"/>
      <c r="AH12" s="647"/>
      <c r="AI12" s="647"/>
      <c r="AJ12" s="647"/>
      <c r="AK12" s="647"/>
      <c r="AL12" s="611">
        <v>0.5</v>
      </c>
      <c r="AM12" s="612"/>
      <c r="AN12" s="612"/>
      <c r="AO12" s="648"/>
      <c r="AP12" s="605" t="s">
        <v>239</v>
      </c>
      <c r="AQ12" s="606"/>
      <c r="AR12" s="606"/>
      <c r="AS12" s="606"/>
      <c r="AT12" s="606"/>
      <c r="AU12" s="606"/>
      <c r="AV12" s="606"/>
      <c r="AW12" s="606"/>
      <c r="AX12" s="606"/>
      <c r="AY12" s="606"/>
      <c r="AZ12" s="606"/>
      <c r="BA12" s="606"/>
      <c r="BB12" s="606"/>
      <c r="BC12" s="606"/>
      <c r="BD12" s="606"/>
      <c r="BE12" s="606"/>
      <c r="BF12" s="607"/>
      <c r="BG12" s="608">
        <v>2124709</v>
      </c>
      <c r="BH12" s="609"/>
      <c r="BI12" s="609"/>
      <c r="BJ12" s="609"/>
      <c r="BK12" s="609"/>
      <c r="BL12" s="609"/>
      <c r="BM12" s="609"/>
      <c r="BN12" s="610"/>
      <c r="BO12" s="646">
        <v>37.700000000000003</v>
      </c>
      <c r="BP12" s="646"/>
      <c r="BQ12" s="646"/>
      <c r="BR12" s="646"/>
      <c r="BS12" s="647" t="s">
        <v>122</v>
      </c>
      <c r="BT12" s="647"/>
      <c r="BU12" s="647"/>
      <c r="BV12" s="647"/>
      <c r="BW12" s="647"/>
      <c r="BX12" s="647"/>
      <c r="BY12" s="647"/>
      <c r="BZ12" s="647"/>
      <c r="CA12" s="647"/>
      <c r="CB12" s="687"/>
      <c r="CD12" s="605" t="s">
        <v>240</v>
      </c>
      <c r="CE12" s="606"/>
      <c r="CF12" s="606"/>
      <c r="CG12" s="606"/>
      <c r="CH12" s="606"/>
      <c r="CI12" s="606"/>
      <c r="CJ12" s="606"/>
      <c r="CK12" s="606"/>
      <c r="CL12" s="606"/>
      <c r="CM12" s="606"/>
      <c r="CN12" s="606"/>
      <c r="CO12" s="606"/>
      <c r="CP12" s="606"/>
      <c r="CQ12" s="607"/>
      <c r="CR12" s="608">
        <v>51227</v>
      </c>
      <c r="CS12" s="609"/>
      <c r="CT12" s="609"/>
      <c r="CU12" s="609"/>
      <c r="CV12" s="609"/>
      <c r="CW12" s="609"/>
      <c r="CX12" s="609"/>
      <c r="CY12" s="610"/>
      <c r="CZ12" s="646">
        <v>0.3</v>
      </c>
      <c r="DA12" s="646"/>
      <c r="DB12" s="646"/>
      <c r="DC12" s="646"/>
      <c r="DD12" s="614" t="s">
        <v>122</v>
      </c>
      <c r="DE12" s="609"/>
      <c r="DF12" s="609"/>
      <c r="DG12" s="609"/>
      <c r="DH12" s="609"/>
      <c r="DI12" s="609"/>
      <c r="DJ12" s="609"/>
      <c r="DK12" s="609"/>
      <c r="DL12" s="609"/>
      <c r="DM12" s="609"/>
      <c r="DN12" s="609"/>
      <c r="DO12" s="609"/>
      <c r="DP12" s="610"/>
      <c r="DQ12" s="614">
        <v>39028</v>
      </c>
      <c r="DR12" s="609"/>
      <c r="DS12" s="609"/>
      <c r="DT12" s="609"/>
      <c r="DU12" s="609"/>
      <c r="DV12" s="609"/>
      <c r="DW12" s="609"/>
      <c r="DX12" s="609"/>
      <c r="DY12" s="609"/>
      <c r="DZ12" s="609"/>
      <c r="EA12" s="609"/>
      <c r="EB12" s="609"/>
      <c r="EC12" s="645"/>
    </row>
    <row r="13" spans="2:143" ht="11.25" customHeight="1" x14ac:dyDescent="0.2">
      <c r="B13" s="605" t="s">
        <v>241</v>
      </c>
      <c r="C13" s="606"/>
      <c r="D13" s="606"/>
      <c r="E13" s="606"/>
      <c r="F13" s="606"/>
      <c r="G13" s="606"/>
      <c r="H13" s="606"/>
      <c r="I13" s="606"/>
      <c r="J13" s="606"/>
      <c r="K13" s="606"/>
      <c r="L13" s="606"/>
      <c r="M13" s="606"/>
      <c r="N13" s="606"/>
      <c r="O13" s="606"/>
      <c r="P13" s="606"/>
      <c r="Q13" s="607"/>
      <c r="R13" s="608" t="s">
        <v>122</v>
      </c>
      <c r="S13" s="609"/>
      <c r="T13" s="609"/>
      <c r="U13" s="609"/>
      <c r="V13" s="609"/>
      <c r="W13" s="609"/>
      <c r="X13" s="609"/>
      <c r="Y13" s="610"/>
      <c r="Z13" s="646" t="s">
        <v>122</v>
      </c>
      <c r="AA13" s="646"/>
      <c r="AB13" s="646"/>
      <c r="AC13" s="646"/>
      <c r="AD13" s="647" t="s">
        <v>122</v>
      </c>
      <c r="AE13" s="647"/>
      <c r="AF13" s="647"/>
      <c r="AG13" s="647"/>
      <c r="AH13" s="647"/>
      <c r="AI13" s="647"/>
      <c r="AJ13" s="647"/>
      <c r="AK13" s="647"/>
      <c r="AL13" s="611" t="s">
        <v>122</v>
      </c>
      <c r="AM13" s="612"/>
      <c r="AN13" s="612"/>
      <c r="AO13" s="648"/>
      <c r="AP13" s="605" t="s">
        <v>242</v>
      </c>
      <c r="AQ13" s="606"/>
      <c r="AR13" s="606"/>
      <c r="AS13" s="606"/>
      <c r="AT13" s="606"/>
      <c r="AU13" s="606"/>
      <c r="AV13" s="606"/>
      <c r="AW13" s="606"/>
      <c r="AX13" s="606"/>
      <c r="AY13" s="606"/>
      <c r="AZ13" s="606"/>
      <c r="BA13" s="606"/>
      <c r="BB13" s="606"/>
      <c r="BC13" s="606"/>
      <c r="BD13" s="606"/>
      <c r="BE13" s="606"/>
      <c r="BF13" s="607"/>
      <c r="BG13" s="608">
        <v>2098473</v>
      </c>
      <c r="BH13" s="609"/>
      <c r="BI13" s="609"/>
      <c r="BJ13" s="609"/>
      <c r="BK13" s="609"/>
      <c r="BL13" s="609"/>
      <c r="BM13" s="609"/>
      <c r="BN13" s="610"/>
      <c r="BO13" s="646">
        <v>37.200000000000003</v>
      </c>
      <c r="BP13" s="646"/>
      <c r="BQ13" s="646"/>
      <c r="BR13" s="646"/>
      <c r="BS13" s="647" t="s">
        <v>122</v>
      </c>
      <c r="BT13" s="647"/>
      <c r="BU13" s="647"/>
      <c r="BV13" s="647"/>
      <c r="BW13" s="647"/>
      <c r="BX13" s="647"/>
      <c r="BY13" s="647"/>
      <c r="BZ13" s="647"/>
      <c r="CA13" s="647"/>
      <c r="CB13" s="687"/>
      <c r="CD13" s="605" t="s">
        <v>243</v>
      </c>
      <c r="CE13" s="606"/>
      <c r="CF13" s="606"/>
      <c r="CG13" s="606"/>
      <c r="CH13" s="606"/>
      <c r="CI13" s="606"/>
      <c r="CJ13" s="606"/>
      <c r="CK13" s="606"/>
      <c r="CL13" s="606"/>
      <c r="CM13" s="606"/>
      <c r="CN13" s="606"/>
      <c r="CO13" s="606"/>
      <c r="CP13" s="606"/>
      <c r="CQ13" s="607"/>
      <c r="CR13" s="608">
        <v>823535</v>
      </c>
      <c r="CS13" s="609"/>
      <c r="CT13" s="609"/>
      <c r="CU13" s="609"/>
      <c r="CV13" s="609"/>
      <c r="CW13" s="609"/>
      <c r="CX13" s="609"/>
      <c r="CY13" s="610"/>
      <c r="CZ13" s="646">
        <v>4.9000000000000004</v>
      </c>
      <c r="DA13" s="646"/>
      <c r="DB13" s="646"/>
      <c r="DC13" s="646"/>
      <c r="DD13" s="614">
        <v>145350</v>
      </c>
      <c r="DE13" s="609"/>
      <c r="DF13" s="609"/>
      <c r="DG13" s="609"/>
      <c r="DH13" s="609"/>
      <c r="DI13" s="609"/>
      <c r="DJ13" s="609"/>
      <c r="DK13" s="609"/>
      <c r="DL13" s="609"/>
      <c r="DM13" s="609"/>
      <c r="DN13" s="609"/>
      <c r="DO13" s="609"/>
      <c r="DP13" s="610"/>
      <c r="DQ13" s="614">
        <v>679802</v>
      </c>
      <c r="DR13" s="609"/>
      <c r="DS13" s="609"/>
      <c r="DT13" s="609"/>
      <c r="DU13" s="609"/>
      <c r="DV13" s="609"/>
      <c r="DW13" s="609"/>
      <c r="DX13" s="609"/>
      <c r="DY13" s="609"/>
      <c r="DZ13" s="609"/>
      <c r="EA13" s="609"/>
      <c r="EB13" s="609"/>
      <c r="EC13" s="645"/>
    </row>
    <row r="14" spans="2:143" ht="11.25" customHeight="1" x14ac:dyDescent="0.2">
      <c r="B14" s="605" t="s">
        <v>244</v>
      </c>
      <c r="C14" s="606"/>
      <c r="D14" s="606"/>
      <c r="E14" s="606"/>
      <c r="F14" s="606"/>
      <c r="G14" s="606"/>
      <c r="H14" s="606"/>
      <c r="I14" s="606"/>
      <c r="J14" s="606"/>
      <c r="K14" s="606"/>
      <c r="L14" s="606"/>
      <c r="M14" s="606"/>
      <c r="N14" s="606"/>
      <c r="O14" s="606"/>
      <c r="P14" s="606"/>
      <c r="Q14" s="607"/>
      <c r="R14" s="608" t="s">
        <v>122</v>
      </c>
      <c r="S14" s="609"/>
      <c r="T14" s="609"/>
      <c r="U14" s="609"/>
      <c r="V14" s="609"/>
      <c r="W14" s="609"/>
      <c r="X14" s="609"/>
      <c r="Y14" s="610"/>
      <c r="Z14" s="646" t="s">
        <v>122</v>
      </c>
      <c r="AA14" s="646"/>
      <c r="AB14" s="646"/>
      <c r="AC14" s="646"/>
      <c r="AD14" s="647" t="s">
        <v>122</v>
      </c>
      <c r="AE14" s="647"/>
      <c r="AF14" s="647"/>
      <c r="AG14" s="647"/>
      <c r="AH14" s="647"/>
      <c r="AI14" s="647"/>
      <c r="AJ14" s="647"/>
      <c r="AK14" s="647"/>
      <c r="AL14" s="611" t="s">
        <v>122</v>
      </c>
      <c r="AM14" s="612"/>
      <c r="AN14" s="612"/>
      <c r="AO14" s="648"/>
      <c r="AP14" s="605" t="s">
        <v>245</v>
      </c>
      <c r="AQ14" s="606"/>
      <c r="AR14" s="606"/>
      <c r="AS14" s="606"/>
      <c r="AT14" s="606"/>
      <c r="AU14" s="606"/>
      <c r="AV14" s="606"/>
      <c r="AW14" s="606"/>
      <c r="AX14" s="606"/>
      <c r="AY14" s="606"/>
      <c r="AZ14" s="606"/>
      <c r="BA14" s="606"/>
      <c r="BB14" s="606"/>
      <c r="BC14" s="606"/>
      <c r="BD14" s="606"/>
      <c r="BE14" s="606"/>
      <c r="BF14" s="607"/>
      <c r="BG14" s="608">
        <v>39642</v>
      </c>
      <c r="BH14" s="609"/>
      <c r="BI14" s="609"/>
      <c r="BJ14" s="609"/>
      <c r="BK14" s="609"/>
      <c r="BL14" s="609"/>
      <c r="BM14" s="609"/>
      <c r="BN14" s="610"/>
      <c r="BO14" s="646">
        <v>0.7</v>
      </c>
      <c r="BP14" s="646"/>
      <c r="BQ14" s="646"/>
      <c r="BR14" s="646"/>
      <c r="BS14" s="647" t="s">
        <v>122</v>
      </c>
      <c r="BT14" s="647"/>
      <c r="BU14" s="647"/>
      <c r="BV14" s="647"/>
      <c r="BW14" s="647"/>
      <c r="BX14" s="647"/>
      <c r="BY14" s="647"/>
      <c r="BZ14" s="647"/>
      <c r="CA14" s="647"/>
      <c r="CB14" s="687"/>
      <c r="CD14" s="605" t="s">
        <v>246</v>
      </c>
      <c r="CE14" s="606"/>
      <c r="CF14" s="606"/>
      <c r="CG14" s="606"/>
      <c r="CH14" s="606"/>
      <c r="CI14" s="606"/>
      <c r="CJ14" s="606"/>
      <c r="CK14" s="606"/>
      <c r="CL14" s="606"/>
      <c r="CM14" s="606"/>
      <c r="CN14" s="606"/>
      <c r="CO14" s="606"/>
      <c r="CP14" s="606"/>
      <c r="CQ14" s="607"/>
      <c r="CR14" s="608">
        <v>491510</v>
      </c>
      <c r="CS14" s="609"/>
      <c r="CT14" s="609"/>
      <c r="CU14" s="609"/>
      <c r="CV14" s="609"/>
      <c r="CW14" s="609"/>
      <c r="CX14" s="609"/>
      <c r="CY14" s="610"/>
      <c r="CZ14" s="646">
        <v>2.9</v>
      </c>
      <c r="DA14" s="646"/>
      <c r="DB14" s="646"/>
      <c r="DC14" s="646"/>
      <c r="DD14" s="614">
        <v>55013</v>
      </c>
      <c r="DE14" s="609"/>
      <c r="DF14" s="609"/>
      <c r="DG14" s="609"/>
      <c r="DH14" s="609"/>
      <c r="DI14" s="609"/>
      <c r="DJ14" s="609"/>
      <c r="DK14" s="609"/>
      <c r="DL14" s="609"/>
      <c r="DM14" s="609"/>
      <c r="DN14" s="609"/>
      <c r="DO14" s="609"/>
      <c r="DP14" s="610"/>
      <c r="DQ14" s="614">
        <v>433772</v>
      </c>
      <c r="DR14" s="609"/>
      <c r="DS14" s="609"/>
      <c r="DT14" s="609"/>
      <c r="DU14" s="609"/>
      <c r="DV14" s="609"/>
      <c r="DW14" s="609"/>
      <c r="DX14" s="609"/>
      <c r="DY14" s="609"/>
      <c r="DZ14" s="609"/>
      <c r="EA14" s="609"/>
      <c r="EB14" s="609"/>
      <c r="EC14" s="645"/>
    </row>
    <row r="15" spans="2:143" ht="11.25" customHeight="1" x14ac:dyDescent="0.2">
      <c r="B15" s="605" t="s">
        <v>247</v>
      </c>
      <c r="C15" s="606"/>
      <c r="D15" s="606"/>
      <c r="E15" s="606"/>
      <c r="F15" s="606"/>
      <c r="G15" s="606"/>
      <c r="H15" s="606"/>
      <c r="I15" s="606"/>
      <c r="J15" s="606"/>
      <c r="K15" s="606"/>
      <c r="L15" s="606"/>
      <c r="M15" s="606"/>
      <c r="N15" s="606"/>
      <c r="O15" s="606"/>
      <c r="P15" s="606"/>
      <c r="Q15" s="607"/>
      <c r="R15" s="608">
        <v>15741</v>
      </c>
      <c r="S15" s="609"/>
      <c r="T15" s="609"/>
      <c r="U15" s="609"/>
      <c r="V15" s="609"/>
      <c r="W15" s="609"/>
      <c r="X15" s="609"/>
      <c r="Y15" s="610"/>
      <c r="Z15" s="646">
        <v>0.1</v>
      </c>
      <c r="AA15" s="646"/>
      <c r="AB15" s="646"/>
      <c r="AC15" s="646"/>
      <c r="AD15" s="647">
        <v>15741</v>
      </c>
      <c r="AE15" s="647"/>
      <c r="AF15" s="647"/>
      <c r="AG15" s="647"/>
      <c r="AH15" s="647"/>
      <c r="AI15" s="647"/>
      <c r="AJ15" s="647"/>
      <c r="AK15" s="647"/>
      <c r="AL15" s="611">
        <v>0.2</v>
      </c>
      <c r="AM15" s="612"/>
      <c r="AN15" s="612"/>
      <c r="AO15" s="648"/>
      <c r="AP15" s="605" t="s">
        <v>248</v>
      </c>
      <c r="AQ15" s="606"/>
      <c r="AR15" s="606"/>
      <c r="AS15" s="606"/>
      <c r="AT15" s="606"/>
      <c r="AU15" s="606"/>
      <c r="AV15" s="606"/>
      <c r="AW15" s="606"/>
      <c r="AX15" s="606"/>
      <c r="AY15" s="606"/>
      <c r="AZ15" s="606"/>
      <c r="BA15" s="606"/>
      <c r="BB15" s="606"/>
      <c r="BC15" s="606"/>
      <c r="BD15" s="606"/>
      <c r="BE15" s="606"/>
      <c r="BF15" s="607"/>
      <c r="BG15" s="608">
        <v>120683</v>
      </c>
      <c r="BH15" s="609"/>
      <c r="BI15" s="609"/>
      <c r="BJ15" s="609"/>
      <c r="BK15" s="609"/>
      <c r="BL15" s="609"/>
      <c r="BM15" s="609"/>
      <c r="BN15" s="610"/>
      <c r="BO15" s="646">
        <v>2.1</v>
      </c>
      <c r="BP15" s="646"/>
      <c r="BQ15" s="646"/>
      <c r="BR15" s="646"/>
      <c r="BS15" s="647" t="s">
        <v>122</v>
      </c>
      <c r="BT15" s="647"/>
      <c r="BU15" s="647"/>
      <c r="BV15" s="647"/>
      <c r="BW15" s="647"/>
      <c r="BX15" s="647"/>
      <c r="BY15" s="647"/>
      <c r="BZ15" s="647"/>
      <c r="CA15" s="647"/>
      <c r="CB15" s="687"/>
      <c r="CD15" s="605" t="s">
        <v>249</v>
      </c>
      <c r="CE15" s="606"/>
      <c r="CF15" s="606"/>
      <c r="CG15" s="606"/>
      <c r="CH15" s="606"/>
      <c r="CI15" s="606"/>
      <c r="CJ15" s="606"/>
      <c r="CK15" s="606"/>
      <c r="CL15" s="606"/>
      <c r="CM15" s="606"/>
      <c r="CN15" s="606"/>
      <c r="CO15" s="606"/>
      <c r="CP15" s="606"/>
      <c r="CQ15" s="607"/>
      <c r="CR15" s="608">
        <v>2024341</v>
      </c>
      <c r="CS15" s="609"/>
      <c r="CT15" s="609"/>
      <c r="CU15" s="609"/>
      <c r="CV15" s="609"/>
      <c r="CW15" s="609"/>
      <c r="CX15" s="609"/>
      <c r="CY15" s="610"/>
      <c r="CZ15" s="646">
        <v>11.9</v>
      </c>
      <c r="DA15" s="646"/>
      <c r="DB15" s="646"/>
      <c r="DC15" s="646"/>
      <c r="DD15" s="614">
        <v>607575</v>
      </c>
      <c r="DE15" s="609"/>
      <c r="DF15" s="609"/>
      <c r="DG15" s="609"/>
      <c r="DH15" s="609"/>
      <c r="DI15" s="609"/>
      <c r="DJ15" s="609"/>
      <c r="DK15" s="609"/>
      <c r="DL15" s="609"/>
      <c r="DM15" s="609"/>
      <c r="DN15" s="609"/>
      <c r="DO15" s="609"/>
      <c r="DP15" s="610"/>
      <c r="DQ15" s="614">
        <v>1267745</v>
      </c>
      <c r="DR15" s="609"/>
      <c r="DS15" s="609"/>
      <c r="DT15" s="609"/>
      <c r="DU15" s="609"/>
      <c r="DV15" s="609"/>
      <c r="DW15" s="609"/>
      <c r="DX15" s="609"/>
      <c r="DY15" s="609"/>
      <c r="DZ15" s="609"/>
      <c r="EA15" s="609"/>
      <c r="EB15" s="609"/>
      <c r="EC15" s="645"/>
    </row>
    <row r="16" spans="2:143" ht="11.25" customHeight="1" x14ac:dyDescent="0.2">
      <c r="B16" s="605" t="s">
        <v>250</v>
      </c>
      <c r="C16" s="606"/>
      <c r="D16" s="606"/>
      <c r="E16" s="606"/>
      <c r="F16" s="606"/>
      <c r="G16" s="606"/>
      <c r="H16" s="606"/>
      <c r="I16" s="606"/>
      <c r="J16" s="606"/>
      <c r="K16" s="606"/>
      <c r="L16" s="606"/>
      <c r="M16" s="606"/>
      <c r="N16" s="606"/>
      <c r="O16" s="606"/>
      <c r="P16" s="606"/>
      <c r="Q16" s="607"/>
      <c r="R16" s="608">
        <v>60310</v>
      </c>
      <c r="S16" s="609"/>
      <c r="T16" s="609"/>
      <c r="U16" s="609"/>
      <c r="V16" s="609"/>
      <c r="W16" s="609"/>
      <c r="X16" s="609"/>
      <c r="Y16" s="610"/>
      <c r="Z16" s="646">
        <v>0.4</v>
      </c>
      <c r="AA16" s="646"/>
      <c r="AB16" s="646"/>
      <c r="AC16" s="646"/>
      <c r="AD16" s="647">
        <v>60310</v>
      </c>
      <c r="AE16" s="647"/>
      <c r="AF16" s="647"/>
      <c r="AG16" s="647"/>
      <c r="AH16" s="647"/>
      <c r="AI16" s="647"/>
      <c r="AJ16" s="647"/>
      <c r="AK16" s="647"/>
      <c r="AL16" s="611">
        <v>0.7</v>
      </c>
      <c r="AM16" s="612"/>
      <c r="AN16" s="612"/>
      <c r="AO16" s="648"/>
      <c r="AP16" s="605" t="s">
        <v>251</v>
      </c>
      <c r="AQ16" s="606"/>
      <c r="AR16" s="606"/>
      <c r="AS16" s="606"/>
      <c r="AT16" s="606"/>
      <c r="AU16" s="606"/>
      <c r="AV16" s="606"/>
      <c r="AW16" s="606"/>
      <c r="AX16" s="606"/>
      <c r="AY16" s="606"/>
      <c r="AZ16" s="606"/>
      <c r="BA16" s="606"/>
      <c r="BB16" s="606"/>
      <c r="BC16" s="606"/>
      <c r="BD16" s="606"/>
      <c r="BE16" s="606"/>
      <c r="BF16" s="607"/>
      <c r="BG16" s="608" t="s">
        <v>122</v>
      </c>
      <c r="BH16" s="609"/>
      <c r="BI16" s="609"/>
      <c r="BJ16" s="609"/>
      <c r="BK16" s="609"/>
      <c r="BL16" s="609"/>
      <c r="BM16" s="609"/>
      <c r="BN16" s="610"/>
      <c r="BO16" s="646" t="s">
        <v>122</v>
      </c>
      <c r="BP16" s="646"/>
      <c r="BQ16" s="646"/>
      <c r="BR16" s="646"/>
      <c r="BS16" s="647" t="s">
        <v>122</v>
      </c>
      <c r="BT16" s="647"/>
      <c r="BU16" s="647"/>
      <c r="BV16" s="647"/>
      <c r="BW16" s="647"/>
      <c r="BX16" s="647"/>
      <c r="BY16" s="647"/>
      <c r="BZ16" s="647"/>
      <c r="CA16" s="647"/>
      <c r="CB16" s="687"/>
      <c r="CD16" s="605" t="s">
        <v>252</v>
      </c>
      <c r="CE16" s="606"/>
      <c r="CF16" s="606"/>
      <c r="CG16" s="606"/>
      <c r="CH16" s="606"/>
      <c r="CI16" s="606"/>
      <c r="CJ16" s="606"/>
      <c r="CK16" s="606"/>
      <c r="CL16" s="606"/>
      <c r="CM16" s="606"/>
      <c r="CN16" s="606"/>
      <c r="CO16" s="606"/>
      <c r="CP16" s="606"/>
      <c r="CQ16" s="607"/>
      <c r="CR16" s="608" t="s">
        <v>122</v>
      </c>
      <c r="CS16" s="609"/>
      <c r="CT16" s="609"/>
      <c r="CU16" s="609"/>
      <c r="CV16" s="609"/>
      <c r="CW16" s="609"/>
      <c r="CX16" s="609"/>
      <c r="CY16" s="610"/>
      <c r="CZ16" s="646" t="s">
        <v>122</v>
      </c>
      <c r="DA16" s="646"/>
      <c r="DB16" s="646"/>
      <c r="DC16" s="646"/>
      <c r="DD16" s="614" t="s">
        <v>122</v>
      </c>
      <c r="DE16" s="609"/>
      <c r="DF16" s="609"/>
      <c r="DG16" s="609"/>
      <c r="DH16" s="609"/>
      <c r="DI16" s="609"/>
      <c r="DJ16" s="609"/>
      <c r="DK16" s="609"/>
      <c r="DL16" s="609"/>
      <c r="DM16" s="609"/>
      <c r="DN16" s="609"/>
      <c r="DO16" s="609"/>
      <c r="DP16" s="610"/>
      <c r="DQ16" s="614" t="s">
        <v>122</v>
      </c>
      <c r="DR16" s="609"/>
      <c r="DS16" s="609"/>
      <c r="DT16" s="609"/>
      <c r="DU16" s="609"/>
      <c r="DV16" s="609"/>
      <c r="DW16" s="609"/>
      <c r="DX16" s="609"/>
      <c r="DY16" s="609"/>
      <c r="DZ16" s="609"/>
      <c r="EA16" s="609"/>
      <c r="EB16" s="609"/>
      <c r="EC16" s="645"/>
    </row>
    <row r="17" spans="2:133" ht="11.25" customHeight="1" x14ac:dyDescent="0.2">
      <c r="B17" s="605" t="s">
        <v>253</v>
      </c>
      <c r="C17" s="606"/>
      <c r="D17" s="606"/>
      <c r="E17" s="606"/>
      <c r="F17" s="606"/>
      <c r="G17" s="606"/>
      <c r="H17" s="606"/>
      <c r="I17" s="606"/>
      <c r="J17" s="606"/>
      <c r="K17" s="606"/>
      <c r="L17" s="606"/>
      <c r="M17" s="606"/>
      <c r="N17" s="606"/>
      <c r="O17" s="606"/>
      <c r="P17" s="606"/>
      <c r="Q17" s="607"/>
      <c r="R17" s="608">
        <v>195087</v>
      </c>
      <c r="S17" s="609"/>
      <c r="T17" s="609"/>
      <c r="U17" s="609"/>
      <c r="V17" s="609"/>
      <c r="W17" s="609"/>
      <c r="X17" s="609"/>
      <c r="Y17" s="610"/>
      <c r="Z17" s="646">
        <v>1.1000000000000001</v>
      </c>
      <c r="AA17" s="646"/>
      <c r="AB17" s="646"/>
      <c r="AC17" s="646"/>
      <c r="AD17" s="647">
        <v>195087</v>
      </c>
      <c r="AE17" s="647"/>
      <c r="AF17" s="647"/>
      <c r="AG17" s="647"/>
      <c r="AH17" s="647"/>
      <c r="AI17" s="647"/>
      <c r="AJ17" s="647"/>
      <c r="AK17" s="647"/>
      <c r="AL17" s="611">
        <v>2.2999999999999998</v>
      </c>
      <c r="AM17" s="612"/>
      <c r="AN17" s="612"/>
      <c r="AO17" s="648"/>
      <c r="AP17" s="605" t="s">
        <v>254</v>
      </c>
      <c r="AQ17" s="606"/>
      <c r="AR17" s="606"/>
      <c r="AS17" s="606"/>
      <c r="AT17" s="606"/>
      <c r="AU17" s="606"/>
      <c r="AV17" s="606"/>
      <c r="AW17" s="606"/>
      <c r="AX17" s="606"/>
      <c r="AY17" s="606"/>
      <c r="AZ17" s="606"/>
      <c r="BA17" s="606"/>
      <c r="BB17" s="606"/>
      <c r="BC17" s="606"/>
      <c r="BD17" s="606"/>
      <c r="BE17" s="606"/>
      <c r="BF17" s="607"/>
      <c r="BG17" s="608" t="s">
        <v>122</v>
      </c>
      <c r="BH17" s="609"/>
      <c r="BI17" s="609"/>
      <c r="BJ17" s="609"/>
      <c r="BK17" s="609"/>
      <c r="BL17" s="609"/>
      <c r="BM17" s="609"/>
      <c r="BN17" s="610"/>
      <c r="BO17" s="646" t="s">
        <v>122</v>
      </c>
      <c r="BP17" s="646"/>
      <c r="BQ17" s="646"/>
      <c r="BR17" s="646"/>
      <c r="BS17" s="647" t="s">
        <v>122</v>
      </c>
      <c r="BT17" s="647"/>
      <c r="BU17" s="647"/>
      <c r="BV17" s="647"/>
      <c r="BW17" s="647"/>
      <c r="BX17" s="647"/>
      <c r="BY17" s="647"/>
      <c r="BZ17" s="647"/>
      <c r="CA17" s="647"/>
      <c r="CB17" s="687"/>
      <c r="CD17" s="605" t="s">
        <v>255</v>
      </c>
      <c r="CE17" s="606"/>
      <c r="CF17" s="606"/>
      <c r="CG17" s="606"/>
      <c r="CH17" s="606"/>
      <c r="CI17" s="606"/>
      <c r="CJ17" s="606"/>
      <c r="CK17" s="606"/>
      <c r="CL17" s="606"/>
      <c r="CM17" s="606"/>
      <c r="CN17" s="606"/>
      <c r="CO17" s="606"/>
      <c r="CP17" s="606"/>
      <c r="CQ17" s="607"/>
      <c r="CR17" s="608">
        <v>1166883</v>
      </c>
      <c r="CS17" s="609"/>
      <c r="CT17" s="609"/>
      <c r="CU17" s="609"/>
      <c r="CV17" s="609"/>
      <c r="CW17" s="609"/>
      <c r="CX17" s="609"/>
      <c r="CY17" s="610"/>
      <c r="CZ17" s="646">
        <v>6.9</v>
      </c>
      <c r="DA17" s="646"/>
      <c r="DB17" s="646"/>
      <c r="DC17" s="646"/>
      <c r="DD17" s="614" t="s">
        <v>122</v>
      </c>
      <c r="DE17" s="609"/>
      <c r="DF17" s="609"/>
      <c r="DG17" s="609"/>
      <c r="DH17" s="609"/>
      <c r="DI17" s="609"/>
      <c r="DJ17" s="609"/>
      <c r="DK17" s="609"/>
      <c r="DL17" s="609"/>
      <c r="DM17" s="609"/>
      <c r="DN17" s="609"/>
      <c r="DO17" s="609"/>
      <c r="DP17" s="610"/>
      <c r="DQ17" s="614">
        <v>1127901</v>
      </c>
      <c r="DR17" s="609"/>
      <c r="DS17" s="609"/>
      <c r="DT17" s="609"/>
      <c r="DU17" s="609"/>
      <c r="DV17" s="609"/>
      <c r="DW17" s="609"/>
      <c r="DX17" s="609"/>
      <c r="DY17" s="609"/>
      <c r="DZ17" s="609"/>
      <c r="EA17" s="609"/>
      <c r="EB17" s="609"/>
      <c r="EC17" s="645"/>
    </row>
    <row r="18" spans="2:133" ht="11.25" customHeight="1" x14ac:dyDescent="0.2">
      <c r="B18" s="605" t="s">
        <v>256</v>
      </c>
      <c r="C18" s="606"/>
      <c r="D18" s="606"/>
      <c r="E18" s="606"/>
      <c r="F18" s="606"/>
      <c r="G18" s="606"/>
      <c r="H18" s="606"/>
      <c r="I18" s="606"/>
      <c r="J18" s="606"/>
      <c r="K18" s="606"/>
      <c r="L18" s="606"/>
      <c r="M18" s="606"/>
      <c r="N18" s="606"/>
      <c r="O18" s="606"/>
      <c r="P18" s="606"/>
      <c r="Q18" s="607"/>
      <c r="R18" s="608">
        <v>41982</v>
      </c>
      <c r="S18" s="609"/>
      <c r="T18" s="609"/>
      <c r="U18" s="609"/>
      <c r="V18" s="609"/>
      <c r="W18" s="609"/>
      <c r="X18" s="609"/>
      <c r="Y18" s="610"/>
      <c r="Z18" s="646">
        <v>0.2</v>
      </c>
      <c r="AA18" s="646"/>
      <c r="AB18" s="646"/>
      <c r="AC18" s="646"/>
      <c r="AD18" s="647">
        <v>41982</v>
      </c>
      <c r="AE18" s="647"/>
      <c r="AF18" s="647"/>
      <c r="AG18" s="647"/>
      <c r="AH18" s="647"/>
      <c r="AI18" s="647"/>
      <c r="AJ18" s="647"/>
      <c r="AK18" s="647"/>
      <c r="AL18" s="611">
        <v>0.5</v>
      </c>
      <c r="AM18" s="612"/>
      <c r="AN18" s="612"/>
      <c r="AO18" s="648"/>
      <c r="AP18" s="605" t="s">
        <v>257</v>
      </c>
      <c r="AQ18" s="606"/>
      <c r="AR18" s="606"/>
      <c r="AS18" s="606"/>
      <c r="AT18" s="606"/>
      <c r="AU18" s="606"/>
      <c r="AV18" s="606"/>
      <c r="AW18" s="606"/>
      <c r="AX18" s="606"/>
      <c r="AY18" s="606"/>
      <c r="AZ18" s="606"/>
      <c r="BA18" s="606"/>
      <c r="BB18" s="606"/>
      <c r="BC18" s="606"/>
      <c r="BD18" s="606"/>
      <c r="BE18" s="606"/>
      <c r="BF18" s="607"/>
      <c r="BG18" s="608" t="s">
        <v>122</v>
      </c>
      <c r="BH18" s="609"/>
      <c r="BI18" s="609"/>
      <c r="BJ18" s="609"/>
      <c r="BK18" s="609"/>
      <c r="BL18" s="609"/>
      <c r="BM18" s="609"/>
      <c r="BN18" s="610"/>
      <c r="BO18" s="646" t="s">
        <v>122</v>
      </c>
      <c r="BP18" s="646"/>
      <c r="BQ18" s="646"/>
      <c r="BR18" s="646"/>
      <c r="BS18" s="647" t="s">
        <v>122</v>
      </c>
      <c r="BT18" s="647"/>
      <c r="BU18" s="647"/>
      <c r="BV18" s="647"/>
      <c r="BW18" s="647"/>
      <c r="BX18" s="647"/>
      <c r="BY18" s="647"/>
      <c r="BZ18" s="647"/>
      <c r="CA18" s="647"/>
      <c r="CB18" s="687"/>
      <c r="CD18" s="605" t="s">
        <v>258</v>
      </c>
      <c r="CE18" s="606"/>
      <c r="CF18" s="606"/>
      <c r="CG18" s="606"/>
      <c r="CH18" s="606"/>
      <c r="CI18" s="606"/>
      <c r="CJ18" s="606"/>
      <c r="CK18" s="606"/>
      <c r="CL18" s="606"/>
      <c r="CM18" s="606"/>
      <c r="CN18" s="606"/>
      <c r="CO18" s="606"/>
      <c r="CP18" s="606"/>
      <c r="CQ18" s="607"/>
      <c r="CR18" s="608" t="s">
        <v>122</v>
      </c>
      <c r="CS18" s="609"/>
      <c r="CT18" s="609"/>
      <c r="CU18" s="609"/>
      <c r="CV18" s="609"/>
      <c r="CW18" s="609"/>
      <c r="CX18" s="609"/>
      <c r="CY18" s="610"/>
      <c r="CZ18" s="646" t="s">
        <v>122</v>
      </c>
      <c r="DA18" s="646"/>
      <c r="DB18" s="646"/>
      <c r="DC18" s="646"/>
      <c r="DD18" s="614" t="s">
        <v>122</v>
      </c>
      <c r="DE18" s="609"/>
      <c r="DF18" s="609"/>
      <c r="DG18" s="609"/>
      <c r="DH18" s="609"/>
      <c r="DI18" s="609"/>
      <c r="DJ18" s="609"/>
      <c r="DK18" s="609"/>
      <c r="DL18" s="609"/>
      <c r="DM18" s="609"/>
      <c r="DN18" s="609"/>
      <c r="DO18" s="609"/>
      <c r="DP18" s="610"/>
      <c r="DQ18" s="614" t="s">
        <v>122</v>
      </c>
      <c r="DR18" s="609"/>
      <c r="DS18" s="609"/>
      <c r="DT18" s="609"/>
      <c r="DU18" s="609"/>
      <c r="DV18" s="609"/>
      <c r="DW18" s="609"/>
      <c r="DX18" s="609"/>
      <c r="DY18" s="609"/>
      <c r="DZ18" s="609"/>
      <c r="EA18" s="609"/>
      <c r="EB18" s="609"/>
      <c r="EC18" s="645"/>
    </row>
    <row r="19" spans="2:133" ht="11.25" customHeight="1" x14ac:dyDescent="0.2">
      <c r="B19" s="605" t="s">
        <v>259</v>
      </c>
      <c r="C19" s="606"/>
      <c r="D19" s="606"/>
      <c r="E19" s="606"/>
      <c r="F19" s="606"/>
      <c r="G19" s="606"/>
      <c r="H19" s="606"/>
      <c r="I19" s="606"/>
      <c r="J19" s="606"/>
      <c r="K19" s="606"/>
      <c r="L19" s="606"/>
      <c r="M19" s="606"/>
      <c r="N19" s="606"/>
      <c r="O19" s="606"/>
      <c r="P19" s="606"/>
      <c r="Q19" s="607"/>
      <c r="R19" s="608">
        <v>153105</v>
      </c>
      <c r="S19" s="609"/>
      <c r="T19" s="609"/>
      <c r="U19" s="609"/>
      <c r="V19" s="609"/>
      <c r="W19" s="609"/>
      <c r="X19" s="609"/>
      <c r="Y19" s="610"/>
      <c r="Z19" s="646">
        <v>0.9</v>
      </c>
      <c r="AA19" s="646"/>
      <c r="AB19" s="646"/>
      <c r="AC19" s="646"/>
      <c r="AD19" s="647">
        <v>153105</v>
      </c>
      <c r="AE19" s="647"/>
      <c r="AF19" s="647"/>
      <c r="AG19" s="647"/>
      <c r="AH19" s="647"/>
      <c r="AI19" s="647"/>
      <c r="AJ19" s="647"/>
      <c r="AK19" s="647"/>
      <c r="AL19" s="611">
        <v>1.8</v>
      </c>
      <c r="AM19" s="612"/>
      <c r="AN19" s="612"/>
      <c r="AO19" s="648"/>
      <c r="AP19" s="605" t="s">
        <v>260</v>
      </c>
      <c r="AQ19" s="606"/>
      <c r="AR19" s="606"/>
      <c r="AS19" s="606"/>
      <c r="AT19" s="606"/>
      <c r="AU19" s="606"/>
      <c r="AV19" s="606"/>
      <c r="AW19" s="606"/>
      <c r="AX19" s="606"/>
      <c r="AY19" s="606"/>
      <c r="AZ19" s="606"/>
      <c r="BA19" s="606"/>
      <c r="BB19" s="606"/>
      <c r="BC19" s="606"/>
      <c r="BD19" s="606"/>
      <c r="BE19" s="606"/>
      <c r="BF19" s="607"/>
      <c r="BG19" s="608">
        <v>408713</v>
      </c>
      <c r="BH19" s="609"/>
      <c r="BI19" s="609"/>
      <c r="BJ19" s="609"/>
      <c r="BK19" s="609"/>
      <c r="BL19" s="609"/>
      <c r="BM19" s="609"/>
      <c r="BN19" s="610"/>
      <c r="BO19" s="646">
        <v>7.3</v>
      </c>
      <c r="BP19" s="646"/>
      <c r="BQ19" s="646"/>
      <c r="BR19" s="646"/>
      <c r="BS19" s="647" t="s">
        <v>122</v>
      </c>
      <c r="BT19" s="647"/>
      <c r="BU19" s="647"/>
      <c r="BV19" s="647"/>
      <c r="BW19" s="647"/>
      <c r="BX19" s="647"/>
      <c r="BY19" s="647"/>
      <c r="BZ19" s="647"/>
      <c r="CA19" s="647"/>
      <c r="CB19" s="687"/>
      <c r="CD19" s="605" t="s">
        <v>261</v>
      </c>
      <c r="CE19" s="606"/>
      <c r="CF19" s="606"/>
      <c r="CG19" s="606"/>
      <c r="CH19" s="606"/>
      <c r="CI19" s="606"/>
      <c r="CJ19" s="606"/>
      <c r="CK19" s="606"/>
      <c r="CL19" s="606"/>
      <c r="CM19" s="606"/>
      <c r="CN19" s="606"/>
      <c r="CO19" s="606"/>
      <c r="CP19" s="606"/>
      <c r="CQ19" s="607"/>
      <c r="CR19" s="608" t="s">
        <v>122</v>
      </c>
      <c r="CS19" s="609"/>
      <c r="CT19" s="609"/>
      <c r="CU19" s="609"/>
      <c r="CV19" s="609"/>
      <c r="CW19" s="609"/>
      <c r="CX19" s="609"/>
      <c r="CY19" s="610"/>
      <c r="CZ19" s="646" t="s">
        <v>122</v>
      </c>
      <c r="DA19" s="646"/>
      <c r="DB19" s="646"/>
      <c r="DC19" s="646"/>
      <c r="DD19" s="614" t="s">
        <v>122</v>
      </c>
      <c r="DE19" s="609"/>
      <c r="DF19" s="609"/>
      <c r="DG19" s="609"/>
      <c r="DH19" s="609"/>
      <c r="DI19" s="609"/>
      <c r="DJ19" s="609"/>
      <c r="DK19" s="609"/>
      <c r="DL19" s="609"/>
      <c r="DM19" s="609"/>
      <c r="DN19" s="609"/>
      <c r="DO19" s="609"/>
      <c r="DP19" s="610"/>
      <c r="DQ19" s="614" t="s">
        <v>122</v>
      </c>
      <c r="DR19" s="609"/>
      <c r="DS19" s="609"/>
      <c r="DT19" s="609"/>
      <c r="DU19" s="609"/>
      <c r="DV19" s="609"/>
      <c r="DW19" s="609"/>
      <c r="DX19" s="609"/>
      <c r="DY19" s="609"/>
      <c r="DZ19" s="609"/>
      <c r="EA19" s="609"/>
      <c r="EB19" s="609"/>
      <c r="EC19" s="645"/>
    </row>
    <row r="20" spans="2:133" ht="11.25" customHeight="1" x14ac:dyDescent="0.2">
      <c r="B20" s="675" t="s">
        <v>262</v>
      </c>
      <c r="C20" s="676"/>
      <c r="D20" s="676"/>
      <c r="E20" s="676"/>
      <c r="F20" s="676"/>
      <c r="G20" s="676"/>
      <c r="H20" s="676"/>
      <c r="I20" s="676"/>
      <c r="J20" s="676"/>
      <c r="K20" s="676"/>
      <c r="L20" s="676"/>
      <c r="M20" s="676"/>
      <c r="N20" s="676"/>
      <c r="O20" s="676"/>
      <c r="P20" s="676"/>
      <c r="Q20" s="677"/>
      <c r="R20" s="608" t="s">
        <v>122</v>
      </c>
      <c r="S20" s="609"/>
      <c r="T20" s="609"/>
      <c r="U20" s="609"/>
      <c r="V20" s="609"/>
      <c r="W20" s="609"/>
      <c r="X20" s="609"/>
      <c r="Y20" s="610"/>
      <c r="Z20" s="646" t="s">
        <v>122</v>
      </c>
      <c r="AA20" s="646"/>
      <c r="AB20" s="646"/>
      <c r="AC20" s="646"/>
      <c r="AD20" s="647" t="s">
        <v>122</v>
      </c>
      <c r="AE20" s="647"/>
      <c r="AF20" s="647"/>
      <c r="AG20" s="647"/>
      <c r="AH20" s="647"/>
      <c r="AI20" s="647"/>
      <c r="AJ20" s="647"/>
      <c r="AK20" s="647"/>
      <c r="AL20" s="611" t="s">
        <v>122</v>
      </c>
      <c r="AM20" s="612"/>
      <c r="AN20" s="612"/>
      <c r="AO20" s="648"/>
      <c r="AP20" s="605" t="s">
        <v>263</v>
      </c>
      <c r="AQ20" s="606"/>
      <c r="AR20" s="606"/>
      <c r="AS20" s="606"/>
      <c r="AT20" s="606"/>
      <c r="AU20" s="606"/>
      <c r="AV20" s="606"/>
      <c r="AW20" s="606"/>
      <c r="AX20" s="606"/>
      <c r="AY20" s="606"/>
      <c r="AZ20" s="606"/>
      <c r="BA20" s="606"/>
      <c r="BB20" s="606"/>
      <c r="BC20" s="606"/>
      <c r="BD20" s="606"/>
      <c r="BE20" s="606"/>
      <c r="BF20" s="607"/>
      <c r="BG20" s="608">
        <v>408713</v>
      </c>
      <c r="BH20" s="609"/>
      <c r="BI20" s="609"/>
      <c r="BJ20" s="609"/>
      <c r="BK20" s="609"/>
      <c r="BL20" s="609"/>
      <c r="BM20" s="609"/>
      <c r="BN20" s="610"/>
      <c r="BO20" s="646">
        <v>7.3</v>
      </c>
      <c r="BP20" s="646"/>
      <c r="BQ20" s="646"/>
      <c r="BR20" s="646"/>
      <c r="BS20" s="647" t="s">
        <v>122</v>
      </c>
      <c r="BT20" s="647"/>
      <c r="BU20" s="647"/>
      <c r="BV20" s="647"/>
      <c r="BW20" s="647"/>
      <c r="BX20" s="647"/>
      <c r="BY20" s="647"/>
      <c r="BZ20" s="647"/>
      <c r="CA20" s="647"/>
      <c r="CB20" s="687"/>
      <c r="CD20" s="605" t="s">
        <v>264</v>
      </c>
      <c r="CE20" s="606"/>
      <c r="CF20" s="606"/>
      <c r="CG20" s="606"/>
      <c r="CH20" s="606"/>
      <c r="CI20" s="606"/>
      <c r="CJ20" s="606"/>
      <c r="CK20" s="606"/>
      <c r="CL20" s="606"/>
      <c r="CM20" s="606"/>
      <c r="CN20" s="606"/>
      <c r="CO20" s="606"/>
      <c r="CP20" s="606"/>
      <c r="CQ20" s="607"/>
      <c r="CR20" s="608">
        <v>16955613</v>
      </c>
      <c r="CS20" s="609"/>
      <c r="CT20" s="609"/>
      <c r="CU20" s="609"/>
      <c r="CV20" s="609"/>
      <c r="CW20" s="609"/>
      <c r="CX20" s="609"/>
      <c r="CY20" s="610"/>
      <c r="CZ20" s="646">
        <v>100</v>
      </c>
      <c r="DA20" s="646"/>
      <c r="DB20" s="646"/>
      <c r="DC20" s="646"/>
      <c r="DD20" s="614">
        <v>3532617</v>
      </c>
      <c r="DE20" s="609"/>
      <c r="DF20" s="609"/>
      <c r="DG20" s="609"/>
      <c r="DH20" s="609"/>
      <c r="DI20" s="609"/>
      <c r="DJ20" s="609"/>
      <c r="DK20" s="609"/>
      <c r="DL20" s="609"/>
      <c r="DM20" s="609"/>
      <c r="DN20" s="609"/>
      <c r="DO20" s="609"/>
      <c r="DP20" s="610"/>
      <c r="DQ20" s="614">
        <v>10401356</v>
      </c>
      <c r="DR20" s="609"/>
      <c r="DS20" s="609"/>
      <c r="DT20" s="609"/>
      <c r="DU20" s="609"/>
      <c r="DV20" s="609"/>
      <c r="DW20" s="609"/>
      <c r="DX20" s="609"/>
      <c r="DY20" s="609"/>
      <c r="DZ20" s="609"/>
      <c r="EA20" s="609"/>
      <c r="EB20" s="609"/>
      <c r="EC20" s="645"/>
    </row>
    <row r="21" spans="2:133" ht="11.25" customHeight="1" x14ac:dyDescent="0.2">
      <c r="B21" s="605" t="s">
        <v>265</v>
      </c>
      <c r="C21" s="606"/>
      <c r="D21" s="606"/>
      <c r="E21" s="606"/>
      <c r="F21" s="606"/>
      <c r="G21" s="606"/>
      <c r="H21" s="606"/>
      <c r="I21" s="606"/>
      <c r="J21" s="606"/>
      <c r="K21" s="606"/>
      <c r="L21" s="606"/>
      <c r="M21" s="606"/>
      <c r="N21" s="606"/>
      <c r="O21" s="606"/>
      <c r="P21" s="606"/>
      <c r="Q21" s="607"/>
      <c r="R21" s="608">
        <v>2145082</v>
      </c>
      <c r="S21" s="609"/>
      <c r="T21" s="609"/>
      <c r="U21" s="609"/>
      <c r="V21" s="609"/>
      <c r="W21" s="609"/>
      <c r="X21" s="609"/>
      <c r="Y21" s="610"/>
      <c r="Z21" s="646">
        <v>12.5</v>
      </c>
      <c r="AA21" s="646"/>
      <c r="AB21" s="646"/>
      <c r="AC21" s="646"/>
      <c r="AD21" s="647">
        <v>2003229</v>
      </c>
      <c r="AE21" s="647"/>
      <c r="AF21" s="647"/>
      <c r="AG21" s="647"/>
      <c r="AH21" s="647"/>
      <c r="AI21" s="647"/>
      <c r="AJ21" s="647"/>
      <c r="AK21" s="647"/>
      <c r="AL21" s="611">
        <v>23.6</v>
      </c>
      <c r="AM21" s="612"/>
      <c r="AN21" s="612"/>
      <c r="AO21" s="648"/>
      <c r="AP21" s="605" t="s">
        <v>266</v>
      </c>
      <c r="AQ21" s="685"/>
      <c r="AR21" s="685"/>
      <c r="AS21" s="685"/>
      <c r="AT21" s="685"/>
      <c r="AU21" s="685"/>
      <c r="AV21" s="685"/>
      <c r="AW21" s="685"/>
      <c r="AX21" s="685"/>
      <c r="AY21" s="685"/>
      <c r="AZ21" s="685"/>
      <c r="BA21" s="685"/>
      <c r="BB21" s="685"/>
      <c r="BC21" s="685"/>
      <c r="BD21" s="685"/>
      <c r="BE21" s="685"/>
      <c r="BF21" s="686"/>
      <c r="BG21" s="608" t="s">
        <v>122</v>
      </c>
      <c r="BH21" s="609"/>
      <c r="BI21" s="609"/>
      <c r="BJ21" s="609"/>
      <c r="BK21" s="609"/>
      <c r="BL21" s="609"/>
      <c r="BM21" s="609"/>
      <c r="BN21" s="610"/>
      <c r="BO21" s="646" t="s">
        <v>122</v>
      </c>
      <c r="BP21" s="646"/>
      <c r="BQ21" s="646"/>
      <c r="BR21" s="646"/>
      <c r="BS21" s="647" t="s">
        <v>122</v>
      </c>
      <c r="BT21" s="647"/>
      <c r="BU21" s="647"/>
      <c r="BV21" s="647"/>
      <c r="BW21" s="647"/>
      <c r="BX21" s="647"/>
      <c r="BY21" s="647"/>
      <c r="BZ21" s="647"/>
      <c r="CA21" s="647"/>
      <c r="CB21" s="687"/>
      <c r="CD21" s="589"/>
      <c r="CE21" s="590"/>
      <c r="CF21" s="590"/>
      <c r="CG21" s="590"/>
      <c r="CH21" s="590"/>
      <c r="CI21" s="590"/>
      <c r="CJ21" s="590"/>
      <c r="CK21" s="590"/>
      <c r="CL21" s="590"/>
      <c r="CM21" s="590"/>
      <c r="CN21" s="590"/>
      <c r="CO21" s="590"/>
      <c r="CP21" s="590"/>
      <c r="CQ21" s="591"/>
      <c r="CR21" s="693"/>
      <c r="CS21" s="694"/>
      <c r="CT21" s="694"/>
      <c r="CU21" s="694"/>
      <c r="CV21" s="694"/>
      <c r="CW21" s="694"/>
      <c r="CX21" s="694"/>
      <c r="CY21" s="695"/>
      <c r="CZ21" s="696"/>
      <c r="DA21" s="696"/>
      <c r="DB21" s="696"/>
      <c r="DC21" s="696"/>
      <c r="DD21" s="697"/>
      <c r="DE21" s="694"/>
      <c r="DF21" s="694"/>
      <c r="DG21" s="694"/>
      <c r="DH21" s="694"/>
      <c r="DI21" s="694"/>
      <c r="DJ21" s="694"/>
      <c r="DK21" s="694"/>
      <c r="DL21" s="694"/>
      <c r="DM21" s="694"/>
      <c r="DN21" s="694"/>
      <c r="DO21" s="694"/>
      <c r="DP21" s="695"/>
      <c r="DQ21" s="697"/>
      <c r="DR21" s="694"/>
      <c r="DS21" s="694"/>
      <c r="DT21" s="694"/>
      <c r="DU21" s="694"/>
      <c r="DV21" s="694"/>
      <c r="DW21" s="694"/>
      <c r="DX21" s="694"/>
      <c r="DY21" s="694"/>
      <c r="DZ21" s="694"/>
      <c r="EA21" s="694"/>
      <c r="EB21" s="694"/>
      <c r="EC21" s="701"/>
    </row>
    <row r="22" spans="2:133" ht="11.25" customHeight="1" x14ac:dyDescent="0.2">
      <c r="B22" s="605" t="s">
        <v>267</v>
      </c>
      <c r="C22" s="606"/>
      <c r="D22" s="606"/>
      <c r="E22" s="606"/>
      <c r="F22" s="606"/>
      <c r="G22" s="606"/>
      <c r="H22" s="606"/>
      <c r="I22" s="606"/>
      <c r="J22" s="606"/>
      <c r="K22" s="606"/>
      <c r="L22" s="606"/>
      <c r="M22" s="606"/>
      <c r="N22" s="606"/>
      <c r="O22" s="606"/>
      <c r="P22" s="606"/>
      <c r="Q22" s="607"/>
      <c r="R22" s="608">
        <v>2003229</v>
      </c>
      <c r="S22" s="609"/>
      <c r="T22" s="609"/>
      <c r="U22" s="609"/>
      <c r="V22" s="609"/>
      <c r="W22" s="609"/>
      <c r="X22" s="609"/>
      <c r="Y22" s="610"/>
      <c r="Z22" s="646">
        <v>11.7</v>
      </c>
      <c r="AA22" s="646"/>
      <c r="AB22" s="646"/>
      <c r="AC22" s="646"/>
      <c r="AD22" s="647">
        <v>2003229</v>
      </c>
      <c r="AE22" s="647"/>
      <c r="AF22" s="647"/>
      <c r="AG22" s="647"/>
      <c r="AH22" s="647"/>
      <c r="AI22" s="647"/>
      <c r="AJ22" s="647"/>
      <c r="AK22" s="647"/>
      <c r="AL22" s="611">
        <v>23.6</v>
      </c>
      <c r="AM22" s="612"/>
      <c r="AN22" s="612"/>
      <c r="AO22" s="648"/>
      <c r="AP22" s="605" t="s">
        <v>268</v>
      </c>
      <c r="AQ22" s="685"/>
      <c r="AR22" s="685"/>
      <c r="AS22" s="685"/>
      <c r="AT22" s="685"/>
      <c r="AU22" s="685"/>
      <c r="AV22" s="685"/>
      <c r="AW22" s="685"/>
      <c r="AX22" s="685"/>
      <c r="AY22" s="685"/>
      <c r="AZ22" s="685"/>
      <c r="BA22" s="685"/>
      <c r="BB22" s="685"/>
      <c r="BC22" s="685"/>
      <c r="BD22" s="685"/>
      <c r="BE22" s="685"/>
      <c r="BF22" s="686"/>
      <c r="BG22" s="608" t="s">
        <v>122</v>
      </c>
      <c r="BH22" s="609"/>
      <c r="BI22" s="609"/>
      <c r="BJ22" s="609"/>
      <c r="BK22" s="609"/>
      <c r="BL22" s="609"/>
      <c r="BM22" s="609"/>
      <c r="BN22" s="610"/>
      <c r="BO22" s="646" t="s">
        <v>122</v>
      </c>
      <c r="BP22" s="646"/>
      <c r="BQ22" s="646"/>
      <c r="BR22" s="646"/>
      <c r="BS22" s="647" t="s">
        <v>122</v>
      </c>
      <c r="BT22" s="647"/>
      <c r="BU22" s="647"/>
      <c r="BV22" s="647"/>
      <c r="BW22" s="647"/>
      <c r="BX22" s="647"/>
      <c r="BY22" s="647"/>
      <c r="BZ22" s="647"/>
      <c r="CA22" s="647"/>
      <c r="CB22" s="687"/>
      <c r="CD22" s="660" t="s">
        <v>269</v>
      </c>
      <c r="CE22" s="661"/>
      <c r="CF22" s="661"/>
      <c r="CG22" s="661"/>
      <c r="CH22" s="661"/>
      <c r="CI22" s="661"/>
      <c r="CJ22" s="661"/>
      <c r="CK22" s="661"/>
      <c r="CL22" s="661"/>
      <c r="CM22" s="661"/>
      <c r="CN22" s="661"/>
      <c r="CO22" s="661"/>
      <c r="CP22" s="661"/>
      <c r="CQ22" s="661"/>
      <c r="CR22" s="661"/>
      <c r="CS22" s="661"/>
      <c r="CT22" s="661"/>
      <c r="CU22" s="661"/>
      <c r="CV22" s="661"/>
      <c r="CW22" s="661"/>
      <c r="CX22" s="661"/>
      <c r="CY22" s="661"/>
      <c r="CZ22" s="661"/>
      <c r="DA22" s="661"/>
      <c r="DB22" s="661"/>
      <c r="DC22" s="661"/>
      <c r="DD22" s="661"/>
      <c r="DE22" s="661"/>
      <c r="DF22" s="661"/>
      <c r="DG22" s="661"/>
      <c r="DH22" s="661"/>
      <c r="DI22" s="661"/>
      <c r="DJ22" s="661"/>
      <c r="DK22" s="661"/>
      <c r="DL22" s="661"/>
      <c r="DM22" s="661"/>
      <c r="DN22" s="661"/>
      <c r="DO22" s="661"/>
      <c r="DP22" s="661"/>
      <c r="DQ22" s="661"/>
      <c r="DR22" s="661"/>
      <c r="DS22" s="661"/>
      <c r="DT22" s="661"/>
      <c r="DU22" s="661"/>
      <c r="DV22" s="661"/>
      <c r="DW22" s="661"/>
      <c r="DX22" s="661"/>
      <c r="DY22" s="661"/>
      <c r="DZ22" s="661"/>
      <c r="EA22" s="661"/>
      <c r="EB22" s="661"/>
      <c r="EC22" s="662"/>
    </row>
    <row r="23" spans="2:133" ht="11.25" customHeight="1" x14ac:dyDescent="0.2">
      <c r="B23" s="605" t="s">
        <v>270</v>
      </c>
      <c r="C23" s="606"/>
      <c r="D23" s="606"/>
      <c r="E23" s="606"/>
      <c r="F23" s="606"/>
      <c r="G23" s="606"/>
      <c r="H23" s="606"/>
      <c r="I23" s="606"/>
      <c r="J23" s="606"/>
      <c r="K23" s="606"/>
      <c r="L23" s="606"/>
      <c r="M23" s="606"/>
      <c r="N23" s="606"/>
      <c r="O23" s="606"/>
      <c r="P23" s="606"/>
      <c r="Q23" s="607"/>
      <c r="R23" s="608">
        <v>141853</v>
      </c>
      <c r="S23" s="609"/>
      <c r="T23" s="609"/>
      <c r="U23" s="609"/>
      <c r="V23" s="609"/>
      <c r="W23" s="609"/>
      <c r="X23" s="609"/>
      <c r="Y23" s="610"/>
      <c r="Z23" s="646">
        <v>0.8</v>
      </c>
      <c r="AA23" s="646"/>
      <c r="AB23" s="646"/>
      <c r="AC23" s="646"/>
      <c r="AD23" s="647" t="s">
        <v>122</v>
      </c>
      <c r="AE23" s="647"/>
      <c r="AF23" s="647"/>
      <c r="AG23" s="647"/>
      <c r="AH23" s="647"/>
      <c r="AI23" s="647"/>
      <c r="AJ23" s="647"/>
      <c r="AK23" s="647"/>
      <c r="AL23" s="611" t="s">
        <v>122</v>
      </c>
      <c r="AM23" s="612"/>
      <c r="AN23" s="612"/>
      <c r="AO23" s="648"/>
      <c r="AP23" s="605" t="s">
        <v>271</v>
      </c>
      <c r="AQ23" s="685"/>
      <c r="AR23" s="685"/>
      <c r="AS23" s="685"/>
      <c r="AT23" s="685"/>
      <c r="AU23" s="685"/>
      <c r="AV23" s="685"/>
      <c r="AW23" s="685"/>
      <c r="AX23" s="685"/>
      <c r="AY23" s="685"/>
      <c r="AZ23" s="685"/>
      <c r="BA23" s="685"/>
      <c r="BB23" s="685"/>
      <c r="BC23" s="685"/>
      <c r="BD23" s="685"/>
      <c r="BE23" s="685"/>
      <c r="BF23" s="686"/>
      <c r="BG23" s="608">
        <v>408713</v>
      </c>
      <c r="BH23" s="609"/>
      <c r="BI23" s="609"/>
      <c r="BJ23" s="609"/>
      <c r="BK23" s="609"/>
      <c r="BL23" s="609"/>
      <c r="BM23" s="609"/>
      <c r="BN23" s="610"/>
      <c r="BO23" s="646">
        <v>7.3</v>
      </c>
      <c r="BP23" s="646"/>
      <c r="BQ23" s="646"/>
      <c r="BR23" s="646"/>
      <c r="BS23" s="647" t="s">
        <v>122</v>
      </c>
      <c r="BT23" s="647"/>
      <c r="BU23" s="647"/>
      <c r="BV23" s="647"/>
      <c r="BW23" s="647"/>
      <c r="BX23" s="647"/>
      <c r="BY23" s="647"/>
      <c r="BZ23" s="647"/>
      <c r="CA23" s="647"/>
      <c r="CB23" s="687"/>
      <c r="CD23" s="660" t="s">
        <v>211</v>
      </c>
      <c r="CE23" s="661"/>
      <c r="CF23" s="661"/>
      <c r="CG23" s="661"/>
      <c r="CH23" s="661"/>
      <c r="CI23" s="661"/>
      <c r="CJ23" s="661"/>
      <c r="CK23" s="661"/>
      <c r="CL23" s="661"/>
      <c r="CM23" s="661"/>
      <c r="CN23" s="661"/>
      <c r="CO23" s="661"/>
      <c r="CP23" s="661"/>
      <c r="CQ23" s="662"/>
      <c r="CR23" s="660" t="s">
        <v>272</v>
      </c>
      <c r="CS23" s="661"/>
      <c r="CT23" s="661"/>
      <c r="CU23" s="661"/>
      <c r="CV23" s="661"/>
      <c r="CW23" s="661"/>
      <c r="CX23" s="661"/>
      <c r="CY23" s="662"/>
      <c r="CZ23" s="660" t="s">
        <v>273</v>
      </c>
      <c r="DA23" s="661"/>
      <c r="DB23" s="661"/>
      <c r="DC23" s="662"/>
      <c r="DD23" s="660" t="s">
        <v>274</v>
      </c>
      <c r="DE23" s="661"/>
      <c r="DF23" s="661"/>
      <c r="DG23" s="661"/>
      <c r="DH23" s="661"/>
      <c r="DI23" s="661"/>
      <c r="DJ23" s="661"/>
      <c r="DK23" s="662"/>
      <c r="DL23" s="698" t="s">
        <v>275</v>
      </c>
      <c r="DM23" s="699"/>
      <c r="DN23" s="699"/>
      <c r="DO23" s="699"/>
      <c r="DP23" s="699"/>
      <c r="DQ23" s="699"/>
      <c r="DR23" s="699"/>
      <c r="DS23" s="699"/>
      <c r="DT23" s="699"/>
      <c r="DU23" s="699"/>
      <c r="DV23" s="700"/>
      <c r="DW23" s="660" t="s">
        <v>276</v>
      </c>
      <c r="DX23" s="661"/>
      <c r="DY23" s="661"/>
      <c r="DZ23" s="661"/>
      <c r="EA23" s="661"/>
      <c r="EB23" s="661"/>
      <c r="EC23" s="662"/>
    </row>
    <row r="24" spans="2:133" ht="11.25" customHeight="1" x14ac:dyDescent="0.2">
      <c r="B24" s="605" t="s">
        <v>277</v>
      </c>
      <c r="C24" s="606"/>
      <c r="D24" s="606"/>
      <c r="E24" s="606"/>
      <c r="F24" s="606"/>
      <c r="G24" s="606"/>
      <c r="H24" s="606"/>
      <c r="I24" s="606"/>
      <c r="J24" s="606"/>
      <c r="K24" s="606"/>
      <c r="L24" s="606"/>
      <c r="M24" s="606"/>
      <c r="N24" s="606"/>
      <c r="O24" s="606"/>
      <c r="P24" s="606"/>
      <c r="Q24" s="607"/>
      <c r="R24" s="608" t="s">
        <v>122</v>
      </c>
      <c r="S24" s="609"/>
      <c r="T24" s="609"/>
      <c r="U24" s="609"/>
      <c r="V24" s="609"/>
      <c r="W24" s="609"/>
      <c r="X24" s="609"/>
      <c r="Y24" s="610"/>
      <c r="Z24" s="646" t="s">
        <v>122</v>
      </c>
      <c r="AA24" s="646"/>
      <c r="AB24" s="646"/>
      <c r="AC24" s="646"/>
      <c r="AD24" s="647" t="s">
        <v>122</v>
      </c>
      <c r="AE24" s="647"/>
      <c r="AF24" s="647"/>
      <c r="AG24" s="647"/>
      <c r="AH24" s="647"/>
      <c r="AI24" s="647"/>
      <c r="AJ24" s="647"/>
      <c r="AK24" s="647"/>
      <c r="AL24" s="611" t="s">
        <v>122</v>
      </c>
      <c r="AM24" s="612"/>
      <c r="AN24" s="612"/>
      <c r="AO24" s="648"/>
      <c r="AP24" s="605" t="s">
        <v>278</v>
      </c>
      <c r="AQ24" s="685"/>
      <c r="AR24" s="685"/>
      <c r="AS24" s="685"/>
      <c r="AT24" s="685"/>
      <c r="AU24" s="685"/>
      <c r="AV24" s="685"/>
      <c r="AW24" s="685"/>
      <c r="AX24" s="685"/>
      <c r="AY24" s="685"/>
      <c r="AZ24" s="685"/>
      <c r="BA24" s="685"/>
      <c r="BB24" s="685"/>
      <c r="BC24" s="685"/>
      <c r="BD24" s="685"/>
      <c r="BE24" s="685"/>
      <c r="BF24" s="686"/>
      <c r="BG24" s="608" t="s">
        <v>122</v>
      </c>
      <c r="BH24" s="609"/>
      <c r="BI24" s="609"/>
      <c r="BJ24" s="609"/>
      <c r="BK24" s="609"/>
      <c r="BL24" s="609"/>
      <c r="BM24" s="609"/>
      <c r="BN24" s="610"/>
      <c r="BO24" s="646" t="s">
        <v>122</v>
      </c>
      <c r="BP24" s="646"/>
      <c r="BQ24" s="646"/>
      <c r="BR24" s="646"/>
      <c r="BS24" s="647" t="s">
        <v>122</v>
      </c>
      <c r="BT24" s="647"/>
      <c r="BU24" s="647"/>
      <c r="BV24" s="647"/>
      <c r="BW24" s="647"/>
      <c r="BX24" s="647"/>
      <c r="BY24" s="647"/>
      <c r="BZ24" s="647"/>
      <c r="CA24" s="647"/>
      <c r="CB24" s="687"/>
      <c r="CD24" s="666" t="s">
        <v>279</v>
      </c>
      <c r="CE24" s="667"/>
      <c r="CF24" s="667"/>
      <c r="CG24" s="667"/>
      <c r="CH24" s="667"/>
      <c r="CI24" s="667"/>
      <c r="CJ24" s="667"/>
      <c r="CK24" s="667"/>
      <c r="CL24" s="667"/>
      <c r="CM24" s="667"/>
      <c r="CN24" s="667"/>
      <c r="CO24" s="667"/>
      <c r="CP24" s="667"/>
      <c r="CQ24" s="668"/>
      <c r="CR24" s="663">
        <v>7954797</v>
      </c>
      <c r="CS24" s="664"/>
      <c r="CT24" s="664"/>
      <c r="CU24" s="664"/>
      <c r="CV24" s="664"/>
      <c r="CW24" s="664"/>
      <c r="CX24" s="664"/>
      <c r="CY24" s="689"/>
      <c r="CZ24" s="690">
        <v>46.9</v>
      </c>
      <c r="DA24" s="672"/>
      <c r="DB24" s="672"/>
      <c r="DC24" s="692"/>
      <c r="DD24" s="688">
        <v>4945119</v>
      </c>
      <c r="DE24" s="664"/>
      <c r="DF24" s="664"/>
      <c r="DG24" s="664"/>
      <c r="DH24" s="664"/>
      <c r="DI24" s="664"/>
      <c r="DJ24" s="664"/>
      <c r="DK24" s="689"/>
      <c r="DL24" s="688">
        <v>4570992</v>
      </c>
      <c r="DM24" s="664"/>
      <c r="DN24" s="664"/>
      <c r="DO24" s="664"/>
      <c r="DP24" s="664"/>
      <c r="DQ24" s="664"/>
      <c r="DR24" s="664"/>
      <c r="DS24" s="664"/>
      <c r="DT24" s="664"/>
      <c r="DU24" s="664"/>
      <c r="DV24" s="689"/>
      <c r="DW24" s="690">
        <v>53.6</v>
      </c>
      <c r="DX24" s="672"/>
      <c r="DY24" s="672"/>
      <c r="DZ24" s="672"/>
      <c r="EA24" s="672"/>
      <c r="EB24" s="672"/>
      <c r="EC24" s="691"/>
    </row>
    <row r="25" spans="2:133" ht="11.25" customHeight="1" x14ac:dyDescent="0.2">
      <c r="B25" s="605" t="s">
        <v>280</v>
      </c>
      <c r="C25" s="606"/>
      <c r="D25" s="606"/>
      <c r="E25" s="606"/>
      <c r="F25" s="606"/>
      <c r="G25" s="606"/>
      <c r="H25" s="606"/>
      <c r="I25" s="606"/>
      <c r="J25" s="606"/>
      <c r="K25" s="606"/>
      <c r="L25" s="606"/>
      <c r="M25" s="606"/>
      <c r="N25" s="606"/>
      <c r="O25" s="606"/>
      <c r="P25" s="606"/>
      <c r="Q25" s="607"/>
      <c r="R25" s="608">
        <v>9003786</v>
      </c>
      <c r="S25" s="609"/>
      <c r="T25" s="609"/>
      <c r="U25" s="609"/>
      <c r="V25" s="609"/>
      <c r="W25" s="609"/>
      <c r="X25" s="609"/>
      <c r="Y25" s="610"/>
      <c r="Z25" s="646">
        <v>52.4</v>
      </c>
      <c r="AA25" s="646"/>
      <c r="AB25" s="646"/>
      <c r="AC25" s="646"/>
      <c r="AD25" s="647">
        <v>8453220</v>
      </c>
      <c r="AE25" s="647"/>
      <c r="AF25" s="647"/>
      <c r="AG25" s="647"/>
      <c r="AH25" s="647"/>
      <c r="AI25" s="647"/>
      <c r="AJ25" s="647"/>
      <c r="AK25" s="647"/>
      <c r="AL25" s="611">
        <v>99.5</v>
      </c>
      <c r="AM25" s="612"/>
      <c r="AN25" s="612"/>
      <c r="AO25" s="648"/>
      <c r="AP25" s="605" t="s">
        <v>281</v>
      </c>
      <c r="AQ25" s="685"/>
      <c r="AR25" s="685"/>
      <c r="AS25" s="685"/>
      <c r="AT25" s="685"/>
      <c r="AU25" s="685"/>
      <c r="AV25" s="685"/>
      <c r="AW25" s="685"/>
      <c r="AX25" s="685"/>
      <c r="AY25" s="685"/>
      <c r="AZ25" s="685"/>
      <c r="BA25" s="685"/>
      <c r="BB25" s="685"/>
      <c r="BC25" s="685"/>
      <c r="BD25" s="685"/>
      <c r="BE25" s="685"/>
      <c r="BF25" s="686"/>
      <c r="BG25" s="608" t="s">
        <v>122</v>
      </c>
      <c r="BH25" s="609"/>
      <c r="BI25" s="609"/>
      <c r="BJ25" s="609"/>
      <c r="BK25" s="609"/>
      <c r="BL25" s="609"/>
      <c r="BM25" s="609"/>
      <c r="BN25" s="610"/>
      <c r="BO25" s="646" t="s">
        <v>122</v>
      </c>
      <c r="BP25" s="646"/>
      <c r="BQ25" s="646"/>
      <c r="BR25" s="646"/>
      <c r="BS25" s="647" t="s">
        <v>122</v>
      </c>
      <c r="BT25" s="647"/>
      <c r="BU25" s="647"/>
      <c r="BV25" s="647"/>
      <c r="BW25" s="647"/>
      <c r="BX25" s="647"/>
      <c r="BY25" s="647"/>
      <c r="BZ25" s="647"/>
      <c r="CA25" s="647"/>
      <c r="CB25" s="687"/>
      <c r="CD25" s="605" t="s">
        <v>282</v>
      </c>
      <c r="CE25" s="606"/>
      <c r="CF25" s="606"/>
      <c r="CG25" s="606"/>
      <c r="CH25" s="606"/>
      <c r="CI25" s="606"/>
      <c r="CJ25" s="606"/>
      <c r="CK25" s="606"/>
      <c r="CL25" s="606"/>
      <c r="CM25" s="606"/>
      <c r="CN25" s="606"/>
      <c r="CO25" s="606"/>
      <c r="CP25" s="606"/>
      <c r="CQ25" s="607"/>
      <c r="CR25" s="608">
        <v>2632950</v>
      </c>
      <c r="CS25" s="621"/>
      <c r="CT25" s="621"/>
      <c r="CU25" s="621"/>
      <c r="CV25" s="621"/>
      <c r="CW25" s="621"/>
      <c r="CX25" s="621"/>
      <c r="CY25" s="622"/>
      <c r="CZ25" s="611">
        <v>15.5</v>
      </c>
      <c r="DA25" s="623"/>
      <c r="DB25" s="623"/>
      <c r="DC25" s="624"/>
      <c r="DD25" s="614">
        <v>2337738</v>
      </c>
      <c r="DE25" s="621"/>
      <c r="DF25" s="621"/>
      <c r="DG25" s="621"/>
      <c r="DH25" s="621"/>
      <c r="DI25" s="621"/>
      <c r="DJ25" s="621"/>
      <c r="DK25" s="622"/>
      <c r="DL25" s="614">
        <v>2335821</v>
      </c>
      <c r="DM25" s="621"/>
      <c r="DN25" s="621"/>
      <c r="DO25" s="621"/>
      <c r="DP25" s="621"/>
      <c r="DQ25" s="621"/>
      <c r="DR25" s="621"/>
      <c r="DS25" s="621"/>
      <c r="DT25" s="621"/>
      <c r="DU25" s="621"/>
      <c r="DV25" s="622"/>
      <c r="DW25" s="611">
        <v>27.4</v>
      </c>
      <c r="DX25" s="623"/>
      <c r="DY25" s="623"/>
      <c r="DZ25" s="623"/>
      <c r="EA25" s="623"/>
      <c r="EB25" s="623"/>
      <c r="EC25" s="635"/>
    </row>
    <row r="26" spans="2:133" ht="11.25" customHeight="1" x14ac:dyDescent="0.2">
      <c r="B26" s="605" t="s">
        <v>283</v>
      </c>
      <c r="C26" s="606"/>
      <c r="D26" s="606"/>
      <c r="E26" s="606"/>
      <c r="F26" s="606"/>
      <c r="G26" s="606"/>
      <c r="H26" s="606"/>
      <c r="I26" s="606"/>
      <c r="J26" s="606"/>
      <c r="K26" s="606"/>
      <c r="L26" s="606"/>
      <c r="M26" s="606"/>
      <c r="N26" s="606"/>
      <c r="O26" s="606"/>
      <c r="P26" s="606"/>
      <c r="Q26" s="607"/>
      <c r="R26" s="608">
        <v>2306</v>
      </c>
      <c r="S26" s="609"/>
      <c r="T26" s="609"/>
      <c r="U26" s="609"/>
      <c r="V26" s="609"/>
      <c r="W26" s="609"/>
      <c r="X26" s="609"/>
      <c r="Y26" s="610"/>
      <c r="Z26" s="646">
        <v>0</v>
      </c>
      <c r="AA26" s="646"/>
      <c r="AB26" s="646"/>
      <c r="AC26" s="646"/>
      <c r="AD26" s="647">
        <v>2306</v>
      </c>
      <c r="AE26" s="647"/>
      <c r="AF26" s="647"/>
      <c r="AG26" s="647"/>
      <c r="AH26" s="647"/>
      <c r="AI26" s="647"/>
      <c r="AJ26" s="647"/>
      <c r="AK26" s="647"/>
      <c r="AL26" s="611">
        <v>0</v>
      </c>
      <c r="AM26" s="612"/>
      <c r="AN26" s="612"/>
      <c r="AO26" s="648"/>
      <c r="AP26" s="605" t="s">
        <v>284</v>
      </c>
      <c r="AQ26" s="685"/>
      <c r="AR26" s="685"/>
      <c r="AS26" s="685"/>
      <c r="AT26" s="685"/>
      <c r="AU26" s="685"/>
      <c r="AV26" s="685"/>
      <c r="AW26" s="685"/>
      <c r="AX26" s="685"/>
      <c r="AY26" s="685"/>
      <c r="AZ26" s="685"/>
      <c r="BA26" s="685"/>
      <c r="BB26" s="685"/>
      <c r="BC26" s="685"/>
      <c r="BD26" s="685"/>
      <c r="BE26" s="685"/>
      <c r="BF26" s="686"/>
      <c r="BG26" s="608" t="s">
        <v>122</v>
      </c>
      <c r="BH26" s="609"/>
      <c r="BI26" s="609"/>
      <c r="BJ26" s="609"/>
      <c r="BK26" s="609"/>
      <c r="BL26" s="609"/>
      <c r="BM26" s="609"/>
      <c r="BN26" s="610"/>
      <c r="BO26" s="646" t="s">
        <v>122</v>
      </c>
      <c r="BP26" s="646"/>
      <c r="BQ26" s="646"/>
      <c r="BR26" s="646"/>
      <c r="BS26" s="647" t="s">
        <v>122</v>
      </c>
      <c r="BT26" s="647"/>
      <c r="BU26" s="647"/>
      <c r="BV26" s="647"/>
      <c r="BW26" s="647"/>
      <c r="BX26" s="647"/>
      <c r="BY26" s="647"/>
      <c r="BZ26" s="647"/>
      <c r="CA26" s="647"/>
      <c r="CB26" s="687"/>
      <c r="CD26" s="605" t="s">
        <v>285</v>
      </c>
      <c r="CE26" s="606"/>
      <c r="CF26" s="606"/>
      <c r="CG26" s="606"/>
      <c r="CH26" s="606"/>
      <c r="CI26" s="606"/>
      <c r="CJ26" s="606"/>
      <c r="CK26" s="606"/>
      <c r="CL26" s="606"/>
      <c r="CM26" s="606"/>
      <c r="CN26" s="606"/>
      <c r="CO26" s="606"/>
      <c r="CP26" s="606"/>
      <c r="CQ26" s="607"/>
      <c r="CR26" s="608">
        <v>1424301</v>
      </c>
      <c r="CS26" s="609"/>
      <c r="CT26" s="609"/>
      <c r="CU26" s="609"/>
      <c r="CV26" s="609"/>
      <c r="CW26" s="609"/>
      <c r="CX26" s="609"/>
      <c r="CY26" s="610"/>
      <c r="CZ26" s="611">
        <v>8.4</v>
      </c>
      <c r="DA26" s="623"/>
      <c r="DB26" s="623"/>
      <c r="DC26" s="624"/>
      <c r="DD26" s="614">
        <v>1307459</v>
      </c>
      <c r="DE26" s="609"/>
      <c r="DF26" s="609"/>
      <c r="DG26" s="609"/>
      <c r="DH26" s="609"/>
      <c r="DI26" s="609"/>
      <c r="DJ26" s="609"/>
      <c r="DK26" s="610"/>
      <c r="DL26" s="614" t="s">
        <v>122</v>
      </c>
      <c r="DM26" s="609"/>
      <c r="DN26" s="609"/>
      <c r="DO26" s="609"/>
      <c r="DP26" s="609"/>
      <c r="DQ26" s="609"/>
      <c r="DR26" s="609"/>
      <c r="DS26" s="609"/>
      <c r="DT26" s="609"/>
      <c r="DU26" s="609"/>
      <c r="DV26" s="610"/>
      <c r="DW26" s="611" t="s">
        <v>122</v>
      </c>
      <c r="DX26" s="623"/>
      <c r="DY26" s="623"/>
      <c r="DZ26" s="623"/>
      <c r="EA26" s="623"/>
      <c r="EB26" s="623"/>
      <c r="EC26" s="635"/>
    </row>
    <row r="27" spans="2:133" ht="11.25" customHeight="1" x14ac:dyDescent="0.2">
      <c r="B27" s="605" t="s">
        <v>286</v>
      </c>
      <c r="C27" s="606"/>
      <c r="D27" s="606"/>
      <c r="E27" s="606"/>
      <c r="F27" s="606"/>
      <c r="G27" s="606"/>
      <c r="H27" s="606"/>
      <c r="I27" s="606"/>
      <c r="J27" s="606"/>
      <c r="K27" s="606"/>
      <c r="L27" s="606"/>
      <c r="M27" s="606"/>
      <c r="N27" s="606"/>
      <c r="O27" s="606"/>
      <c r="P27" s="606"/>
      <c r="Q27" s="607"/>
      <c r="R27" s="608">
        <v>76876</v>
      </c>
      <c r="S27" s="609"/>
      <c r="T27" s="609"/>
      <c r="U27" s="609"/>
      <c r="V27" s="609"/>
      <c r="W27" s="609"/>
      <c r="X27" s="609"/>
      <c r="Y27" s="610"/>
      <c r="Z27" s="646">
        <v>0.4</v>
      </c>
      <c r="AA27" s="646"/>
      <c r="AB27" s="646"/>
      <c r="AC27" s="646"/>
      <c r="AD27" s="647" t="s">
        <v>122</v>
      </c>
      <c r="AE27" s="647"/>
      <c r="AF27" s="647"/>
      <c r="AG27" s="647"/>
      <c r="AH27" s="647"/>
      <c r="AI27" s="647"/>
      <c r="AJ27" s="647"/>
      <c r="AK27" s="647"/>
      <c r="AL27" s="611" t="s">
        <v>122</v>
      </c>
      <c r="AM27" s="612"/>
      <c r="AN27" s="612"/>
      <c r="AO27" s="648"/>
      <c r="AP27" s="605" t="s">
        <v>287</v>
      </c>
      <c r="AQ27" s="606"/>
      <c r="AR27" s="606"/>
      <c r="AS27" s="606"/>
      <c r="AT27" s="606"/>
      <c r="AU27" s="606"/>
      <c r="AV27" s="606"/>
      <c r="AW27" s="606"/>
      <c r="AX27" s="606"/>
      <c r="AY27" s="606"/>
      <c r="AZ27" s="606"/>
      <c r="BA27" s="606"/>
      <c r="BB27" s="606"/>
      <c r="BC27" s="606"/>
      <c r="BD27" s="606"/>
      <c r="BE27" s="606"/>
      <c r="BF27" s="607"/>
      <c r="BG27" s="608">
        <v>5637207</v>
      </c>
      <c r="BH27" s="609"/>
      <c r="BI27" s="609"/>
      <c r="BJ27" s="609"/>
      <c r="BK27" s="609"/>
      <c r="BL27" s="609"/>
      <c r="BM27" s="609"/>
      <c r="BN27" s="610"/>
      <c r="BO27" s="646">
        <v>100</v>
      </c>
      <c r="BP27" s="646"/>
      <c r="BQ27" s="646"/>
      <c r="BR27" s="646"/>
      <c r="BS27" s="647">
        <v>296535</v>
      </c>
      <c r="BT27" s="647"/>
      <c r="BU27" s="647"/>
      <c r="BV27" s="647"/>
      <c r="BW27" s="647"/>
      <c r="BX27" s="647"/>
      <c r="BY27" s="647"/>
      <c r="BZ27" s="647"/>
      <c r="CA27" s="647"/>
      <c r="CB27" s="687"/>
      <c r="CD27" s="605" t="s">
        <v>288</v>
      </c>
      <c r="CE27" s="606"/>
      <c r="CF27" s="606"/>
      <c r="CG27" s="606"/>
      <c r="CH27" s="606"/>
      <c r="CI27" s="606"/>
      <c r="CJ27" s="606"/>
      <c r="CK27" s="606"/>
      <c r="CL27" s="606"/>
      <c r="CM27" s="606"/>
      <c r="CN27" s="606"/>
      <c r="CO27" s="606"/>
      <c r="CP27" s="606"/>
      <c r="CQ27" s="607"/>
      <c r="CR27" s="608">
        <v>4154964</v>
      </c>
      <c r="CS27" s="621"/>
      <c r="CT27" s="621"/>
      <c r="CU27" s="621"/>
      <c r="CV27" s="621"/>
      <c r="CW27" s="621"/>
      <c r="CX27" s="621"/>
      <c r="CY27" s="622"/>
      <c r="CZ27" s="611">
        <v>24.5</v>
      </c>
      <c r="DA27" s="623"/>
      <c r="DB27" s="623"/>
      <c r="DC27" s="624"/>
      <c r="DD27" s="614">
        <v>1479480</v>
      </c>
      <c r="DE27" s="621"/>
      <c r="DF27" s="621"/>
      <c r="DG27" s="621"/>
      <c r="DH27" s="621"/>
      <c r="DI27" s="621"/>
      <c r="DJ27" s="621"/>
      <c r="DK27" s="622"/>
      <c r="DL27" s="614">
        <v>1107270</v>
      </c>
      <c r="DM27" s="621"/>
      <c r="DN27" s="621"/>
      <c r="DO27" s="621"/>
      <c r="DP27" s="621"/>
      <c r="DQ27" s="621"/>
      <c r="DR27" s="621"/>
      <c r="DS27" s="621"/>
      <c r="DT27" s="621"/>
      <c r="DU27" s="621"/>
      <c r="DV27" s="622"/>
      <c r="DW27" s="611">
        <v>13</v>
      </c>
      <c r="DX27" s="623"/>
      <c r="DY27" s="623"/>
      <c r="DZ27" s="623"/>
      <c r="EA27" s="623"/>
      <c r="EB27" s="623"/>
      <c r="EC27" s="635"/>
    </row>
    <row r="28" spans="2:133" ht="11.25" customHeight="1" x14ac:dyDescent="0.2">
      <c r="B28" s="605" t="s">
        <v>289</v>
      </c>
      <c r="C28" s="606"/>
      <c r="D28" s="606"/>
      <c r="E28" s="606"/>
      <c r="F28" s="606"/>
      <c r="G28" s="606"/>
      <c r="H28" s="606"/>
      <c r="I28" s="606"/>
      <c r="J28" s="606"/>
      <c r="K28" s="606"/>
      <c r="L28" s="606"/>
      <c r="M28" s="606"/>
      <c r="N28" s="606"/>
      <c r="O28" s="606"/>
      <c r="P28" s="606"/>
      <c r="Q28" s="607"/>
      <c r="R28" s="608">
        <v>189532</v>
      </c>
      <c r="S28" s="609"/>
      <c r="T28" s="609"/>
      <c r="U28" s="609"/>
      <c r="V28" s="609"/>
      <c r="W28" s="609"/>
      <c r="X28" s="609"/>
      <c r="Y28" s="610"/>
      <c r="Z28" s="646">
        <v>1.1000000000000001</v>
      </c>
      <c r="AA28" s="646"/>
      <c r="AB28" s="646"/>
      <c r="AC28" s="646"/>
      <c r="AD28" s="647">
        <v>29116</v>
      </c>
      <c r="AE28" s="647"/>
      <c r="AF28" s="647"/>
      <c r="AG28" s="647"/>
      <c r="AH28" s="647"/>
      <c r="AI28" s="647"/>
      <c r="AJ28" s="647"/>
      <c r="AK28" s="647"/>
      <c r="AL28" s="611">
        <v>0.3</v>
      </c>
      <c r="AM28" s="612"/>
      <c r="AN28" s="612"/>
      <c r="AO28" s="648"/>
      <c r="AP28" s="605"/>
      <c r="AQ28" s="606"/>
      <c r="AR28" s="606"/>
      <c r="AS28" s="606"/>
      <c r="AT28" s="606"/>
      <c r="AU28" s="606"/>
      <c r="AV28" s="606"/>
      <c r="AW28" s="606"/>
      <c r="AX28" s="606"/>
      <c r="AY28" s="606"/>
      <c r="AZ28" s="606"/>
      <c r="BA28" s="606"/>
      <c r="BB28" s="606"/>
      <c r="BC28" s="606"/>
      <c r="BD28" s="606"/>
      <c r="BE28" s="606"/>
      <c r="BF28" s="607"/>
      <c r="BG28" s="608"/>
      <c r="BH28" s="609"/>
      <c r="BI28" s="609"/>
      <c r="BJ28" s="609"/>
      <c r="BK28" s="609"/>
      <c r="BL28" s="609"/>
      <c r="BM28" s="609"/>
      <c r="BN28" s="610"/>
      <c r="BO28" s="646"/>
      <c r="BP28" s="646"/>
      <c r="BQ28" s="646"/>
      <c r="BR28" s="646"/>
      <c r="BS28" s="614"/>
      <c r="BT28" s="609"/>
      <c r="BU28" s="609"/>
      <c r="BV28" s="609"/>
      <c r="BW28" s="609"/>
      <c r="BX28" s="609"/>
      <c r="BY28" s="609"/>
      <c r="BZ28" s="609"/>
      <c r="CA28" s="609"/>
      <c r="CB28" s="645"/>
      <c r="CD28" s="605" t="s">
        <v>290</v>
      </c>
      <c r="CE28" s="606"/>
      <c r="CF28" s="606"/>
      <c r="CG28" s="606"/>
      <c r="CH28" s="606"/>
      <c r="CI28" s="606"/>
      <c r="CJ28" s="606"/>
      <c r="CK28" s="606"/>
      <c r="CL28" s="606"/>
      <c r="CM28" s="606"/>
      <c r="CN28" s="606"/>
      <c r="CO28" s="606"/>
      <c r="CP28" s="606"/>
      <c r="CQ28" s="607"/>
      <c r="CR28" s="608">
        <v>1166883</v>
      </c>
      <c r="CS28" s="609"/>
      <c r="CT28" s="609"/>
      <c r="CU28" s="609"/>
      <c r="CV28" s="609"/>
      <c r="CW28" s="609"/>
      <c r="CX28" s="609"/>
      <c r="CY28" s="610"/>
      <c r="CZ28" s="611">
        <v>6.9</v>
      </c>
      <c r="DA28" s="623"/>
      <c r="DB28" s="623"/>
      <c r="DC28" s="624"/>
      <c r="DD28" s="614">
        <v>1127901</v>
      </c>
      <c r="DE28" s="609"/>
      <c r="DF28" s="609"/>
      <c r="DG28" s="609"/>
      <c r="DH28" s="609"/>
      <c r="DI28" s="609"/>
      <c r="DJ28" s="609"/>
      <c r="DK28" s="610"/>
      <c r="DL28" s="614">
        <v>1127901</v>
      </c>
      <c r="DM28" s="609"/>
      <c r="DN28" s="609"/>
      <c r="DO28" s="609"/>
      <c r="DP28" s="609"/>
      <c r="DQ28" s="609"/>
      <c r="DR28" s="609"/>
      <c r="DS28" s="609"/>
      <c r="DT28" s="609"/>
      <c r="DU28" s="609"/>
      <c r="DV28" s="610"/>
      <c r="DW28" s="611">
        <v>13.2</v>
      </c>
      <c r="DX28" s="623"/>
      <c r="DY28" s="623"/>
      <c r="DZ28" s="623"/>
      <c r="EA28" s="623"/>
      <c r="EB28" s="623"/>
      <c r="EC28" s="635"/>
    </row>
    <row r="29" spans="2:133" ht="11.25" customHeight="1" x14ac:dyDescent="0.2">
      <c r="B29" s="605" t="s">
        <v>291</v>
      </c>
      <c r="C29" s="606"/>
      <c r="D29" s="606"/>
      <c r="E29" s="606"/>
      <c r="F29" s="606"/>
      <c r="G29" s="606"/>
      <c r="H29" s="606"/>
      <c r="I29" s="606"/>
      <c r="J29" s="606"/>
      <c r="K29" s="606"/>
      <c r="L29" s="606"/>
      <c r="M29" s="606"/>
      <c r="N29" s="606"/>
      <c r="O29" s="606"/>
      <c r="P29" s="606"/>
      <c r="Q29" s="607"/>
      <c r="R29" s="608">
        <v>37749</v>
      </c>
      <c r="S29" s="609"/>
      <c r="T29" s="609"/>
      <c r="U29" s="609"/>
      <c r="V29" s="609"/>
      <c r="W29" s="609"/>
      <c r="X29" s="609"/>
      <c r="Y29" s="610"/>
      <c r="Z29" s="646">
        <v>0.2</v>
      </c>
      <c r="AA29" s="646"/>
      <c r="AB29" s="646"/>
      <c r="AC29" s="646"/>
      <c r="AD29" s="647" t="s">
        <v>122</v>
      </c>
      <c r="AE29" s="647"/>
      <c r="AF29" s="647"/>
      <c r="AG29" s="647"/>
      <c r="AH29" s="647"/>
      <c r="AI29" s="647"/>
      <c r="AJ29" s="647"/>
      <c r="AK29" s="647"/>
      <c r="AL29" s="611" t="s">
        <v>122</v>
      </c>
      <c r="AM29" s="612"/>
      <c r="AN29" s="612"/>
      <c r="AO29" s="648"/>
      <c r="AP29" s="589"/>
      <c r="AQ29" s="590"/>
      <c r="AR29" s="590"/>
      <c r="AS29" s="590"/>
      <c r="AT29" s="590"/>
      <c r="AU29" s="590"/>
      <c r="AV29" s="590"/>
      <c r="AW29" s="590"/>
      <c r="AX29" s="590"/>
      <c r="AY29" s="590"/>
      <c r="AZ29" s="590"/>
      <c r="BA29" s="590"/>
      <c r="BB29" s="590"/>
      <c r="BC29" s="590"/>
      <c r="BD29" s="590"/>
      <c r="BE29" s="590"/>
      <c r="BF29" s="591"/>
      <c r="BG29" s="608"/>
      <c r="BH29" s="609"/>
      <c r="BI29" s="609"/>
      <c r="BJ29" s="609"/>
      <c r="BK29" s="609"/>
      <c r="BL29" s="609"/>
      <c r="BM29" s="609"/>
      <c r="BN29" s="610"/>
      <c r="BO29" s="646"/>
      <c r="BP29" s="646"/>
      <c r="BQ29" s="646"/>
      <c r="BR29" s="646"/>
      <c r="BS29" s="647"/>
      <c r="BT29" s="647"/>
      <c r="BU29" s="647"/>
      <c r="BV29" s="647"/>
      <c r="BW29" s="647"/>
      <c r="BX29" s="647"/>
      <c r="BY29" s="647"/>
      <c r="BZ29" s="647"/>
      <c r="CA29" s="647"/>
      <c r="CB29" s="687"/>
      <c r="CD29" s="627" t="s">
        <v>292</v>
      </c>
      <c r="CE29" s="628"/>
      <c r="CF29" s="605" t="s">
        <v>66</v>
      </c>
      <c r="CG29" s="606"/>
      <c r="CH29" s="606"/>
      <c r="CI29" s="606"/>
      <c r="CJ29" s="606"/>
      <c r="CK29" s="606"/>
      <c r="CL29" s="606"/>
      <c r="CM29" s="606"/>
      <c r="CN29" s="606"/>
      <c r="CO29" s="606"/>
      <c r="CP29" s="606"/>
      <c r="CQ29" s="607"/>
      <c r="CR29" s="608">
        <v>1166883</v>
      </c>
      <c r="CS29" s="621"/>
      <c r="CT29" s="621"/>
      <c r="CU29" s="621"/>
      <c r="CV29" s="621"/>
      <c r="CW29" s="621"/>
      <c r="CX29" s="621"/>
      <c r="CY29" s="622"/>
      <c r="CZ29" s="611">
        <v>6.9</v>
      </c>
      <c r="DA29" s="623"/>
      <c r="DB29" s="623"/>
      <c r="DC29" s="624"/>
      <c r="DD29" s="614">
        <v>1127901</v>
      </c>
      <c r="DE29" s="621"/>
      <c r="DF29" s="621"/>
      <c r="DG29" s="621"/>
      <c r="DH29" s="621"/>
      <c r="DI29" s="621"/>
      <c r="DJ29" s="621"/>
      <c r="DK29" s="622"/>
      <c r="DL29" s="614">
        <v>1127901</v>
      </c>
      <c r="DM29" s="621"/>
      <c r="DN29" s="621"/>
      <c r="DO29" s="621"/>
      <c r="DP29" s="621"/>
      <c r="DQ29" s="621"/>
      <c r="DR29" s="621"/>
      <c r="DS29" s="621"/>
      <c r="DT29" s="621"/>
      <c r="DU29" s="621"/>
      <c r="DV29" s="622"/>
      <c r="DW29" s="611">
        <v>13.2</v>
      </c>
      <c r="DX29" s="623"/>
      <c r="DY29" s="623"/>
      <c r="DZ29" s="623"/>
      <c r="EA29" s="623"/>
      <c r="EB29" s="623"/>
      <c r="EC29" s="635"/>
    </row>
    <row r="30" spans="2:133" ht="11.25" customHeight="1" x14ac:dyDescent="0.2">
      <c r="B30" s="605" t="s">
        <v>293</v>
      </c>
      <c r="C30" s="606"/>
      <c r="D30" s="606"/>
      <c r="E30" s="606"/>
      <c r="F30" s="606"/>
      <c r="G30" s="606"/>
      <c r="H30" s="606"/>
      <c r="I30" s="606"/>
      <c r="J30" s="606"/>
      <c r="K30" s="606"/>
      <c r="L30" s="606"/>
      <c r="M30" s="606"/>
      <c r="N30" s="606"/>
      <c r="O30" s="606"/>
      <c r="P30" s="606"/>
      <c r="Q30" s="607"/>
      <c r="R30" s="608">
        <v>2866807</v>
      </c>
      <c r="S30" s="609"/>
      <c r="T30" s="609"/>
      <c r="U30" s="609"/>
      <c r="V30" s="609"/>
      <c r="W30" s="609"/>
      <c r="X30" s="609"/>
      <c r="Y30" s="610"/>
      <c r="Z30" s="646">
        <v>16.7</v>
      </c>
      <c r="AA30" s="646"/>
      <c r="AB30" s="646"/>
      <c r="AC30" s="646"/>
      <c r="AD30" s="647" t="s">
        <v>122</v>
      </c>
      <c r="AE30" s="647"/>
      <c r="AF30" s="647"/>
      <c r="AG30" s="647"/>
      <c r="AH30" s="647"/>
      <c r="AI30" s="647"/>
      <c r="AJ30" s="647"/>
      <c r="AK30" s="647"/>
      <c r="AL30" s="611" t="s">
        <v>122</v>
      </c>
      <c r="AM30" s="612"/>
      <c r="AN30" s="612"/>
      <c r="AO30" s="648"/>
      <c r="AP30" s="660" t="s">
        <v>211</v>
      </c>
      <c r="AQ30" s="661"/>
      <c r="AR30" s="661"/>
      <c r="AS30" s="661"/>
      <c r="AT30" s="661"/>
      <c r="AU30" s="661"/>
      <c r="AV30" s="661"/>
      <c r="AW30" s="661"/>
      <c r="AX30" s="661"/>
      <c r="AY30" s="661"/>
      <c r="AZ30" s="661"/>
      <c r="BA30" s="661"/>
      <c r="BB30" s="661"/>
      <c r="BC30" s="661"/>
      <c r="BD30" s="661"/>
      <c r="BE30" s="661"/>
      <c r="BF30" s="662"/>
      <c r="BG30" s="660" t="s">
        <v>294</v>
      </c>
      <c r="BH30" s="678"/>
      <c r="BI30" s="678"/>
      <c r="BJ30" s="678"/>
      <c r="BK30" s="678"/>
      <c r="BL30" s="678"/>
      <c r="BM30" s="678"/>
      <c r="BN30" s="678"/>
      <c r="BO30" s="678"/>
      <c r="BP30" s="678"/>
      <c r="BQ30" s="679"/>
      <c r="BR30" s="660" t="s">
        <v>295</v>
      </c>
      <c r="BS30" s="678"/>
      <c r="BT30" s="678"/>
      <c r="BU30" s="678"/>
      <c r="BV30" s="678"/>
      <c r="BW30" s="678"/>
      <c r="BX30" s="678"/>
      <c r="BY30" s="678"/>
      <c r="BZ30" s="678"/>
      <c r="CA30" s="678"/>
      <c r="CB30" s="679"/>
      <c r="CD30" s="629"/>
      <c r="CE30" s="630"/>
      <c r="CF30" s="605" t="s">
        <v>296</v>
      </c>
      <c r="CG30" s="606"/>
      <c r="CH30" s="606"/>
      <c r="CI30" s="606"/>
      <c r="CJ30" s="606"/>
      <c r="CK30" s="606"/>
      <c r="CL30" s="606"/>
      <c r="CM30" s="606"/>
      <c r="CN30" s="606"/>
      <c r="CO30" s="606"/>
      <c r="CP30" s="606"/>
      <c r="CQ30" s="607"/>
      <c r="CR30" s="608">
        <v>1133141</v>
      </c>
      <c r="CS30" s="609"/>
      <c r="CT30" s="609"/>
      <c r="CU30" s="609"/>
      <c r="CV30" s="609"/>
      <c r="CW30" s="609"/>
      <c r="CX30" s="609"/>
      <c r="CY30" s="610"/>
      <c r="CZ30" s="611">
        <v>6.7</v>
      </c>
      <c r="DA30" s="623"/>
      <c r="DB30" s="623"/>
      <c r="DC30" s="624"/>
      <c r="DD30" s="614">
        <v>1097674</v>
      </c>
      <c r="DE30" s="609"/>
      <c r="DF30" s="609"/>
      <c r="DG30" s="609"/>
      <c r="DH30" s="609"/>
      <c r="DI30" s="609"/>
      <c r="DJ30" s="609"/>
      <c r="DK30" s="610"/>
      <c r="DL30" s="614">
        <v>1097674</v>
      </c>
      <c r="DM30" s="609"/>
      <c r="DN30" s="609"/>
      <c r="DO30" s="609"/>
      <c r="DP30" s="609"/>
      <c r="DQ30" s="609"/>
      <c r="DR30" s="609"/>
      <c r="DS30" s="609"/>
      <c r="DT30" s="609"/>
      <c r="DU30" s="609"/>
      <c r="DV30" s="610"/>
      <c r="DW30" s="611">
        <v>12.9</v>
      </c>
      <c r="DX30" s="623"/>
      <c r="DY30" s="623"/>
      <c r="DZ30" s="623"/>
      <c r="EA30" s="623"/>
      <c r="EB30" s="623"/>
      <c r="EC30" s="635"/>
    </row>
    <row r="31" spans="2:133" ht="11.25" customHeight="1" x14ac:dyDescent="0.2">
      <c r="B31" s="675" t="s">
        <v>297</v>
      </c>
      <c r="C31" s="676"/>
      <c r="D31" s="676"/>
      <c r="E31" s="676"/>
      <c r="F31" s="676"/>
      <c r="G31" s="676"/>
      <c r="H31" s="676"/>
      <c r="I31" s="676"/>
      <c r="J31" s="676"/>
      <c r="K31" s="676"/>
      <c r="L31" s="676"/>
      <c r="M31" s="676"/>
      <c r="N31" s="676"/>
      <c r="O31" s="676"/>
      <c r="P31" s="676"/>
      <c r="Q31" s="677"/>
      <c r="R31" s="608" t="s">
        <v>122</v>
      </c>
      <c r="S31" s="609"/>
      <c r="T31" s="609"/>
      <c r="U31" s="609"/>
      <c r="V31" s="609"/>
      <c r="W31" s="609"/>
      <c r="X31" s="609"/>
      <c r="Y31" s="610"/>
      <c r="Z31" s="646" t="s">
        <v>122</v>
      </c>
      <c r="AA31" s="646"/>
      <c r="AB31" s="646"/>
      <c r="AC31" s="646"/>
      <c r="AD31" s="647" t="s">
        <v>122</v>
      </c>
      <c r="AE31" s="647"/>
      <c r="AF31" s="647"/>
      <c r="AG31" s="647"/>
      <c r="AH31" s="647"/>
      <c r="AI31" s="647"/>
      <c r="AJ31" s="647"/>
      <c r="AK31" s="647"/>
      <c r="AL31" s="611" t="s">
        <v>122</v>
      </c>
      <c r="AM31" s="612"/>
      <c r="AN31" s="612"/>
      <c r="AO31" s="648"/>
      <c r="AP31" s="680" t="s">
        <v>298</v>
      </c>
      <c r="AQ31" s="681"/>
      <c r="AR31" s="681"/>
      <c r="AS31" s="681"/>
      <c r="AT31" s="682" t="s">
        <v>299</v>
      </c>
      <c r="AU31" s="200"/>
      <c r="AV31" s="200"/>
      <c r="AW31" s="200"/>
      <c r="AX31" s="666" t="s">
        <v>177</v>
      </c>
      <c r="AY31" s="667"/>
      <c r="AZ31" s="667"/>
      <c r="BA31" s="667"/>
      <c r="BB31" s="667"/>
      <c r="BC31" s="667"/>
      <c r="BD31" s="667"/>
      <c r="BE31" s="667"/>
      <c r="BF31" s="668"/>
      <c r="BG31" s="670">
        <v>99.9</v>
      </c>
      <c r="BH31" s="671"/>
      <c r="BI31" s="671"/>
      <c r="BJ31" s="671"/>
      <c r="BK31" s="671"/>
      <c r="BL31" s="671"/>
      <c r="BM31" s="672">
        <v>97.4</v>
      </c>
      <c r="BN31" s="671"/>
      <c r="BO31" s="671"/>
      <c r="BP31" s="671"/>
      <c r="BQ31" s="673"/>
      <c r="BR31" s="670">
        <v>100</v>
      </c>
      <c r="BS31" s="671"/>
      <c r="BT31" s="671"/>
      <c r="BU31" s="671"/>
      <c r="BV31" s="671"/>
      <c r="BW31" s="671"/>
      <c r="BX31" s="672">
        <v>97.4</v>
      </c>
      <c r="BY31" s="671"/>
      <c r="BZ31" s="671"/>
      <c r="CA31" s="671"/>
      <c r="CB31" s="673"/>
      <c r="CD31" s="629"/>
      <c r="CE31" s="630"/>
      <c r="CF31" s="605" t="s">
        <v>300</v>
      </c>
      <c r="CG31" s="606"/>
      <c r="CH31" s="606"/>
      <c r="CI31" s="606"/>
      <c r="CJ31" s="606"/>
      <c r="CK31" s="606"/>
      <c r="CL31" s="606"/>
      <c r="CM31" s="606"/>
      <c r="CN31" s="606"/>
      <c r="CO31" s="606"/>
      <c r="CP31" s="606"/>
      <c r="CQ31" s="607"/>
      <c r="CR31" s="608">
        <v>33742</v>
      </c>
      <c r="CS31" s="621"/>
      <c r="CT31" s="621"/>
      <c r="CU31" s="621"/>
      <c r="CV31" s="621"/>
      <c r="CW31" s="621"/>
      <c r="CX31" s="621"/>
      <c r="CY31" s="622"/>
      <c r="CZ31" s="611">
        <v>0.2</v>
      </c>
      <c r="DA31" s="623"/>
      <c r="DB31" s="623"/>
      <c r="DC31" s="624"/>
      <c r="DD31" s="614">
        <v>30227</v>
      </c>
      <c r="DE31" s="621"/>
      <c r="DF31" s="621"/>
      <c r="DG31" s="621"/>
      <c r="DH31" s="621"/>
      <c r="DI31" s="621"/>
      <c r="DJ31" s="621"/>
      <c r="DK31" s="622"/>
      <c r="DL31" s="614">
        <v>30227</v>
      </c>
      <c r="DM31" s="621"/>
      <c r="DN31" s="621"/>
      <c r="DO31" s="621"/>
      <c r="DP31" s="621"/>
      <c r="DQ31" s="621"/>
      <c r="DR31" s="621"/>
      <c r="DS31" s="621"/>
      <c r="DT31" s="621"/>
      <c r="DU31" s="621"/>
      <c r="DV31" s="622"/>
      <c r="DW31" s="611">
        <v>0.4</v>
      </c>
      <c r="DX31" s="623"/>
      <c r="DY31" s="623"/>
      <c r="DZ31" s="623"/>
      <c r="EA31" s="623"/>
      <c r="EB31" s="623"/>
      <c r="EC31" s="635"/>
    </row>
    <row r="32" spans="2:133" ht="11.25" customHeight="1" x14ac:dyDescent="0.2">
      <c r="B32" s="605" t="s">
        <v>301</v>
      </c>
      <c r="C32" s="606"/>
      <c r="D32" s="606"/>
      <c r="E32" s="606"/>
      <c r="F32" s="606"/>
      <c r="G32" s="606"/>
      <c r="H32" s="606"/>
      <c r="I32" s="606"/>
      <c r="J32" s="606"/>
      <c r="K32" s="606"/>
      <c r="L32" s="606"/>
      <c r="M32" s="606"/>
      <c r="N32" s="606"/>
      <c r="O32" s="606"/>
      <c r="P32" s="606"/>
      <c r="Q32" s="607"/>
      <c r="R32" s="608">
        <v>1123408</v>
      </c>
      <c r="S32" s="609"/>
      <c r="T32" s="609"/>
      <c r="U32" s="609"/>
      <c r="V32" s="609"/>
      <c r="W32" s="609"/>
      <c r="X32" s="609"/>
      <c r="Y32" s="610"/>
      <c r="Z32" s="646">
        <v>6.5</v>
      </c>
      <c r="AA32" s="646"/>
      <c r="AB32" s="646"/>
      <c r="AC32" s="646"/>
      <c r="AD32" s="647" t="s">
        <v>122</v>
      </c>
      <c r="AE32" s="647"/>
      <c r="AF32" s="647"/>
      <c r="AG32" s="647"/>
      <c r="AH32" s="647"/>
      <c r="AI32" s="647"/>
      <c r="AJ32" s="647"/>
      <c r="AK32" s="647"/>
      <c r="AL32" s="611" t="s">
        <v>122</v>
      </c>
      <c r="AM32" s="612"/>
      <c r="AN32" s="612"/>
      <c r="AO32" s="648"/>
      <c r="AP32" s="649"/>
      <c r="AQ32" s="650"/>
      <c r="AR32" s="650"/>
      <c r="AS32" s="650"/>
      <c r="AT32" s="683"/>
      <c r="AU32" s="196" t="s">
        <v>302</v>
      </c>
      <c r="AX32" s="605" t="s">
        <v>303</v>
      </c>
      <c r="AY32" s="606"/>
      <c r="AZ32" s="606"/>
      <c r="BA32" s="606"/>
      <c r="BB32" s="606"/>
      <c r="BC32" s="606"/>
      <c r="BD32" s="606"/>
      <c r="BE32" s="606"/>
      <c r="BF32" s="607"/>
      <c r="BG32" s="674">
        <v>99.9</v>
      </c>
      <c r="BH32" s="621"/>
      <c r="BI32" s="621"/>
      <c r="BJ32" s="621"/>
      <c r="BK32" s="621"/>
      <c r="BL32" s="621"/>
      <c r="BM32" s="612">
        <v>99.8</v>
      </c>
      <c r="BN32" s="621"/>
      <c r="BO32" s="621"/>
      <c r="BP32" s="621"/>
      <c r="BQ32" s="644"/>
      <c r="BR32" s="674">
        <v>100</v>
      </c>
      <c r="BS32" s="621"/>
      <c r="BT32" s="621"/>
      <c r="BU32" s="621"/>
      <c r="BV32" s="621"/>
      <c r="BW32" s="621"/>
      <c r="BX32" s="612">
        <v>99.9</v>
      </c>
      <c r="BY32" s="621"/>
      <c r="BZ32" s="621"/>
      <c r="CA32" s="621"/>
      <c r="CB32" s="644"/>
      <c r="CD32" s="631"/>
      <c r="CE32" s="632"/>
      <c r="CF32" s="605" t="s">
        <v>304</v>
      </c>
      <c r="CG32" s="606"/>
      <c r="CH32" s="606"/>
      <c r="CI32" s="606"/>
      <c r="CJ32" s="606"/>
      <c r="CK32" s="606"/>
      <c r="CL32" s="606"/>
      <c r="CM32" s="606"/>
      <c r="CN32" s="606"/>
      <c r="CO32" s="606"/>
      <c r="CP32" s="606"/>
      <c r="CQ32" s="607"/>
      <c r="CR32" s="608" t="s">
        <v>122</v>
      </c>
      <c r="CS32" s="609"/>
      <c r="CT32" s="609"/>
      <c r="CU32" s="609"/>
      <c r="CV32" s="609"/>
      <c r="CW32" s="609"/>
      <c r="CX32" s="609"/>
      <c r="CY32" s="610"/>
      <c r="CZ32" s="611" t="s">
        <v>122</v>
      </c>
      <c r="DA32" s="623"/>
      <c r="DB32" s="623"/>
      <c r="DC32" s="624"/>
      <c r="DD32" s="614" t="s">
        <v>122</v>
      </c>
      <c r="DE32" s="609"/>
      <c r="DF32" s="609"/>
      <c r="DG32" s="609"/>
      <c r="DH32" s="609"/>
      <c r="DI32" s="609"/>
      <c r="DJ32" s="609"/>
      <c r="DK32" s="610"/>
      <c r="DL32" s="614" t="s">
        <v>122</v>
      </c>
      <c r="DM32" s="609"/>
      <c r="DN32" s="609"/>
      <c r="DO32" s="609"/>
      <c r="DP32" s="609"/>
      <c r="DQ32" s="609"/>
      <c r="DR32" s="609"/>
      <c r="DS32" s="609"/>
      <c r="DT32" s="609"/>
      <c r="DU32" s="609"/>
      <c r="DV32" s="610"/>
      <c r="DW32" s="611" t="s">
        <v>122</v>
      </c>
      <c r="DX32" s="623"/>
      <c r="DY32" s="623"/>
      <c r="DZ32" s="623"/>
      <c r="EA32" s="623"/>
      <c r="EB32" s="623"/>
      <c r="EC32" s="635"/>
    </row>
    <row r="33" spans="2:133" ht="11.25" customHeight="1" x14ac:dyDescent="0.2">
      <c r="B33" s="605" t="s">
        <v>305</v>
      </c>
      <c r="C33" s="606"/>
      <c r="D33" s="606"/>
      <c r="E33" s="606"/>
      <c r="F33" s="606"/>
      <c r="G33" s="606"/>
      <c r="H33" s="606"/>
      <c r="I33" s="606"/>
      <c r="J33" s="606"/>
      <c r="K33" s="606"/>
      <c r="L33" s="606"/>
      <c r="M33" s="606"/>
      <c r="N33" s="606"/>
      <c r="O33" s="606"/>
      <c r="P33" s="606"/>
      <c r="Q33" s="607"/>
      <c r="R33" s="608">
        <v>9828</v>
      </c>
      <c r="S33" s="609"/>
      <c r="T33" s="609"/>
      <c r="U33" s="609"/>
      <c r="V33" s="609"/>
      <c r="W33" s="609"/>
      <c r="X33" s="609"/>
      <c r="Y33" s="610"/>
      <c r="Z33" s="646">
        <v>0.1</v>
      </c>
      <c r="AA33" s="646"/>
      <c r="AB33" s="646"/>
      <c r="AC33" s="646"/>
      <c r="AD33" s="647">
        <v>5829</v>
      </c>
      <c r="AE33" s="647"/>
      <c r="AF33" s="647"/>
      <c r="AG33" s="647"/>
      <c r="AH33" s="647"/>
      <c r="AI33" s="647"/>
      <c r="AJ33" s="647"/>
      <c r="AK33" s="647"/>
      <c r="AL33" s="611">
        <v>0.1</v>
      </c>
      <c r="AM33" s="612"/>
      <c r="AN33" s="612"/>
      <c r="AO33" s="648"/>
      <c r="AP33" s="651"/>
      <c r="AQ33" s="652"/>
      <c r="AR33" s="652"/>
      <c r="AS33" s="652"/>
      <c r="AT33" s="684"/>
      <c r="AU33" s="201"/>
      <c r="AV33" s="201"/>
      <c r="AW33" s="201"/>
      <c r="AX33" s="589" t="s">
        <v>306</v>
      </c>
      <c r="AY33" s="590"/>
      <c r="AZ33" s="590"/>
      <c r="BA33" s="590"/>
      <c r="BB33" s="590"/>
      <c r="BC33" s="590"/>
      <c r="BD33" s="590"/>
      <c r="BE33" s="590"/>
      <c r="BF33" s="591"/>
      <c r="BG33" s="669">
        <v>100</v>
      </c>
      <c r="BH33" s="593"/>
      <c r="BI33" s="593"/>
      <c r="BJ33" s="593"/>
      <c r="BK33" s="593"/>
      <c r="BL33" s="593"/>
      <c r="BM33" s="639">
        <v>99.8</v>
      </c>
      <c r="BN33" s="593"/>
      <c r="BO33" s="593"/>
      <c r="BP33" s="593"/>
      <c r="BQ33" s="656"/>
      <c r="BR33" s="669">
        <v>100</v>
      </c>
      <c r="BS33" s="593"/>
      <c r="BT33" s="593"/>
      <c r="BU33" s="593"/>
      <c r="BV33" s="593"/>
      <c r="BW33" s="593"/>
      <c r="BX33" s="639">
        <v>99.8</v>
      </c>
      <c r="BY33" s="593"/>
      <c r="BZ33" s="593"/>
      <c r="CA33" s="593"/>
      <c r="CB33" s="656"/>
      <c r="CD33" s="605" t="s">
        <v>307</v>
      </c>
      <c r="CE33" s="606"/>
      <c r="CF33" s="606"/>
      <c r="CG33" s="606"/>
      <c r="CH33" s="606"/>
      <c r="CI33" s="606"/>
      <c r="CJ33" s="606"/>
      <c r="CK33" s="606"/>
      <c r="CL33" s="606"/>
      <c r="CM33" s="606"/>
      <c r="CN33" s="606"/>
      <c r="CO33" s="606"/>
      <c r="CP33" s="606"/>
      <c r="CQ33" s="607"/>
      <c r="CR33" s="608">
        <v>5468199</v>
      </c>
      <c r="CS33" s="621"/>
      <c r="CT33" s="621"/>
      <c r="CU33" s="621"/>
      <c r="CV33" s="621"/>
      <c r="CW33" s="621"/>
      <c r="CX33" s="621"/>
      <c r="CY33" s="622"/>
      <c r="CZ33" s="611">
        <v>32.299999999999997</v>
      </c>
      <c r="DA33" s="623"/>
      <c r="DB33" s="623"/>
      <c r="DC33" s="624"/>
      <c r="DD33" s="614">
        <v>4595475</v>
      </c>
      <c r="DE33" s="621"/>
      <c r="DF33" s="621"/>
      <c r="DG33" s="621"/>
      <c r="DH33" s="621"/>
      <c r="DI33" s="621"/>
      <c r="DJ33" s="621"/>
      <c r="DK33" s="622"/>
      <c r="DL33" s="614">
        <v>3422413</v>
      </c>
      <c r="DM33" s="621"/>
      <c r="DN33" s="621"/>
      <c r="DO33" s="621"/>
      <c r="DP33" s="621"/>
      <c r="DQ33" s="621"/>
      <c r="DR33" s="621"/>
      <c r="DS33" s="621"/>
      <c r="DT33" s="621"/>
      <c r="DU33" s="621"/>
      <c r="DV33" s="622"/>
      <c r="DW33" s="611">
        <v>40.1</v>
      </c>
      <c r="DX33" s="623"/>
      <c r="DY33" s="623"/>
      <c r="DZ33" s="623"/>
      <c r="EA33" s="623"/>
      <c r="EB33" s="623"/>
      <c r="EC33" s="635"/>
    </row>
    <row r="34" spans="2:133" ht="11.25" customHeight="1" x14ac:dyDescent="0.2">
      <c r="B34" s="605" t="s">
        <v>308</v>
      </c>
      <c r="C34" s="606"/>
      <c r="D34" s="606"/>
      <c r="E34" s="606"/>
      <c r="F34" s="606"/>
      <c r="G34" s="606"/>
      <c r="H34" s="606"/>
      <c r="I34" s="606"/>
      <c r="J34" s="606"/>
      <c r="K34" s="606"/>
      <c r="L34" s="606"/>
      <c r="M34" s="606"/>
      <c r="N34" s="606"/>
      <c r="O34" s="606"/>
      <c r="P34" s="606"/>
      <c r="Q34" s="607"/>
      <c r="R34" s="608">
        <v>238715</v>
      </c>
      <c r="S34" s="609"/>
      <c r="T34" s="609"/>
      <c r="U34" s="609"/>
      <c r="V34" s="609"/>
      <c r="W34" s="609"/>
      <c r="X34" s="609"/>
      <c r="Y34" s="610"/>
      <c r="Z34" s="646">
        <v>1.4</v>
      </c>
      <c r="AA34" s="646"/>
      <c r="AB34" s="646"/>
      <c r="AC34" s="646"/>
      <c r="AD34" s="647" t="s">
        <v>122</v>
      </c>
      <c r="AE34" s="647"/>
      <c r="AF34" s="647"/>
      <c r="AG34" s="647"/>
      <c r="AH34" s="647"/>
      <c r="AI34" s="647"/>
      <c r="AJ34" s="647"/>
      <c r="AK34" s="647"/>
      <c r="AL34" s="611" t="s">
        <v>122</v>
      </c>
      <c r="AM34" s="612"/>
      <c r="AN34" s="612"/>
      <c r="AO34" s="648"/>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5" t="s">
        <v>309</v>
      </c>
      <c r="CE34" s="606"/>
      <c r="CF34" s="606"/>
      <c r="CG34" s="606"/>
      <c r="CH34" s="606"/>
      <c r="CI34" s="606"/>
      <c r="CJ34" s="606"/>
      <c r="CK34" s="606"/>
      <c r="CL34" s="606"/>
      <c r="CM34" s="606"/>
      <c r="CN34" s="606"/>
      <c r="CO34" s="606"/>
      <c r="CP34" s="606"/>
      <c r="CQ34" s="607"/>
      <c r="CR34" s="608">
        <v>2596201</v>
      </c>
      <c r="CS34" s="609"/>
      <c r="CT34" s="609"/>
      <c r="CU34" s="609"/>
      <c r="CV34" s="609"/>
      <c r="CW34" s="609"/>
      <c r="CX34" s="609"/>
      <c r="CY34" s="610"/>
      <c r="CZ34" s="611">
        <v>15.3</v>
      </c>
      <c r="DA34" s="623"/>
      <c r="DB34" s="623"/>
      <c r="DC34" s="624"/>
      <c r="DD34" s="614">
        <v>2035924</v>
      </c>
      <c r="DE34" s="609"/>
      <c r="DF34" s="609"/>
      <c r="DG34" s="609"/>
      <c r="DH34" s="609"/>
      <c r="DI34" s="609"/>
      <c r="DJ34" s="609"/>
      <c r="DK34" s="610"/>
      <c r="DL34" s="614">
        <v>1927588</v>
      </c>
      <c r="DM34" s="609"/>
      <c r="DN34" s="609"/>
      <c r="DO34" s="609"/>
      <c r="DP34" s="609"/>
      <c r="DQ34" s="609"/>
      <c r="DR34" s="609"/>
      <c r="DS34" s="609"/>
      <c r="DT34" s="609"/>
      <c r="DU34" s="609"/>
      <c r="DV34" s="610"/>
      <c r="DW34" s="611">
        <v>22.6</v>
      </c>
      <c r="DX34" s="623"/>
      <c r="DY34" s="623"/>
      <c r="DZ34" s="623"/>
      <c r="EA34" s="623"/>
      <c r="EB34" s="623"/>
      <c r="EC34" s="635"/>
    </row>
    <row r="35" spans="2:133" ht="11.25" customHeight="1" x14ac:dyDescent="0.2">
      <c r="B35" s="605" t="s">
        <v>310</v>
      </c>
      <c r="C35" s="606"/>
      <c r="D35" s="606"/>
      <c r="E35" s="606"/>
      <c r="F35" s="606"/>
      <c r="G35" s="606"/>
      <c r="H35" s="606"/>
      <c r="I35" s="606"/>
      <c r="J35" s="606"/>
      <c r="K35" s="606"/>
      <c r="L35" s="606"/>
      <c r="M35" s="606"/>
      <c r="N35" s="606"/>
      <c r="O35" s="606"/>
      <c r="P35" s="606"/>
      <c r="Q35" s="607"/>
      <c r="R35" s="608">
        <v>713676</v>
      </c>
      <c r="S35" s="609"/>
      <c r="T35" s="609"/>
      <c r="U35" s="609"/>
      <c r="V35" s="609"/>
      <c r="W35" s="609"/>
      <c r="X35" s="609"/>
      <c r="Y35" s="610"/>
      <c r="Z35" s="646">
        <v>4.2</v>
      </c>
      <c r="AA35" s="646"/>
      <c r="AB35" s="646"/>
      <c r="AC35" s="646"/>
      <c r="AD35" s="647" t="s">
        <v>122</v>
      </c>
      <c r="AE35" s="647"/>
      <c r="AF35" s="647"/>
      <c r="AG35" s="647"/>
      <c r="AH35" s="647"/>
      <c r="AI35" s="647"/>
      <c r="AJ35" s="647"/>
      <c r="AK35" s="647"/>
      <c r="AL35" s="611" t="s">
        <v>122</v>
      </c>
      <c r="AM35" s="612"/>
      <c r="AN35" s="612"/>
      <c r="AO35" s="648"/>
      <c r="AP35" s="204"/>
      <c r="AQ35" s="660" t="s">
        <v>311</v>
      </c>
      <c r="AR35" s="661"/>
      <c r="AS35" s="661"/>
      <c r="AT35" s="661"/>
      <c r="AU35" s="661"/>
      <c r="AV35" s="661"/>
      <c r="AW35" s="661"/>
      <c r="AX35" s="661"/>
      <c r="AY35" s="661"/>
      <c r="AZ35" s="661"/>
      <c r="BA35" s="661"/>
      <c r="BB35" s="661"/>
      <c r="BC35" s="661"/>
      <c r="BD35" s="661"/>
      <c r="BE35" s="661"/>
      <c r="BF35" s="662"/>
      <c r="BG35" s="660" t="s">
        <v>312</v>
      </c>
      <c r="BH35" s="661"/>
      <c r="BI35" s="661"/>
      <c r="BJ35" s="661"/>
      <c r="BK35" s="661"/>
      <c r="BL35" s="661"/>
      <c r="BM35" s="661"/>
      <c r="BN35" s="661"/>
      <c r="BO35" s="661"/>
      <c r="BP35" s="661"/>
      <c r="BQ35" s="661"/>
      <c r="BR35" s="661"/>
      <c r="BS35" s="661"/>
      <c r="BT35" s="661"/>
      <c r="BU35" s="661"/>
      <c r="BV35" s="661"/>
      <c r="BW35" s="661"/>
      <c r="BX35" s="661"/>
      <c r="BY35" s="661"/>
      <c r="BZ35" s="661"/>
      <c r="CA35" s="661"/>
      <c r="CB35" s="662"/>
      <c r="CD35" s="605" t="s">
        <v>313</v>
      </c>
      <c r="CE35" s="606"/>
      <c r="CF35" s="606"/>
      <c r="CG35" s="606"/>
      <c r="CH35" s="606"/>
      <c r="CI35" s="606"/>
      <c r="CJ35" s="606"/>
      <c r="CK35" s="606"/>
      <c r="CL35" s="606"/>
      <c r="CM35" s="606"/>
      <c r="CN35" s="606"/>
      <c r="CO35" s="606"/>
      <c r="CP35" s="606"/>
      <c r="CQ35" s="607"/>
      <c r="CR35" s="608">
        <v>85248</v>
      </c>
      <c r="CS35" s="621"/>
      <c r="CT35" s="621"/>
      <c r="CU35" s="621"/>
      <c r="CV35" s="621"/>
      <c r="CW35" s="621"/>
      <c r="CX35" s="621"/>
      <c r="CY35" s="622"/>
      <c r="CZ35" s="611">
        <v>0.5</v>
      </c>
      <c r="DA35" s="623"/>
      <c r="DB35" s="623"/>
      <c r="DC35" s="624"/>
      <c r="DD35" s="614">
        <v>57300</v>
      </c>
      <c r="DE35" s="621"/>
      <c r="DF35" s="621"/>
      <c r="DG35" s="621"/>
      <c r="DH35" s="621"/>
      <c r="DI35" s="621"/>
      <c r="DJ35" s="621"/>
      <c r="DK35" s="622"/>
      <c r="DL35" s="614">
        <v>57300</v>
      </c>
      <c r="DM35" s="621"/>
      <c r="DN35" s="621"/>
      <c r="DO35" s="621"/>
      <c r="DP35" s="621"/>
      <c r="DQ35" s="621"/>
      <c r="DR35" s="621"/>
      <c r="DS35" s="621"/>
      <c r="DT35" s="621"/>
      <c r="DU35" s="621"/>
      <c r="DV35" s="622"/>
      <c r="DW35" s="611">
        <v>0.7</v>
      </c>
      <c r="DX35" s="623"/>
      <c r="DY35" s="623"/>
      <c r="DZ35" s="623"/>
      <c r="EA35" s="623"/>
      <c r="EB35" s="623"/>
      <c r="EC35" s="635"/>
    </row>
    <row r="36" spans="2:133" ht="11.25" customHeight="1" x14ac:dyDescent="0.2">
      <c r="B36" s="605" t="s">
        <v>314</v>
      </c>
      <c r="C36" s="606"/>
      <c r="D36" s="606"/>
      <c r="E36" s="606"/>
      <c r="F36" s="606"/>
      <c r="G36" s="606"/>
      <c r="H36" s="606"/>
      <c r="I36" s="606"/>
      <c r="J36" s="606"/>
      <c r="K36" s="606"/>
      <c r="L36" s="606"/>
      <c r="M36" s="606"/>
      <c r="N36" s="606"/>
      <c r="O36" s="606"/>
      <c r="P36" s="606"/>
      <c r="Q36" s="607"/>
      <c r="R36" s="608">
        <v>79056</v>
      </c>
      <c r="S36" s="609"/>
      <c r="T36" s="609"/>
      <c r="U36" s="609"/>
      <c r="V36" s="609"/>
      <c r="W36" s="609"/>
      <c r="X36" s="609"/>
      <c r="Y36" s="610"/>
      <c r="Z36" s="646">
        <v>0.5</v>
      </c>
      <c r="AA36" s="646"/>
      <c r="AB36" s="646"/>
      <c r="AC36" s="646"/>
      <c r="AD36" s="647" t="s">
        <v>122</v>
      </c>
      <c r="AE36" s="647"/>
      <c r="AF36" s="647"/>
      <c r="AG36" s="647"/>
      <c r="AH36" s="647"/>
      <c r="AI36" s="647"/>
      <c r="AJ36" s="647"/>
      <c r="AK36" s="647"/>
      <c r="AL36" s="611" t="s">
        <v>122</v>
      </c>
      <c r="AM36" s="612"/>
      <c r="AN36" s="612"/>
      <c r="AO36" s="648"/>
      <c r="AP36" s="204"/>
      <c r="AQ36" s="657" t="s">
        <v>315</v>
      </c>
      <c r="AR36" s="658"/>
      <c r="AS36" s="658"/>
      <c r="AT36" s="658"/>
      <c r="AU36" s="658"/>
      <c r="AV36" s="658"/>
      <c r="AW36" s="658"/>
      <c r="AX36" s="658"/>
      <c r="AY36" s="659"/>
      <c r="AZ36" s="663">
        <v>1715677</v>
      </c>
      <c r="BA36" s="664"/>
      <c r="BB36" s="664"/>
      <c r="BC36" s="664"/>
      <c r="BD36" s="664"/>
      <c r="BE36" s="664"/>
      <c r="BF36" s="665"/>
      <c r="BG36" s="666" t="s">
        <v>316</v>
      </c>
      <c r="BH36" s="667"/>
      <c r="BI36" s="667"/>
      <c r="BJ36" s="667"/>
      <c r="BK36" s="667"/>
      <c r="BL36" s="667"/>
      <c r="BM36" s="667"/>
      <c r="BN36" s="667"/>
      <c r="BO36" s="667"/>
      <c r="BP36" s="667"/>
      <c r="BQ36" s="667"/>
      <c r="BR36" s="667"/>
      <c r="BS36" s="667"/>
      <c r="BT36" s="667"/>
      <c r="BU36" s="668"/>
      <c r="BV36" s="663">
        <v>63176</v>
      </c>
      <c r="BW36" s="664"/>
      <c r="BX36" s="664"/>
      <c r="BY36" s="664"/>
      <c r="BZ36" s="664"/>
      <c r="CA36" s="664"/>
      <c r="CB36" s="665"/>
      <c r="CD36" s="605" t="s">
        <v>317</v>
      </c>
      <c r="CE36" s="606"/>
      <c r="CF36" s="606"/>
      <c r="CG36" s="606"/>
      <c r="CH36" s="606"/>
      <c r="CI36" s="606"/>
      <c r="CJ36" s="606"/>
      <c r="CK36" s="606"/>
      <c r="CL36" s="606"/>
      <c r="CM36" s="606"/>
      <c r="CN36" s="606"/>
      <c r="CO36" s="606"/>
      <c r="CP36" s="606"/>
      <c r="CQ36" s="607"/>
      <c r="CR36" s="608">
        <v>757622</v>
      </c>
      <c r="CS36" s="609"/>
      <c r="CT36" s="609"/>
      <c r="CU36" s="609"/>
      <c r="CV36" s="609"/>
      <c r="CW36" s="609"/>
      <c r="CX36" s="609"/>
      <c r="CY36" s="610"/>
      <c r="CZ36" s="611">
        <v>4.5</v>
      </c>
      <c r="DA36" s="623"/>
      <c r="DB36" s="623"/>
      <c r="DC36" s="624"/>
      <c r="DD36" s="614">
        <v>718731</v>
      </c>
      <c r="DE36" s="609"/>
      <c r="DF36" s="609"/>
      <c r="DG36" s="609"/>
      <c r="DH36" s="609"/>
      <c r="DI36" s="609"/>
      <c r="DJ36" s="609"/>
      <c r="DK36" s="610"/>
      <c r="DL36" s="614">
        <v>409477</v>
      </c>
      <c r="DM36" s="609"/>
      <c r="DN36" s="609"/>
      <c r="DO36" s="609"/>
      <c r="DP36" s="609"/>
      <c r="DQ36" s="609"/>
      <c r="DR36" s="609"/>
      <c r="DS36" s="609"/>
      <c r="DT36" s="609"/>
      <c r="DU36" s="609"/>
      <c r="DV36" s="610"/>
      <c r="DW36" s="611">
        <v>4.8</v>
      </c>
      <c r="DX36" s="623"/>
      <c r="DY36" s="623"/>
      <c r="DZ36" s="623"/>
      <c r="EA36" s="623"/>
      <c r="EB36" s="623"/>
      <c r="EC36" s="635"/>
    </row>
    <row r="37" spans="2:133" ht="11.25" customHeight="1" x14ac:dyDescent="0.2">
      <c r="B37" s="605" t="s">
        <v>318</v>
      </c>
      <c r="C37" s="606"/>
      <c r="D37" s="606"/>
      <c r="E37" s="606"/>
      <c r="F37" s="606"/>
      <c r="G37" s="606"/>
      <c r="H37" s="606"/>
      <c r="I37" s="606"/>
      <c r="J37" s="606"/>
      <c r="K37" s="606"/>
      <c r="L37" s="606"/>
      <c r="M37" s="606"/>
      <c r="N37" s="606"/>
      <c r="O37" s="606"/>
      <c r="P37" s="606"/>
      <c r="Q37" s="607"/>
      <c r="R37" s="608">
        <v>334694</v>
      </c>
      <c r="S37" s="609"/>
      <c r="T37" s="609"/>
      <c r="U37" s="609"/>
      <c r="V37" s="609"/>
      <c r="W37" s="609"/>
      <c r="X37" s="609"/>
      <c r="Y37" s="610"/>
      <c r="Z37" s="646">
        <v>1.9</v>
      </c>
      <c r="AA37" s="646"/>
      <c r="AB37" s="646"/>
      <c r="AC37" s="646"/>
      <c r="AD37" s="647">
        <v>8163</v>
      </c>
      <c r="AE37" s="647"/>
      <c r="AF37" s="647"/>
      <c r="AG37" s="647"/>
      <c r="AH37" s="647"/>
      <c r="AI37" s="647"/>
      <c r="AJ37" s="647"/>
      <c r="AK37" s="647"/>
      <c r="AL37" s="611">
        <v>0.1</v>
      </c>
      <c r="AM37" s="612"/>
      <c r="AN37" s="612"/>
      <c r="AO37" s="648"/>
      <c r="AQ37" s="641" t="s">
        <v>319</v>
      </c>
      <c r="AR37" s="642"/>
      <c r="AS37" s="642"/>
      <c r="AT37" s="642"/>
      <c r="AU37" s="642"/>
      <c r="AV37" s="642"/>
      <c r="AW37" s="642"/>
      <c r="AX37" s="642"/>
      <c r="AY37" s="643"/>
      <c r="AZ37" s="608">
        <v>440000</v>
      </c>
      <c r="BA37" s="609"/>
      <c r="BB37" s="609"/>
      <c r="BC37" s="609"/>
      <c r="BD37" s="621"/>
      <c r="BE37" s="621"/>
      <c r="BF37" s="644"/>
      <c r="BG37" s="605" t="s">
        <v>320</v>
      </c>
      <c r="BH37" s="606"/>
      <c r="BI37" s="606"/>
      <c r="BJ37" s="606"/>
      <c r="BK37" s="606"/>
      <c r="BL37" s="606"/>
      <c r="BM37" s="606"/>
      <c r="BN37" s="606"/>
      <c r="BO37" s="606"/>
      <c r="BP37" s="606"/>
      <c r="BQ37" s="606"/>
      <c r="BR37" s="606"/>
      <c r="BS37" s="606"/>
      <c r="BT37" s="606"/>
      <c r="BU37" s="607"/>
      <c r="BV37" s="608">
        <v>47522</v>
      </c>
      <c r="BW37" s="609"/>
      <c r="BX37" s="609"/>
      <c r="BY37" s="609"/>
      <c r="BZ37" s="609"/>
      <c r="CA37" s="609"/>
      <c r="CB37" s="645"/>
      <c r="CD37" s="605" t="s">
        <v>321</v>
      </c>
      <c r="CE37" s="606"/>
      <c r="CF37" s="606"/>
      <c r="CG37" s="606"/>
      <c r="CH37" s="606"/>
      <c r="CI37" s="606"/>
      <c r="CJ37" s="606"/>
      <c r="CK37" s="606"/>
      <c r="CL37" s="606"/>
      <c r="CM37" s="606"/>
      <c r="CN37" s="606"/>
      <c r="CO37" s="606"/>
      <c r="CP37" s="606"/>
      <c r="CQ37" s="607"/>
      <c r="CR37" s="608">
        <v>2169</v>
      </c>
      <c r="CS37" s="621"/>
      <c r="CT37" s="621"/>
      <c r="CU37" s="621"/>
      <c r="CV37" s="621"/>
      <c r="CW37" s="621"/>
      <c r="CX37" s="621"/>
      <c r="CY37" s="622"/>
      <c r="CZ37" s="611">
        <v>0</v>
      </c>
      <c r="DA37" s="623"/>
      <c r="DB37" s="623"/>
      <c r="DC37" s="624"/>
      <c r="DD37" s="614">
        <v>2169</v>
      </c>
      <c r="DE37" s="621"/>
      <c r="DF37" s="621"/>
      <c r="DG37" s="621"/>
      <c r="DH37" s="621"/>
      <c r="DI37" s="621"/>
      <c r="DJ37" s="621"/>
      <c r="DK37" s="622"/>
      <c r="DL37" s="614">
        <v>2023</v>
      </c>
      <c r="DM37" s="621"/>
      <c r="DN37" s="621"/>
      <c r="DO37" s="621"/>
      <c r="DP37" s="621"/>
      <c r="DQ37" s="621"/>
      <c r="DR37" s="621"/>
      <c r="DS37" s="621"/>
      <c r="DT37" s="621"/>
      <c r="DU37" s="621"/>
      <c r="DV37" s="622"/>
      <c r="DW37" s="611">
        <v>0</v>
      </c>
      <c r="DX37" s="623"/>
      <c r="DY37" s="623"/>
      <c r="DZ37" s="623"/>
      <c r="EA37" s="623"/>
      <c r="EB37" s="623"/>
      <c r="EC37" s="635"/>
    </row>
    <row r="38" spans="2:133" ht="11.25" customHeight="1" x14ac:dyDescent="0.2">
      <c r="B38" s="605" t="s">
        <v>322</v>
      </c>
      <c r="C38" s="606"/>
      <c r="D38" s="606"/>
      <c r="E38" s="606"/>
      <c r="F38" s="606"/>
      <c r="G38" s="606"/>
      <c r="H38" s="606"/>
      <c r="I38" s="606"/>
      <c r="J38" s="606"/>
      <c r="K38" s="606"/>
      <c r="L38" s="606"/>
      <c r="M38" s="606"/>
      <c r="N38" s="606"/>
      <c r="O38" s="606"/>
      <c r="P38" s="606"/>
      <c r="Q38" s="607"/>
      <c r="R38" s="608">
        <v>2498099</v>
      </c>
      <c r="S38" s="609"/>
      <c r="T38" s="609"/>
      <c r="U38" s="609"/>
      <c r="V38" s="609"/>
      <c r="W38" s="609"/>
      <c r="X38" s="609"/>
      <c r="Y38" s="610"/>
      <c r="Z38" s="646">
        <v>14.5</v>
      </c>
      <c r="AA38" s="646"/>
      <c r="AB38" s="646"/>
      <c r="AC38" s="646"/>
      <c r="AD38" s="647" t="s">
        <v>122</v>
      </c>
      <c r="AE38" s="647"/>
      <c r="AF38" s="647"/>
      <c r="AG38" s="647"/>
      <c r="AH38" s="647"/>
      <c r="AI38" s="647"/>
      <c r="AJ38" s="647"/>
      <c r="AK38" s="647"/>
      <c r="AL38" s="611" t="s">
        <v>122</v>
      </c>
      <c r="AM38" s="612"/>
      <c r="AN38" s="612"/>
      <c r="AO38" s="648"/>
      <c r="AQ38" s="641" t="s">
        <v>323</v>
      </c>
      <c r="AR38" s="642"/>
      <c r="AS38" s="642"/>
      <c r="AT38" s="642"/>
      <c r="AU38" s="642"/>
      <c r="AV38" s="642"/>
      <c r="AW38" s="642"/>
      <c r="AX38" s="642"/>
      <c r="AY38" s="643"/>
      <c r="AZ38" s="608">
        <v>4150</v>
      </c>
      <c r="BA38" s="609"/>
      <c r="BB38" s="609"/>
      <c r="BC38" s="609"/>
      <c r="BD38" s="621"/>
      <c r="BE38" s="621"/>
      <c r="BF38" s="644"/>
      <c r="BG38" s="605" t="s">
        <v>324</v>
      </c>
      <c r="BH38" s="606"/>
      <c r="BI38" s="606"/>
      <c r="BJ38" s="606"/>
      <c r="BK38" s="606"/>
      <c r="BL38" s="606"/>
      <c r="BM38" s="606"/>
      <c r="BN38" s="606"/>
      <c r="BO38" s="606"/>
      <c r="BP38" s="606"/>
      <c r="BQ38" s="606"/>
      <c r="BR38" s="606"/>
      <c r="BS38" s="606"/>
      <c r="BT38" s="606"/>
      <c r="BU38" s="607"/>
      <c r="BV38" s="608">
        <v>3381</v>
      </c>
      <c r="BW38" s="609"/>
      <c r="BX38" s="609"/>
      <c r="BY38" s="609"/>
      <c r="BZ38" s="609"/>
      <c r="CA38" s="609"/>
      <c r="CB38" s="645"/>
      <c r="CD38" s="605" t="s">
        <v>325</v>
      </c>
      <c r="CE38" s="606"/>
      <c r="CF38" s="606"/>
      <c r="CG38" s="606"/>
      <c r="CH38" s="606"/>
      <c r="CI38" s="606"/>
      <c r="CJ38" s="606"/>
      <c r="CK38" s="606"/>
      <c r="CL38" s="606"/>
      <c r="CM38" s="606"/>
      <c r="CN38" s="606"/>
      <c r="CO38" s="606"/>
      <c r="CP38" s="606"/>
      <c r="CQ38" s="607"/>
      <c r="CR38" s="608">
        <v>1271527</v>
      </c>
      <c r="CS38" s="609"/>
      <c r="CT38" s="609"/>
      <c r="CU38" s="609"/>
      <c r="CV38" s="609"/>
      <c r="CW38" s="609"/>
      <c r="CX38" s="609"/>
      <c r="CY38" s="610"/>
      <c r="CZ38" s="611">
        <v>7.5</v>
      </c>
      <c r="DA38" s="623"/>
      <c r="DB38" s="623"/>
      <c r="DC38" s="624"/>
      <c r="DD38" s="614">
        <v>1030531</v>
      </c>
      <c r="DE38" s="609"/>
      <c r="DF38" s="609"/>
      <c r="DG38" s="609"/>
      <c r="DH38" s="609"/>
      <c r="DI38" s="609"/>
      <c r="DJ38" s="609"/>
      <c r="DK38" s="610"/>
      <c r="DL38" s="614">
        <v>994718</v>
      </c>
      <c r="DM38" s="609"/>
      <c r="DN38" s="609"/>
      <c r="DO38" s="609"/>
      <c r="DP38" s="609"/>
      <c r="DQ38" s="609"/>
      <c r="DR38" s="609"/>
      <c r="DS38" s="609"/>
      <c r="DT38" s="609"/>
      <c r="DU38" s="609"/>
      <c r="DV38" s="610"/>
      <c r="DW38" s="611">
        <v>11.7</v>
      </c>
      <c r="DX38" s="623"/>
      <c r="DY38" s="623"/>
      <c r="DZ38" s="623"/>
      <c r="EA38" s="623"/>
      <c r="EB38" s="623"/>
      <c r="EC38" s="635"/>
    </row>
    <row r="39" spans="2:133" ht="11.25" customHeight="1" x14ac:dyDescent="0.2">
      <c r="B39" s="605" t="s">
        <v>326</v>
      </c>
      <c r="C39" s="606"/>
      <c r="D39" s="606"/>
      <c r="E39" s="606"/>
      <c r="F39" s="606"/>
      <c r="G39" s="606"/>
      <c r="H39" s="606"/>
      <c r="I39" s="606"/>
      <c r="J39" s="606"/>
      <c r="K39" s="606"/>
      <c r="L39" s="606"/>
      <c r="M39" s="606"/>
      <c r="N39" s="606"/>
      <c r="O39" s="606"/>
      <c r="P39" s="606"/>
      <c r="Q39" s="607"/>
      <c r="R39" s="608" t="s">
        <v>122</v>
      </c>
      <c r="S39" s="609"/>
      <c r="T39" s="609"/>
      <c r="U39" s="609"/>
      <c r="V39" s="609"/>
      <c r="W39" s="609"/>
      <c r="X39" s="609"/>
      <c r="Y39" s="610"/>
      <c r="Z39" s="646" t="s">
        <v>122</v>
      </c>
      <c r="AA39" s="646"/>
      <c r="AB39" s="646"/>
      <c r="AC39" s="646"/>
      <c r="AD39" s="647" t="s">
        <v>122</v>
      </c>
      <c r="AE39" s="647"/>
      <c r="AF39" s="647"/>
      <c r="AG39" s="647"/>
      <c r="AH39" s="647"/>
      <c r="AI39" s="647"/>
      <c r="AJ39" s="647"/>
      <c r="AK39" s="647"/>
      <c r="AL39" s="611" t="s">
        <v>122</v>
      </c>
      <c r="AM39" s="612"/>
      <c r="AN39" s="612"/>
      <c r="AO39" s="648"/>
      <c r="AQ39" s="641" t="s">
        <v>327</v>
      </c>
      <c r="AR39" s="642"/>
      <c r="AS39" s="642"/>
      <c r="AT39" s="642"/>
      <c r="AU39" s="642"/>
      <c r="AV39" s="642"/>
      <c r="AW39" s="642"/>
      <c r="AX39" s="642"/>
      <c r="AY39" s="643"/>
      <c r="AZ39" s="608" t="s">
        <v>122</v>
      </c>
      <c r="BA39" s="609"/>
      <c r="BB39" s="609"/>
      <c r="BC39" s="609"/>
      <c r="BD39" s="621"/>
      <c r="BE39" s="621"/>
      <c r="BF39" s="644"/>
      <c r="BG39" s="605" t="s">
        <v>328</v>
      </c>
      <c r="BH39" s="606"/>
      <c r="BI39" s="606"/>
      <c r="BJ39" s="606"/>
      <c r="BK39" s="606"/>
      <c r="BL39" s="606"/>
      <c r="BM39" s="606"/>
      <c r="BN39" s="606"/>
      <c r="BO39" s="606"/>
      <c r="BP39" s="606"/>
      <c r="BQ39" s="606"/>
      <c r="BR39" s="606"/>
      <c r="BS39" s="606"/>
      <c r="BT39" s="606"/>
      <c r="BU39" s="607"/>
      <c r="BV39" s="608">
        <v>4785</v>
      </c>
      <c r="BW39" s="609"/>
      <c r="BX39" s="609"/>
      <c r="BY39" s="609"/>
      <c r="BZ39" s="609"/>
      <c r="CA39" s="609"/>
      <c r="CB39" s="645"/>
      <c r="CD39" s="605" t="s">
        <v>329</v>
      </c>
      <c r="CE39" s="606"/>
      <c r="CF39" s="606"/>
      <c r="CG39" s="606"/>
      <c r="CH39" s="606"/>
      <c r="CI39" s="606"/>
      <c r="CJ39" s="606"/>
      <c r="CK39" s="606"/>
      <c r="CL39" s="606"/>
      <c r="CM39" s="606"/>
      <c r="CN39" s="606"/>
      <c r="CO39" s="606"/>
      <c r="CP39" s="606"/>
      <c r="CQ39" s="607"/>
      <c r="CR39" s="608">
        <v>652834</v>
      </c>
      <c r="CS39" s="621"/>
      <c r="CT39" s="621"/>
      <c r="CU39" s="621"/>
      <c r="CV39" s="621"/>
      <c r="CW39" s="621"/>
      <c r="CX39" s="621"/>
      <c r="CY39" s="622"/>
      <c r="CZ39" s="611">
        <v>3.9</v>
      </c>
      <c r="DA39" s="623"/>
      <c r="DB39" s="623"/>
      <c r="DC39" s="624"/>
      <c r="DD39" s="614">
        <v>648222</v>
      </c>
      <c r="DE39" s="621"/>
      <c r="DF39" s="621"/>
      <c r="DG39" s="621"/>
      <c r="DH39" s="621"/>
      <c r="DI39" s="621"/>
      <c r="DJ39" s="621"/>
      <c r="DK39" s="622"/>
      <c r="DL39" s="614" t="s">
        <v>122</v>
      </c>
      <c r="DM39" s="621"/>
      <c r="DN39" s="621"/>
      <c r="DO39" s="621"/>
      <c r="DP39" s="621"/>
      <c r="DQ39" s="621"/>
      <c r="DR39" s="621"/>
      <c r="DS39" s="621"/>
      <c r="DT39" s="621"/>
      <c r="DU39" s="621"/>
      <c r="DV39" s="622"/>
      <c r="DW39" s="611" t="s">
        <v>122</v>
      </c>
      <c r="DX39" s="623"/>
      <c r="DY39" s="623"/>
      <c r="DZ39" s="623"/>
      <c r="EA39" s="623"/>
      <c r="EB39" s="623"/>
      <c r="EC39" s="635"/>
    </row>
    <row r="40" spans="2:133" ht="11.25" customHeight="1" x14ac:dyDescent="0.2">
      <c r="B40" s="605" t="s">
        <v>330</v>
      </c>
      <c r="C40" s="606"/>
      <c r="D40" s="606"/>
      <c r="E40" s="606"/>
      <c r="F40" s="606"/>
      <c r="G40" s="606"/>
      <c r="H40" s="606"/>
      <c r="I40" s="606"/>
      <c r="J40" s="606"/>
      <c r="K40" s="606"/>
      <c r="L40" s="606"/>
      <c r="M40" s="606"/>
      <c r="N40" s="606"/>
      <c r="O40" s="606"/>
      <c r="P40" s="606"/>
      <c r="Q40" s="607"/>
      <c r="R40" s="608">
        <v>33299</v>
      </c>
      <c r="S40" s="609"/>
      <c r="T40" s="609"/>
      <c r="U40" s="609"/>
      <c r="V40" s="609"/>
      <c r="W40" s="609"/>
      <c r="X40" s="609"/>
      <c r="Y40" s="610"/>
      <c r="Z40" s="646">
        <v>0.2</v>
      </c>
      <c r="AA40" s="646"/>
      <c r="AB40" s="646"/>
      <c r="AC40" s="646"/>
      <c r="AD40" s="647" t="s">
        <v>122</v>
      </c>
      <c r="AE40" s="647"/>
      <c r="AF40" s="647"/>
      <c r="AG40" s="647"/>
      <c r="AH40" s="647"/>
      <c r="AI40" s="647"/>
      <c r="AJ40" s="647"/>
      <c r="AK40" s="647"/>
      <c r="AL40" s="611" t="s">
        <v>122</v>
      </c>
      <c r="AM40" s="612"/>
      <c r="AN40" s="612"/>
      <c r="AO40" s="648"/>
      <c r="AQ40" s="641" t="s">
        <v>331</v>
      </c>
      <c r="AR40" s="642"/>
      <c r="AS40" s="642"/>
      <c r="AT40" s="642"/>
      <c r="AU40" s="642"/>
      <c r="AV40" s="642"/>
      <c r="AW40" s="642"/>
      <c r="AX40" s="642"/>
      <c r="AY40" s="643"/>
      <c r="AZ40" s="608" t="s">
        <v>122</v>
      </c>
      <c r="BA40" s="609"/>
      <c r="BB40" s="609"/>
      <c r="BC40" s="609"/>
      <c r="BD40" s="621"/>
      <c r="BE40" s="621"/>
      <c r="BF40" s="644"/>
      <c r="BG40" s="649" t="s">
        <v>332</v>
      </c>
      <c r="BH40" s="650"/>
      <c r="BI40" s="650"/>
      <c r="BJ40" s="650"/>
      <c r="BK40" s="650"/>
      <c r="BL40" s="205"/>
      <c r="BM40" s="606" t="s">
        <v>333</v>
      </c>
      <c r="BN40" s="606"/>
      <c r="BO40" s="606"/>
      <c r="BP40" s="606"/>
      <c r="BQ40" s="606"/>
      <c r="BR40" s="606"/>
      <c r="BS40" s="606"/>
      <c r="BT40" s="606"/>
      <c r="BU40" s="607"/>
      <c r="BV40" s="608">
        <v>135</v>
      </c>
      <c r="BW40" s="609"/>
      <c r="BX40" s="609"/>
      <c r="BY40" s="609"/>
      <c r="BZ40" s="609"/>
      <c r="CA40" s="609"/>
      <c r="CB40" s="645"/>
      <c r="CD40" s="605" t="s">
        <v>334</v>
      </c>
      <c r="CE40" s="606"/>
      <c r="CF40" s="606"/>
      <c r="CG40" s="606"/>
      <c r="CH40" s="606"/>
      <c r="CI40" s="606"/>
      <c r="CJ40" s="606"/>
      <c r="CK40" s="606"/>
      <c r="CL40" s="606"/>
      <c r="CM40" s="606"/>
      <c r="CN40" s="606"/>
      <c r="CO40" s="606"/>
      <c r="CP40" s="606"/>
      <c r="CQ40" s="607"/>
      <c r="CR40" s="608">
        <v>104767</v>
      </c>
      <c r="CS40" s="609"/>
      <c r="CT40" s="609"/>
      <c r="CU40" s="609"/>
      <c r="CV40" s="609"/>
      <c r="CW40" s="609"/>
      <c r="CX40" s="609"/>
      <c r="CY40" s="610"/>
      <c r="CZ40" s="611">
        <v>0.6</v>
      </c>
      <c r="DA40" s="623"/>
      <c r="DB40" s="623"/>
      <c r="DC40" s="624"/>
      <c r="DD40" s="614">
        <v>104767</v>
      </c>
      <c r="DE40" s="609"/>
      <c r="DF40" s="609"/>
      <c r="DG40" s="609"/>
      <c r="DH40" s="609"/>
      <c r="DI40" s="609"/>
      <c r="DJ40" s="609"/>
      <c r="DK40" s="610"/>
      <c r="DL40" s="614">
        <v>33330</v>
      </c>
      <c r="DM40" s="609"/>
      <c r="DN40" s="609"/>
      <c r="DO40" s="609"/>
      <c r="DP40" s="609"/>
      <c r="DQ40" s="609"/>
      <c r="DR40" s="609"/>
      <c r="DS40" s="609"/>
      <c r="DT40" s="609"/>
      <c r="DU40" s="609"/>
      <c r="DV40" s="610"/>
      <c r="DW40" s="611">
        <v>0.4</v>
      </c>
      <c r="DX40" s="623"/>
      <c r="DY40" s="623"/>
      <c r="DZ40" s="623"/>
      <c r="EA40" s="623"/>
      <c r="EB40" s="623"/>
      <c r="EC40" s="635"/>
    </row>
    <row r="41" spans="2:133" ht="11.25" customHeight="1" x14ac:dyDescent="0.2">
      <c r="B41" s="589" t="s">
        <v>335</v>
      </c>
      <c r="C41" s="590"/>
      <c r="D41" s="590"/>
      <c r="E41" s="590"/>
      <c r="F41" s="590"/>
      <c r="G41" s="590"/>
      <c r="H41" s="590"/>
      <c r="I41" s="590"/>
      <c r="J41" s="590"/>
      <c r="K41" s="590"/>
      <c r="L41" s="590"/>
      <c r="M41" s="590"/>
      <c r="N41" s="590"/>
      <c r="O41" s="590"/>
      <c r="P41" s="590"/>
      <c r="Q41" s="591"/>
      <c r="R41" s="592">
        <v>17174532</v>
      </c>
      <c r="S41" s="633"/>
      <c r="T41" s="633"/>
      <c r="U41" s="633"/>
      <c r="V41" s="633"/>
      <c r="W41" s="633"/>
      <c r="X41" s="633"/>
      <c r="Y41" s="636"/>
      <c r="Z41" s="637">
        <v>100</v>
      </c>
      <c r="AA41" s="637"/>
      <c r="AB41" s="637"/>
      <c r="AC41" s="637"/>
      <c r="AD41" s="638">
        <v>8498634</v>
      </c>
      <c r="AE41" s="638"/>
      <c r="AF41" s="638"/>
      <c r="AG41" s="638"/>
      <c r="AH41" s="638"/>
      <c r="AI41" s="638"/>
      <c r="AJ41" s="638"/>
      <c r="AK41" s="638"/>
      <c r="AL41" s="595">
        <v>100</v>
      </c>
      <c r="AM41" s="639"/>
      <c r="AN41" s="639"/>
      <c r="AO41" s="640"/>
      <c r="AQ41" s="641" t="s">
        <v>336</v>
      </c>
      <c r="AR41" s="642"/>
      <c r="AS41" s="642"/>
      <c r="AT41" s="642"/>
      <c r="AU41" s="642"/>
      <c r="AV41" s="642"/>
      <c r="AW41" s="642"/>
      <c r="AX41" s="642"/>
      <c r="AY41" s="643"/>
      <c r="AZ41" s="608">
        <v>263460</v>
      </c>
      <c r="BA41" s="609"/>
      <c r="BB41" s="609"/>
      <c r="BC41" s="609"/>
      <c r="BD41" s="621"/>
      <c r="BE41" s="621"/>
      <c r="BF41" s="644"/>
      <c r="BG41" s="649"/>
      <c r="BH41" s="650"/>
      <c r="BI41" s="650"/>
      <c r="BJ41" s="650"/>
      <c r="BK41" s="650"/>
      <c r="BL41" s="205"/>
      <c r="BM41" s="606" t="s">
        <v>337</v>
      </c>
      <c r="BN41" s="606"/>
      <c r="BO41" s="606"/>
      <c r="BP41" s="606"/>
      <c r="BQ41" s="606"/>
      <c r="BR41" s="606"/>
      <c r="BS41" s="606"/>
      <c r="BT41" s="606"/>
      <c r="BU41" s="607"/>
      <c r="BV41" s="608">
        <v>2</v>
      </c>
      <c r="BW41" s="609"/>
      <c r="BX41" s="609"/>
      <c r="BY41" s="609"/>
      <c r="BZ41" s="609"/>
      <c r="CA41" s="609"/>
      <c r="CB41" s="645"/>
      <c r="CD41" s="605" t="s">
        <v>338</v>
      </c>
      <c r="CE41" s="606"/>
      <c r="CF41" s="606"/>
      <c r="CG41" s="606"/>
      <c r="CH41" s="606"/>
      <c r="CI41" s="606"/>
      <c r="CJ41" s="606"/>
      <c r="CK41" s="606"/>
      <c r="CL41" s="606"/>
      <c r="CM41" s="606"/>
      <c r="CN41" s="606"/>
      <c r="CO41" s="606"/>
      <c r="CP41" s="606"/>
      <c r="CQ41" s="607"/>
      <c r="CR41" s="608" t="s">
        <v>122</v>
      </c>
      <c r="CS41" s="621"/>
      <c r="CT41" s="621"/>
      <c r="CU41" s="621"/>
      <c r="CV41" s="621"/>
      <c r="CW41" s="621"/>
      <c r="CX41" s="621"/>
      <c r="CY41" s="622"/>
      <c r="CZ41" s="611" t="s">
        <v>122</v>
      </c>
      <c r="DA41" s="623"/>
      <c r="DB41" s="623"/>
      <c r="DC41" s="624"/>
      <c r="DD41" s="614" t="s">
        <v>122</v>
      </c>
      <c r="DE41" s="621"/>
      <c r="DF41" s="621"/>
      <c r="DG41" s="621"/>
      <c r="DH41" s="621"/>
      <c r="DI41" s="621"/>
      <c r="DJ41" s="621"/>
      <c r="DK41" s="622"/>
      <c r="DL41" s="615"/>
      <c r="DM41" s="616"/>
      <c r="DN41" s="616"/>
      <c r="DO41" s="616"/>
      <c r="DP41" s="616"/>
      <c r="DQ41" s="616"/>
      <c r="DR41" s="616"/>
      <c r="DS41" s="616"/>
      <c r="DT41" s="616"/>
      <c r="DU41" s="616"/>
      <c r="DV41" s="617"/>
      <c r="DW41" s="618"/>
      <c r="DX41" s="619"/>
      <c r="DY41" s="619"/>
      <c r="DZ41" s="619"/>
      <c r="EA41" s="619"/>
      <c r="EB41" s="619"/>
      <c r="EC41" s="620"/>
    </row>
    <row r="42" spans="2:133" ht="11.25" customHeight="1" x14ac:dyDescent="0.2">
      <c r="AQ42" s="653" t="s">
        <v>339</v>
      </c>
      <c r="AR42" s="654"/>
      <c r="AS42" s="654"/>
      <c r="AT42" s="654"/>
      <c r="AU42" s="654"/>
      <c r="AV42" s="654"/>
      <c r="AW42" s="654"/>
      <c r="AX42" s="654"/>
      <c r="AY42" s="655"/>
      <c r="AZ42" s="592">
        <v>1008067</v>
      </c>
      <c r="BA42" s="633"/>
      <c r="BB42" s="633"/>
      <c r="BC42" s="633"/>
      <c r="BD42" s="593"/>
      <c r="BE42" s="593"/>
      <c r="BF42" s="656"/>
      <c r="BG42" s="651"/>
      <c r="BH42" s="652"/>
      <c r="BI42" s="652"/>
      <c r="BJ42" s="652"/>
      <c r="BK42" s="652"/>
      <c r="BL42" s="206"/>
      <c r="BM42" s="590" t="s">
        <v>340</v>
      </c>
      <c r="BN42" s="590"/>
      <c r="BO42" s="590"/>
      <c r="BP42" s="590"/>
      <c r="BQ42" s="590"/>
      <c r="BR42" s="590"/>
      <c r="BS42" s="590"/>
      <c r="BT42" s="590"/>
      <c r="BU42" s="591"/>
      <c r="BV42" s="592">
        <v>451</v>
      </c>
      <c r="BW42" s="633"/>
      <c r="BX42" s="633"/>
      <c r="BY42" s="633"/>
      <c r="BZ42" s="633"/>
      <c r="CA42" s="633"/>
      <c r="CB42" s="634"/>
      <c r="CD42" s="605" t="s">
        <v>341</v>
      </c>
      <c r="CE42" s="606"/>
      <c r="CF42" s="606"/>
      <c r="CG42" s="606"/>
      <c r="CH42" s="606"/>
      <c r="CI42" s="606"/>
      <c r="CJ42" s="606"/>
      <c r="CK42" s="606"/>
      <c r="CL42" s="606"/>
      <c r="CM42" s="606"/>
      <c r="CN42" s="606"/>
      <c r="CO42" s="606"/>
      <c r="CP42" s="606"/>
      <c r="CQ42" s="607"/>
      <c r="CR42" s="608">
        <v>3532617</v>
      </c>
      <c r="CS42" s="621"/>
      <c r="CT42" s="621"/>
      <c r="CU42" s="621"/>
      <c r="CV42" s="621"/>
      <c r="CW42" s="621"/>
      <c r="CX42" s="621"/>
      <c r="CY42" s="622"/>
      <c r="CZ42" s="611">
        <v>20.8</v>
      </c>
      <c r="DA42" s="623"/>
      <c r="DB42" s="623"/>
      <c r="DC42" s="624"/>
      <c r="DD42" s="614">
        <v>860762</v>
      </c>
      <c r="DE42" s="621"/>
      <c r="DF42" s="621"/>
      <c r="DG42" s="621"/>
      <c r="DH42" s="621"/>
      <c r="DI42" s="621"/>
      <c r="DJ42" s="621"/>
      <c r="DK42" s="622"/>
      <c r="DL42" s="615"/>
      <c r="DM42" s="616"/>
      <c r="DN42" s="616"/>
      <c r="DO42" s="616"/>
      <c r="DP42" s="616"/>
      <c r="DQ42" s="616"/>
      <c r="DR42" s="616"/>
      <c r="DS42" s="616"/>
      <c r="DT42" s="616"/>
      <c r="DU42" s="616"/>
      <c r="DV42" s="617"/>
      <c r="DW42" s="618"/>
      <c r="DX42" s="619"/>
      <c r="DY42" s="619"/>
      <c r="DZ42" s="619"/>
      <c r="EA42" s="619"/>
      <c r="EB42" s="619"/>
      <c r="EC42" s="620"/>
    </row>
    <row r="43" spans="2:133" ht="11.25" customHeight="1" x14ac:dyDescent="0.2">
      <c r="B43" s="196" t="s">
        <v>342</v>
      </c>
      <c r="CD43" s="605" t="s">
        <v>343</v>
      </c>
      <c r="CE43" s="606"/>
      <c r="CF43" s="606"/>
      <c r="CG43" s="606"/>
      <c r="CH43" s="606"/>
      <c r="CI43" s="606"/>
      <c r="CJ43" s="606"/>
      <c r="CK43" s="606"/>
      <c r="CL43" s="606"/>
      <c r="CM43" s="606"/>
      <c r="CN43" s="606"/>
      <c r="CO43" s="606"/>
      <c r="CP43" s="606"/>
      <c r="CQ43" s="607"/>
      <c r="CR43" s="608">
        <v>80733</v>
      </c>
      <c r="CS43" s="621"/>
      <c r="CT43" s="621"/>
      <c r="CU43" s="621"/>
      <c r="CV43" s="621"/>
      <c r="CW43" s="621"/>
      <c r="CX43" s="621"/>
      <c r="CY43" s="622"/>
      <c r="CZ43" s="611">
        <v>0.5</v>
      </c>
      <c r="DA43" s="623"/>
      <c r="DB43" s="623"/>
      <c r="DC43" s="624"/>
      <c r="DD43" s="614">
        <v>21133</v>
      </c>
      <c r="DE43" s="621"/>
      <c r="DF43" s="621"/>
      <c r="DG43" s="621"/>
      <c r="DH43" s="621"/>
      <c r="DI43" s="621"/>
      <c r="DJ43" s="621"/>
      <c r="DK43" s="622"/>
      <c r="DL43" s="615"/>
      <c r="DM43" s="616"/>
      <c r="DN43" s="616"/>
      <c r="DO43" s="616"/>
      <c r="DP43" s="616"/>
      <c r="DQ43" s="616"/>
      <c r="DR43" s="616"/>
      <c r="DS43" s="616"/>
      <c r="DT43" s="616"/>
      <c r="DU43" s="616"/>
      <c r="DV43" s="617"/>
      <c r="DW43" s="618"/>
      <c r="DX43" s="619"/>
      <c r="DY43" s="619"/>
      <c r="DZ43" s="619"/>
      <c r="EA43" s="619"/>
      <c r="EB43" s="619"/>
      <c r="EC43" s="620"/>
    </row>
    <row r="44" spans="2:133" ht="11.25" customHeight="1" x14ac:dyDescent="0.2">
      <c r="B44" s="625" t="s">
        <v>344</v>
      </c>
      <c r="C44" s="625"/>
      <c r="D44" s="625"/>
      <c r="E44" s="625"/>
      <c r="F44" s="625"/>
      <c r="G44" s="625"/>
      <c r="H44" s="625"/>
      <c r="I44" s="625"/>
      <c r="J44" s="625"/>
      <c r="K44" s="625"/>
      <c r="L44" s="625"/>
      <c r="M44" s="625"/>
      <c r="N44" s="625"/>
      <c r="O44" s="625"/>
      <c r="P44" s="625"/>
      <c r="Q44" s="625"/>
      <c r="R44" s="625"/>
      <c r="S44" s="625"/>
      <c r="T44" s="625"/>
      <c r="U44" s="625"/>
      <c r="V44" s="625"/>
      <c r="W44" s="625"/>
      <c r="X44" s="625"/>
      <c r="Y44" s="625"/>
      <c r="Z44" s="625"/>
      <c r="AA44" s="625"/>
      <c r="AB44" s="625"/>
      <c r="AC44" s="625"/>
      <c r="AD44" s="625"/>
      <c r="AE44" s="625"/>
      <c r="AF44" s="625"/>
      <c r="AG44" s="625"/>
      <c r="AH44" s="625"/>
      <c r="AI44" s="625"/>
      <c r="AJ44" s="625"/>
      <c r="AK44" s="625"/>
      <c r="AL44" s="625"/>
      <c r="AM44" s="625"/>
      <c r="AN44" s="625"/>
      <c r="AO44" s="625"/>
      <c r="AP44" s="625"/>
      <c r="AQ44" s="625"/>
      <c r="AR44" s="625"/>
      <c r="AS44" s="625"/>
      <c r="AT44" s="625"/>
      <c r="AU44" s="625"/>
      <c r="AV44" s="625"/>
      <c r="AW44" s="625"/>
      <c r="AX44" s="625"/>
      <c r="AY44" s="625"/>
      <c r="AZ44" s="625"/>
      <c r="BA44" s="625"/>
      <c r="BB44" s="625"/>
      <c r="BC44" s="625"/>
      <c r="BD44" s="625"/>
      <c r="BE44" s="625"/>
      <c r="BF44" s="625"/>
      <c r="BG44" s="625"/>
      <c r="BH44" s="625"/>
      <c r="BI44" s="625"/>
      <c r="BJ44" s="625"/>
      <c r="BK44" s="625"/>
      <c r="BL44" s="625"/>
      <c r="BM44" s="625"/>
      <c r="BN44" s="625"/>
      <c r="BO44" s="625"/>
      <c r="BP44" s="625"/>
      <c r="BQ44" s="625"/>
      <c r="BR44" s="625"/>
      <c r="BS44" s="625"/>
      <c r="BT44" s="625"/>
      <c r="BU44" s="625"/>
      <c r="BV44" s="625"/>
      <c r="BW44" s="625"/>
      <c r="BX44" s="625"/>
      <c r="BY44" s="625"/>
      <c r="BZ44" s="625"/>
      <c r="CA44" s="625"/>
      <c r="CB44" s="625"/>
      <c r="CC44" s="626"/>
      <c r="CD44" s="627" t="s">
        <v>292</v>
      </c>
      <c r="CE44" s="628"/>
      <c r="CF44" s="605" t="s">
        <v>345</v>
      </c>
      <c r="CG44" s="606"/>
      <c r="CH44" s="606"/>
      <c r="CI44" s="606"/>
      <c r="CJ44" s="606"/>
      <c r="CK44" s="606"/>
      <c r="CL44" s="606"/>
      <c r="CM44" s="606"/>
      <c r="CN44" s="606"/>
      <c r="CO44" s="606"/>
      <c r="CP44" s="606"/>
      <c r="CQ44" s="607"/>
      <c r="CR44" s="608">
        <v>3532617</v>
      </c>
      <c r="CS44" s="609"/>
      <c r="CT44" s="609"/>
      <c r="CU44" s="609"/>
      <c r="CV44" s="609"/>
      <c r="CW44" s="609"/>
      <c r="CX44" s="609"/>
      <c r="CY44" s="610"/>
      <c r="CZ44" s="611">
        <v>20.8</v>
      </c>
      <c r="DA44" s="612"/>
      <c r="DB44" s="612"/>
      <c r="DC44" s="613"/>
      <c r="DD44" s="614">
        <v>860762</v>
      </c>
      <c r="DE44" s="609"/>
      <c r="DF44" s="609"/>
      <c r="DG44" s="609"/>
      <c r="DH44" s="609"/>
      <c r="DI44" s="609"/>
      <c r="DJ44" s="609"/>
      <c r="DK44" s="610"/>
      <c r="DL44" s="615"/>
      <c r="DM44" s="616"/>
      <c r="DN44" s="616"/>
      <c r="DO44" s="616"/>
      <c r="DP44" s="616"/>
      <c r="DQ44" s="616"/>
      <c r="DR44" s="616"/>
      <c r="DS44" s="616"/>
      <c r="DT44" s="616"/>
      <c r="DU44" s="616"/>
      <c r="DV44" s="617"/>
      <c r="DW44" s="618"/>
      <c r="DX44" s="619"/>
      <c r="DY44" s="619"/>
      <c r="DZ44" s="619"/>
      <c r="EA44" s="619"/>
      <c r="EB44" s="619"/>
      <c r="EC44" s="620"/>
    </row>
    <row r="45" spans="2:133" ht="11.25" customHeight="1" x14ac:dyDescent="0.2">
      <c r="B45" s="625" t="s">
        <v>346</v>
      </c>
      <c r="C45" s="625"/>
      <c r="D45" s="625"/>
      <c r="E45" s="625"/>
      <c r="F45" s="625"/>
      <c r="G45" s="625"/>
      <c r="H45" s="625"/>
      <c r="I45" s="625"/>
      <c r="J45" s="625"/>
      <c r="K45" s="625"/>
      <c r="L45" s="625"/>
      <c r="M45" s="625"/>
      <c r="N45" s="625"/>
      <c r="O45" s="625"/>
      <c r="P45" s="625"/>
      <c r="Q45" s="625"/>
      <c r="R45" s="625"/>
      <c r="S45" s="625"/>
      <c r="T45" s="625"/>
      <c r="U45" s="625"/>
      <c r="V45" s="625"/>
      <c r="W45" s="625"/>
      <c r="X45" s="625"/>
      <c r="Y45" s="625"/>
      <c r="Z45" s="625"/>
      <c r="AA45" s="625"/>
      <c r="AB45" s="625"/>
      <c r="AC45" s="625"/>
      <c r="AD45" s="625"/>
      <c r="AE45" s="625"/>
      <c r="AF45" s="625"/>
      <c r="AG45" s="625"/>
      <c r="AH45" s="625"/>
      <c r="AI45" s="625"/>
      <c r="AJ45" s="625"/>
      <c r="AK45" s="625"/>
      <c r="AL45" s="625"/>
      <c r="AM45" s="625"/>
      <c r="AN45" s="625"/>
      <c r="AO45" s="625"/>
      <c r="AP45" s="625"/>
      <c r="AQ45" s="625"/>
      <c r="AR45" s="625"/>
      <c r="AS45" s="625"/>
      <c r="AT45" s="625"/>
      <c r="AU45" s="625"/>
      <c r="AV45" s="625"/>
      <c r="AW45" s="625"/>
      <c r="AX45" s="625"/>
      <c r="AY45" s="625"/>
      <c r="AZ45" s="625"/>
      <c r="BA45" s="625"/>
      <c r="BB45" s="625"/>
      <c r="BC45" s="625"/>
      <c r="BD45" s="625"/>
      <c r="BE45" s="625"/>
      <c r="BF45" s="625"/>
      <c r="BG45" s="625"/>
      <c r="BH45" s="625"/>
      <c r="BI45" s="625"/>
      <c r="BJ45" s="625"/>
      <c r="BK45" s="625"/>
      <c r="BL45" s="625"/>
      <c r="BM45" s="625"/>
      <c r="BN45" s="625"/>
      <c r="BO45" s="625"/>
      <c r="BP45" s="625"/>
      <c r="BQ45" s="625"/>
      <c r="BR45" s="625"/>
      <c r="BS45" s="625"/>
      <c r="BT45" s="625"/>
      <c r="BU45" s="625"/>
      <c r="BV45" s="625"/>
      <c r="BW45" s="625"/>
      <c r="BX45" s="625"/>
      <c r="BY45" s="625"/>
      <c r="BZ45" s="625"/>
      <c r="CA45" s="625"/>
      <c r="CB45" s="625"/>
      <c r="CC45" s="626"/>
      <c r="CD45" s="629"/>
      <c r="CE45" s="630"/>
      <c r="CF45" s="605" t="s">
        <v>347</v>
      </c>
      <c r="CG45" s="606"/>
      <c r="CH45" s="606"/>
      <c r="CI45" s="606"/>
      <c r="CJ45" s="606"/>
      <c r="CK45" s="606"/>
      <c r="CL45" s="606"/>
      <c r="CM45" s="606"/>
      <c r="CN45" s="606"/>
      <c r="CO45" s="606"/>
      <c r="CP45" s="606"/>
      <c r="CQ45" s="607"/>
      <c r="CR45" s="608">
        <v>677698</v>
      </c>
      <c r="CS45" s="621"/>
      <c r="CT45" s="621"/>
      <c r="CU45" s="621"/>
      <c r="CV45" s="621"/>
      <c r="CW45" s="621"/>
      <c r="CX45" s="621"/>
      <c r="CY45" s="622"/>
      <c r="CZ45" s="611">
        <v>4</v>
      </c>
      <c r="DA45" s="623"/>
      <c r="DB45" s="623"/>
      <c r="DC45" s="624"/>
      <c r="DD45" s="614">
        <v>177510</v>
      </c>
      <c r="DE45" s="621"/>
      <c r="DF45" s="621"/>
      <c r="DG45" s="621"/>
      <c r="DH45" s="621"/>
      <c r="DI45" s="621"/>
      <c r="DJ45" s="621"/>
      <c r="DK45" s="622"/>
      <c r="DL45" s="615"/>
      <c r="DM45" s="616"/>
      <c r="DN45" s="616"/>
      <c r="DO45" s="616"/>
      <c r="DP45" s="616"/>
      <c r="DQ45" s="616"/>
      <c r="DR45" s="616"/>
      <c r="DS45" s="616"/>
      <c r="DT45" s="616"/>
      <c r="DU45" s="616"/>
      <c r="DV45" s="617"/>
      <c r="DW45" s="618"/>
      <c r="DX45" s="619"/>
      <c r="DY45" s="619"/>
      <c r="DZ45" s="619"/>
      <c r="EA45" s="619"/>
      <c r="EB45" s="619"/>
      <c r="EC45" s="620"/>
    </row>
    <row r="46" spans="2:133" ht="11.25" customHeight="1" x14ac:dyDescent="0.2">
      <c r="B46" s="207"/>
      <c r="CD46" s="629"/>
      <c r="CE46" s="630"/>
      <c r="CF46" s="605" t="s">
        <v>348</v>
      </c>
      <c r="CG46" s="606"/>
      <c r="CH46" s="606"/>
      <c r="CI46" s="606"/>
      <c r="CJ46" s="606"/>
      <c r="CK46" s="606"/>
      <c r="CL46" s="606"/>
      <c r="CM46" s="606"/>
      <c r="CN46" s="606"/>
      <c r="CO46" s="606"/>
      <c r="CP46" s="606"/>
      <c r="CQ46" s="607"/>
      <c r="CR46" s="608">
        <v>2854919</v>
      </c>
      <c r="CS46" s="609"/>
      <c r="CT46" s="609"/>
      <c r="CU46" s="609"/>
      <c r="CV46" s="609"/>
      <c r="CW46" s="609"/>
      <c r="CX46" s="609"/>
      <c r="CY46" s="610"/>
      <c r="CZ46" s="611">
        <v>16.8</v>
      </c>
      <c r="DA46" s="612"/>
      <c r="DB46" s="612"/>
      <c r="DC46" s="613"/>
      <c r="DD46" s="614">
        <v>683252</v>
      </c>
      <c r="DE46" s="609"/>
      <c r="DF46" s="609"/>
      <c r="DG46" s="609"/>
      <c r="DH46" s="609"/>
      <c r="DI46" s="609"/>
      <c r="DJ46" s="609"/>
      <c r="DK46" s="610"/>
      <c r="DL46" s="615"/>
      <c r="DM46" s="616"/>
      <c r="DN46" s="616"/>
      <c r="DO46" s="616"/>
      <c r="DP46" s="616"/>
      <c r="DQ46" s="616"/>
      <c r="DR46" s="616"/>
      <c r="DS46" s="616"/>
      <c r="DT46" s="616"/>
      <c r="DU46" s="616"/>
      <c r="DV46" s="617"/>
      <c r="DW46" s="618"/>
      <c r="DX46" s="619"/>
      <c r="DY46" s="619"/>
      <c r="DZ46" s="619"/>
      <c r="EA46" s="619"/>
      <c r="EB46" s="619"/>
      <c r="EC46" s="620"/>
    </row>
    <row r="47" spans="2:133" ht="11.25" customHeight="1" x14ac:dyDescent="0.2">
      <c r="B47" s="207"/>
      <c r="CD47" s="629"/>
      <c r="CE47" s="630"/>
      <c r="CF47" s="605" t="s">
        <v>349</v>
      </c>
      <c r="CG47" s="606"/>
      <c r="CH47" s="606"/>
      <c r="CI47" s="606"/>
      <c r="CJ47" s="606"/>
      <c r="CK47" s="606"/>
      <c r="CL47" s="606"/>
      <c r="CM47" s="606"/>
      <c r="CN47" s="606"/>
      <c r="CO47" s="606"/>
      <c r="CP47" s="606"/>
      <c r="CQ47" s="607"/>
      <c r="CR47" s="608" t="s">
        <v>122</v>
      </c>
      <c r="CS47" s="621"/>
      <c r="CT47" s="621"/>
      <c r="CU47" s="621"/>
      <c r="CV47" s="621"/>
      <c r="CW47" s="621"/>
      <c r="CX47" s="621"/>
      <c r="CY47" s="622"/>
      <c r="CZ47" s="611" t="s">
        <v>122</v>
      </c>
      <c r="DA47" s="623"/>
      <c r="DB47" s="623"/>
      <c r="DC47" s="624"/>
      <c r="DD47" s="614" t="s">
        <v>122</v>
      </c>
      <c r="DE47" s="621"/>
      <c r="DF47" s="621"/>
      <c r="DG47" s="621"/>
      <c r="DH47" s="621"/>
      <c r="DI47" s="621"/>
      <c r="DJ47" s="621"/>
      <c r="DK47" s="622"/>
      <c r="DL47" s="615"/>
      <c r="DM47" s="616"/>
      <c r="DN47" s="616"/>
      <c r="DO47" s="616"/>
      <c r="DP47" s="616"/>
      <c r="DQ47" s="616"/>
      <c r="DR47" s="616"/>
      <c r="DS47" s="616"/>
      <c r="DT47" s="616"/>
      <c r="DU47" s="616"/>
      <c r="DV47" s="617"/>
      <c r="DW47" s="618"/>
      <c r="DX47" s="619"/>
      <c r="DY47" s="619"/>
      <c r="DZ47" s="619"/>
      <c r="EA47" s="619"/>
      <c r="EB47" s="619"/>
      <c r="EC47" s="620"/>
    </row>
    <row r="48" spans="2:133" ht="10.8" x14ac:dyDescent="0.2">
      <c r="B48" s="207"/>
      <c r="CD48" s="631"/>
      <c r="CE48" s="632"/>
      <c r="CF48" s="605" t="s">
        <v>350</v>
      </c>
      <c r="CG48" s="606"/>
      <c r="CH48" s="606"/>
      <c r="CI48" s="606"/>
      <c r="CJ48" s="606"/>
      <c r="CK48" s="606"/>
      <c r="CL48" s="606"/>
      <c r="CM48" s="606"/>
      <c r="CN48" s="606"/>
      <c r="CO48" s="606"/>
      <c r="CP48" s="606"/>
      <c r="CQ48" s="607"/>
      <c r="CR48" s="608" t="s">
        <v>122</v>
      </c>
      <c r="CS48" s="609"/>
      <c r="CT48" s="609"/>
      <c r="CU48" s="609"/>
      <c r="CV48" s="609"/>
      <c r="CW48" s="609"/>
      <c r="CX48" s="609"/>
      <c r="CY48" s="610"/>
      <c r="CZ48" s="611" t="s">
        <v>122</v>
      </c>
      <c r="DA48" s="612"/>
      <c r="DB48" s="612"/>
      <c r="DC48" s="613"/>
      <c r="DD48" s="614" t="s">
        <v>122</v>
      </c>
      <c r="DE48" s="609"/>
      <c r="DF48" s="609"/>
      <c r="DG48" s="609"/>
      <c r="DH48" s="609"/>
      <c r="DI48" s="609"/>
      <c r="DJ48" s="609"/>
      <c r="DK48" s="610"/>
      <c r="DL48" s="615"/>
      <c r="DM48" s="616"/>
      <c r="DN48" s="616"/>
      <c r="DO48" s="616"/>
      <c r="DP48" s="616"/>
      <c r="DQ48" s="616"/>
      <c r="DR48" s="616"/>
      <c r="DS48" s="616"/>
      <c r="DT48" s="616"/>
      <c r="DU48" s="616"/>
      <c r="DV48" s="617"/>
      <c r="DW48" s="618"/>
      <c r="DX48" s="619"/>
      <c r="DY48" s="619"/>
      <c r="DZ48" s="619"/>
      <c r="EA48" s="619"/>
      <c r="EB48" s="619"/>
      <c r="EC48" s="620"/>
    </row>
    <row r="49" spans="2:133" ht="11.25" customHeight="1" x14ac:dyDescent="0.2">
      <c r="B49" s="207"/>
      <c r="CD49" s="589" t="s">
        <v>351</v>
      </c>
      <c r="CE49" s="590"/>
      <c r="CF49" s="590"/>
      <c r="CG49" s="590"/>
      <c r="CH49" s="590"/>
      <c r="CI49" s="590"/>
      <c r="CJ49" s="590"/>
      <c r="CK49" s="590"/>
      <c r="CL49" s="590"/>
      <c r="CM49" s="590"/>
      <c r="CN49" s="590"/>
      <c r="CO49" s="590"/>
      <c r="CP49" s="590"/>
      <c r="CQ49" s="591"/>
      <c r="CR49" s="592">
        <v>16955613</v>
      </c>
      <c r="CS49" s="593"/>
      <c r="CT49" s="593"/>
      <c r="CU49" s="593"/>
      <c r="CV49" s="593"/>
      <c r="CW49" s="593"/>
      <c r="CX49" s="593"/>
      <c r="CY49" s="594"/>
      <c r="CZ49" s="595">
        <v>100</v>
      </c>
      <c r="DA49" s="596"/>
      <c r="DB49" s="596"/>
      <c r="DC49" s="597"/>
      <c r="DD49" s="598">
        <v>10401356</v>
      </c>
      <c r="DE49" s="593"/>
      <c r="DF49" s="593"/>
      <c r="DG49" s="593"/>
      <c r="DH49" s="593"/>
      <c r="DI49" s="593"/>
      <c r="DJ49" s="593"/>
      <c r="DK49" s="594"/>
      <c r="DL49" s="599"/>
      <c r="DM49" s="600"/>
      <c r="DN49" s="600"/>
      <c r="DO49" s="600"/>
      <c r="DP49" s="600"/>
      <c r="DQ49" s="600"/>
      <c r="DR49" s="600"/>
      <c r="DS49" s="600"/>
      <c r="DT49" s="600"/>
      <c r="DU49" s="600"/>
      <c r="DV49" s="601"/>
      <c r="DW49" s="602"/>
      <c r="DX49" s="603"/>
      <c r="DY49" s="603"/>
      <c r="DZ49" s="603"/>
      <c r="EA49" s="603"/>
      <c r="EB49" s="603"/>
      <c r="EC49" s="604"/>
    </row>
  </sheetData>
  <sheetProtection algorithmName="SHA-512" hashValue="YEka3gYyu20jx8HWBh409+2nHUzAHHTO3OeWL001GYNgevt/o7JN+XnnM2QYuFf+0CZ6S7EWrOW4BuxwRvOG1Q==" saltValue="F7QI5J7qi7vZTCMoyGY/p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78" t="s">
        <v>352</v>
      </c>
      <c r="B2" s="1078"/>
      <c r="C2" s="1078"/>
      <c r="D2" s="1078"/>
      <c r="E2" s="1078"/>
      <c r="F2" s="1078"/>
      <c r="G2" s="1078"/>
      <c r="H2" s="1078"/>
      <c r="I2" s="1078"/>
      <c r="J2" s="1078"/>
      <c r="K2" s="1078"/>
      <c r="L2" s="1078"/>
      <c r="M2" s="1078"/>
      <c r="N2" s="1078"/>
      <c r="O2" s="1078"/>
      <c r="P2" s="1078"/>
      <c r="Q2" s="1078"/>
      <c r="R2" s="1078"/>
      <c r="S2" s="1078"/>
      <c r="T2" s="1078"/>
      <c r="U2" s="1078"/>
      <c r="V2" s="1078"/>
      <c r="W2" s="1078"/>
      <c r="X2" s="1078"/>
      <c r="Y2" s="1078"/>
      <c r="Z2" s="1078"/>
      <c r="AA2" s="1078"/>
      <c r="AB2" s="1078"/>
      <c r="AC2" s="1078"/>
      <c r="AD2" s="1078"/>
      <c r="AE2" s="1078"/>
      <c r="AF2" s="1078"/>
      <c r="AG2" s="1078"/>
      <c r="AH2" s="1078"/>
      <c r="AI2" s="1078"/>
      <c r="AJ2" s="1078"/>
      <c r="AK2" s="1078"/>
      <c r="AL2" s="1078"/>
      <c r="AM2" s="1078"/>
      <c r="AN2" s="1078"/>
      <c r="AO2" s="1078"/>
      <c r="AP2" s="1078"/>
      <c r="AQ2" s="1078"/>
      <c r="AR2" s="1078"/>
      <c r="AS2" s="1078"/>
      <c r="AT2" s="1078"/>
      <c r="AU2" s="1078"/>
      <c r="AV2" s="1078"/>
      <c r="AW2" s="1078"/>
      <c r="AX2" s="1078"/>
      <c r="AY2" s="1078"/>
      <c r="AZ2" s="1078"/>
      <c r="BA2" s="1078"/>
      <c r="BB2" s="1078"/>
      <c r="BC2" s="1078"/>
      <c r="BD2" s="1078"/>
      <c r="BE2" s="1078"/>
      <c r="BF2" s="1078"/>
      <c r="BG2" s="1078"/>
      <c r="BH2" s="1078"/>
      <c r="BI2" s="107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79" t="s">
        <v>353</v>
      </c>
      <c r="DK2" s="1080"/>
      <c r="DL2" s="1080"/>
      <c r="DM2" s="1080"/>
      <c r="DN2" s="1080"/>
      <c r="DO2" s="1081"/>
      <c r="DP2" s="210"/>
      <c r="DQ2" s="1079" t="s">
        <v>354</v>
      </c>
      <c r="DR2" s="1080"/>
      <c r="DS2" s="1080"/>
      <c r="DT2" s="1080"/>
      <c r="DU2" s="1080"/>
      <c r="DV2" s="1080"/>
      <c r="DW2" s="1080"/>
      <c r="DX2" s="1080"/>
      <c r="DY2" s="1080"/>
      <c r="DZ2" s="108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47" t="s">
        <v>355</v>
      </c>
      <c r="B4" s="1047"/>
      <c r="C4" s="1047"/>
      <c r="D4" s="1047"/>
      <c r="E4" s="1047"/>
      <c r="F4" s="1047"/>
      <c r="G4" s="1047"/>
      <c r="H4" s="1047"/>
      <c r="I4" s="1047"/>
      <c r="J4" s="1047"/>
      <c r="K4" s="1047"/>
      <c r="L4" s="1047"/>
      <c r="M4" s="1047"/>
      <c r="N4" s="1047"/>
      <c r="O4" s="1047"/>
      <c r="P4" s="1047"/>
      <c r="Q4" s="1047"/>
      <c r="R4" s="1047"/>
      <c r="S4" s="1047"/>
      <c r="T4" s="1047"/>
      <c r="U4" s="1047"/>
      <c r="V4" s="1047"/>
      <c r="W4" s="1047"/>
      <c r="X4" s="1047"/>
      <c r="Y4" s="1047"/>
      <c r="Z4" s="1047"/>
      <c r="AA4" s="1047"/>
      <c r="AB4" s="1047"/>
      <c r="AC4" s="1047"/>
      <c r="AD4" s="1047"/>
      <c r="AE4" s="1047"/>
      <c r="AF4" s="1047"/>
      <c r="AG4" s="1047"/>
      <c r="AH4" s="1047"/>
      <c r="AI4" s="1047"/>
      <c r="AJ4" s="1047"/>
      <c r="AK4" s="1047"/>
      <c r="AL4" s="1047"/>
      <c r="AM4" s="1047"/>
      <c r="AN4" s="1047"/>
      <c r="AO4" s="1047"/>
      <c r="AP4" s="1047"/>
      <c r="AQ4" s="1047"/>
      <c r="AR4" s="1047"/>
      <c r="AS4" s="1047"/>
      <c r="AT4" s="1047"/>
      <c r="AU4" s="1047"/>
      <c r="AV4" s="1047"/>
      <c r="AW4" s="1047"/>
      <c r="AX4" s="1047"/>
      <c r="AY4" s="1047"/>
      <c r="AZ4" s="214"/>
      <c r="BA4" s="214"/>
      <c r="BB4" s="214"/>
      <c r="BC4" s="214"/>
      <c r="BD4" s="214"/>
      <c r="BE4" s="215"/>
      <c r="BF4" s="215"/>
      <c r="BG4" s="215"/>
      <c r="BH4" s="215"/>
      <c r="BI4" s="215"/>
      <c r="BJ4" s="215"/>
      <c r="BK4" s="215"/>
      <c r="BL4" s="215"/>
      <c r="BM4" s="215"/>
      <c r="BN4" s="215"/>
      <c r="BO4" s="215"/>
      <c r="BP4" s="215"/>
      <c r="BQ4" s="717" t="s">
        <v>356</v>
      </c>
      <c r="BR4" s="717"/>
      <c r="BS4" s="717"/>
      <c r="BT4" s="717"/>
      <c r="BU4" s="717"/>
      <c r="BV4" s="717"/>
      <c r="BW4" s="717"/>
      <c r="BX4" s="717"/>
      <c r="BY4" s="717"/>
      <c r="BZ4" s="717"/>
      <c r="CA4" s="717"/>
      <c r="CB4" s="717"/>
      <c r="CC4" s="717"/>
      <c r="CD4" s="717"/>
      <c r="CE4" s="717"/>
      <c r="CF4" s="717"/>
      <c r="CG4" s="717"/>
      <c r="CH4" s="717"/>
      <c r="CI4" s="717"/>
      <c r="CJ4" s="717"/>
      <c r="CK4" s="717"/>
      <c r="CL4" s="717"/>
      <c r="CM4" s="717"/>
      <c r="CN4" s="717"/>
      <c r="CO4" s="717"/>
      <c r="CP4" s="717"/>
      <c r="CQ4" s="717"/>
      <c r="CR4" s="717"/>
      <c r="CS4" s="717"/>
      <c r="CT4" s="717"/>
      <c r="CU4" s="717"/>
      <c r="CV4" s="717"/>
      <c r="CW4" s="717"/>
      <c r="CX4" s="717"/>
      <c r="CY4" s="717"/>
      <c r="CZ4" s="717"/>
      <c r="DA4" s="717"/>
      <c r="DB4" s="717"/>
      <c r="DC4" s="717"/>
      <c r="DD4" s="717"/>
      <c r="DE4" s="717"/>
      <c r="DF4" s="717"/>
      <c r="DG4" s="717"/>
      <c r="DH4" s="717"/>
      <c r="DI4" s="717"/>
      <c r="DJ4" s="717"/>
      <c r="DK4" s="717"/>
      <c r="DL4" s="717"/>
      <c r="DM4" s="717"/>
      <c r="DN4" s="717"/>
      <c r="DO4" s="717"/>
      <c r="DP4" s="717"/>
      <c r="DQ4" s="717"/>
      <c r="DR4" s="717"/>
      <c r="DS4" s="717"/>
      <c r="DT4" s="717"/>
      <c r="DU4" s="717"/>
      <c r="DV4" s="717"/>
      <c r="DW4" s="717"/>
      <c r="DX4" s="717"/>
      <c r="DY4" s="717"/>
      <c r="DZ4" s="717"/>
      <c r="EA4" s="216"/>
    </row>
    <row r="5" spans="1:131" s="217" customFormat="1" ht="26.25" customHeight="1" x14ac:dyDescent="0.2">
      <c r="A5" s="983" t="s">
        <v>357</v>
      </c>
      <c r="B5" s="984"/>
      <c r="C5" s="984"/>
      <c r="D5" s="984"/>
      <c r="E5" s="984"/>
      <c r="F5" s="984"/>
      <c r="G5" s="984"/>
      <c r="H5" s="984"/>
      <c r="I5" s="984"/>
      <c r="J5" s="984"/>
      <c r="K5" s="984"/>
      <c r="L5" s="984"/>
      <c r="M5" s="984"/>
      <c r="N5" s="984"/>
      <c r="O5" s="984"/>
      <c r="P5" s="985"/>
      <c r="Q5" s="989" t="s">
        <v>358</v>
      </c>
      <c r="R5" s="990"/>
      <c r="S5" s="990"/>
      <c r="T5" s="990"/>
      <c r="U5" s="991"/>
      <c r="V5" s="989" t="s">
        <v>359</v>
      </c>
      <c r="W5" s="990"/>
      <c r="X5" s="990"/>
      <c r="Y5" s="990"/>
      <c r="Z5" s="991"/>
      <c r="AA5" s="989" t="s">
        <v>360</v>
      </c>
      <c r="AB5" s="990"/>
      <c r="AC5" s="990"/>
      <c r="AD5" s="990"/>
      <c r="AE5" s="990"/>
      <c r="AF5" s="1082" t="s">
        <v>361</v>
      </c>
      <c r="AG5" s="990"/>
      <c r="AH5" s="990"/>
      <c r="AI5" s="990"/>
      <c r="AJ5" s="1003"/>
      <c r="AK5" s="990" t="s">
        <v>362</v>
      </c>
      <c r="AL5" s="990"/>
      <c r="AM5" s="990"/>
      <c r="AN5" s="990"/>
      <c r="AO5" s="991"/>
      <c r="AP5" s="989" t="s">
        <v>363</v>
      </c>
      <c r="AQ5" s="990"/>
      <c r="AR5" s="990"/>
      <c r="AS5" s="990"/>
      <c r="AT5" s="991"/>
      <c r="AU5" s="989" t="s">
        <v>364</v>
      </c>
      <c r="AV5" s="990"/>
      <c r="AW5" s="990"/>
      <c r="AX5" s="990"/>
      <c r="AY5" s="1003"/>
      <c r="AZ5" s="214"/>
      <c r="BA5" s="214"/>
      <c r="BB5" s="214"/>
      <c r="BC5" s="214"/>
      <c r="BD5" s="214"/>
      <c r="BE5" s="215"/>
      <c r="BF5" s="215"/>
      <c r="BG5" s="215"/>
      <c r="BH5" s="215"/>
      <c r="BI5" s="215"/>
      <c r="BJ5" s="215"/>
      <c r="BK5" s="215"/>
      <c r="BL5" s="215"/>
      <c r="BM5" s="215"/>
      <c r="BN5" s="215"/>
      <c r="BO5" s="215"/>
      <c r="BP5" s="215"/>
      <c r="BQ5" s="983" t="s">
        <v>365</v>
      </c>
      <c r="BR5" s="984"/>
      <c r="BS5" s="984"/>
      <c r="BT5" s="984"/>
      <c r="BU5" s="984"/>
      <c r="BV5" s="984"/>
      <c r="BW5" s="984"/>
      <c r="BX5" s="984"/>
      <c r="BY5" s="984"/>
      <c r="BZ5" s="984"/>
      <c r="CA5" s="984"/>
      <c r="CB5" s="984"/>
      <c r="CC5" s="984"/>
      <c r="CD5" s="984"/>
      <c r="CE5" s="984"/>
      <c r="CF5" s="984"/>
      <c r="CG5" s="985"/>
      <c r="CH5" s="989" t="s">
        <v>366</v>
      </c>
      <c r="CI5" s="990"/>
      <c r="CJ5" s="990"/>
      <c r="CK5" s="990"/>
      <c r="CL5" s="991"/>
      <c r="CM5" s="989" t="s">
        <v>367</v>
      </c>
      <c r="CN5" s="990"/>
      <c r="CO5" s="990"/>
      <c r="CP5" s="990"/>
      <c r="CQ5" s="991"/>
      <c r="CR5" s="989" t="s">
        <v>368</v>
      </c>
      <c r="CS5" s="990"/>
      <c r="CT5" s="990"/>
      <c r="CU5" s="990"/>
      <c r="CV5" s="991"/>
      <c r="CW5" s="989" t="s">
        <v>369</v>
      </c>
      <c r="CX5" s="990"/>
      <c r="CY5" s="990"/>
      <c r="CZ5" s="990"/>
      <c r="DA5" s="991"/>
      <c r="DB5" s="989" t="s">
        <v>370</v>
      </c>
      <c r="DC5" s="990"/>
      <c r="DD5" s="990"/>
      <c r="DE5" s="990"/>
      <c r="DF5" s="991"/>
      <c r="DG5" s="1072" t="s">
        <v>371</v>
      </c>
      <c r="DH5" s="1073"/>
      <c r="DI5" s="1073"/>
      <c r="DJ5" s="1073"/>
      <c r="DK5" s="1074"/>
      <c r="DL5" s="1072" t="s">
        <v>372</v>
      </c>
      <c r="DM5" s="1073"/>
      <c r="DN5" s="1073"/>
      <c r="DO5" s="1073"/>
      <c r="DP5" s="1074"/>
      <c r="DQ5" s="989" t="s">
        <v>373</v>
      </c>
      <c r="DR5" s="990"/>
      <c r="DS5" s="990"/>
      <c r="DT5" s="990"/>
      <c r="DU5" s="991"/>
      <c r="DV5" s="989" t="s">
        <v>364</v>
      </c>
      <c r="DW5" s="990"/>
      <c r="DX5" s="990"/>
      <c r="DY5" s="990"/>
      <c r="DZ5" s="1003"/>
      <c r="EA5" s="216"/>
    </row>
    <row r="6" spans="1:131" s="217" customFormat="1" ht="26.25" customHeight="1" thickBot="1" x14ac:dyDescent="0.25">
      <c r="A6" s="986"/>
      <c r="B6" s="987"/>
      <c r="C6" s="987"/>
      <c r="D6" s="987"/>
      <c r="E6" s="987"/>
      <c r="F6" s="987"/>
      <c r="G6" s="987"/>
      <c r="H6" s="987"/>
      <c r="I6" s="987"/>
      <c r="J6" s="987"/>
      <c r="K6" s="987"/>
      <c r="L6" s="987"/>
      <c r="M6" s="987"/>
      <c r="N6" s="987"/>
      <c r="O6" s="987"/>
      <c r="P6" s="988"/>
      <c r="Q6" s="992"/>
      <c r="R6" s="993"/>
      <c r="S6" s="993"/>
      <c r="T6" s="993"/>
      <c r="U6" s="994"/>
      <c r="V6" s="992"/>
      <c r="W6" s="993"/>
      <c r="X6" s="993"/>
      <c r="Y6" s="993"/>
      <c r="Z6" s="994"/>
      <c r="AA6" s="992"/>
      <c r="AB6" s="993"/>
      <c r="AC6" s="993"/>
      <c r="AD6" s="993"/>
      <c r="AE6" s="993"/>
      <c r="AF6" s="1083"/>
      <c r="AG6" s="993"/>
      <c r="AH6" s="993"/>
      <c r="AI6" s="993"/>
      <c r="AJ6" s="1004"/>
      <c r="AK6" s="993"/>
      <c r="AL6" s="993"/>
      <c r="AM6" s="993"/>
      <c r="AN6" s="993"/>
      <c r="AO6" s="994"/>
      <c r="AP6" s="992"/>
      <c r="AQ6" s="993"/>
      <c r="AR6" s="993"/>
      <c r="AS6" s="993"/>
      <c r="AT6" s="994"/>
      <c r="AU6" s="992"/>
      <c r="AV6" s="993"/>
      <c r="AW6" s="993"/>
      <c r="AX6" s="993"/>
      <c r="AY6" s="1004"/>
      <c r="AZ6" s="214"/>
      <c r="BA6" s="214"/>
      <c r="BB6" s="214"/>
      <c r="BC6" s="214"/>
      <c r="BD6" s="214"/>
      <c r="BE6" s="215"/>
      <c r="BF6" s="215"/>
      <c r="BG6" s="215"/>
      <c r="BH6" s="215"/>
      <c r="BI6" s="215"/>
      <c r="BJ6" s="215"/>
      <c r="BK6" s="215"/>
      <c r="BL6" s="215"/>
      <c r="BM6" s="215"/>
      <c r="BN6" s="215"/>
      <c r="BO6" s="215"/>
      <c r="BP6" s="215"/>
      <c r="BQ6" s="986"/>
      <c r="BR6" s="987"/>
      <c r="BS6" s="987"/>
      <c r="BT6" s="987"/>
      <c r="BU6" s="987"/>
      <c r="BV6" s="987"/>
      <c r="BW6" s="987"/>
      <c r="BX6" s="987"/>
      <c r="BY6" s="987"/>
      <c r="BZ6" s="987"/>
      <c r="CA6" s="987"/>
      <c r="CB6" s="987"/>
      <c r="CC6" s="987"/>
      <c r="CD6" s="987"/>
      <c r="CE6" s="987"/>
      <c r="CF6" s="987"/>
      <c r="CG6" s="988"/>
      <c r="CH6" s="992"/>
      <c r="CI6" s="993"/>
      <c r="CJ6" s="993"/>
      <c r="CK6" s="993"/>
      <c r="CL6" s="994"/>
      <c r="CM6" s="992"/>
      <c r="CN6" s="993"/>
      <c r="CO6" s="993"/>
      <c r="CP6" s="993"/>
      <c r="CQ6" s="994"/>
      <c r="CR6" s="992"/>
      <c r="CS6" s="993"/>
      <c r="CT6" s="993"/>
      <c r="CU6" s="993"/>
      <c r="CV6" s="994"/>
      <c r="CW6" s="992"/>
      <c r="CX6" s="993"/>
      <c r="CY6" s="993"/>
      <c r="CZ6" s="993"/>
      <c r="DA6" s="994"/>
      <c r="DB6" s="992"/>
      <c r="DC6" s="993"/>
      <c r="DD6" s="993"/>
      <c r="DE6" s="993"/>
      <c r="DF6" s="994"/>
      <c r="DG6" s="1075"/>
      <c r="DH6" s="1076"/>
      <c r="DI6" s="1076"/>
      <c r="DJ6" s="1076"/>
      <c r="DK6" s="1077"/>
      <c r="DL6" s="1075"/>
      <c r="DM6" s="1076"/>
      <c r="DN6" s="1076"/>
      <c r="DO6" s="1076"/>
      <c r="DP6" s="1077"/>
      <c r="DQ6" s="992"/>
      <c r="DR6" s="993"/>
      <c r="DS6" s="993"/>
      <c r="DT6" s="993"/>
      <c r="DU6" s="994"/>
      <c r="DV6" s="992"/>
      <c r="DW6" s="993"/>
      <c r="DX6" s="993"/>
      <c r="DY6" s="993"/>
      <c r="DZ6" s="1004"/>
      <c r="EA6" s="216"/>
    </row>
    <row r="7" spans="1:131" s="217" customFormat="1" ht="26.25" customHeight="1" thickTop="1" x14ac:dyDescent="0.2">
      <c r="A7" s="218">
        <v>1</v>
      </c>
      <c r="B7" s="1035" t="s">
        <v>374</v>
      </c>
      <c r="C7" s="1036"/>
      <c r="D7" s="1036"/>
      <c r="E7" s="1036"/>
      <c r="F7" s="1036"/>
      <c r="G7" s="1036"/>
      <c r="H7" s="1036"/>
      <c r="I7" s="1036"/>
      <c r="J7" s="1036"/>
      <c r="K7" s="1036"/>
      <c r="L7" s="1036"/>
      <c r="M7" s="1036"/>
      <c r="N7" s="1036"/>
      <c r="O7" s="1036"/>
      <c r="P7" s="1037"/>
      <c r="Q7" s="1090">
        <v>17173</v>
      </c>
      <c r="R7" s="1091"/>
      <c r="S7" s="1091"/>
      <c r="T7" s="1091"/>
      <c r="U7" s="1091"/>
      <c r="V7" s="1091">
        <v>16954</v>
      </c>
      <c r="W7" s="1091"/>
      <c r="X7" s="1091"/>
      <c r="Y7" s="1091"/>
      <c r="Z7" s="1091"/>
      <c r="AA7" s="1091">
        <v>219</v>
      </c>
      <c r="AB7" s="1091"/>
      <c r="AC7" s="1091"/>
      <c r="AD7" s="1091"/>
      <c r="AE7" s="1092"/>
      <c r="AF7" s="1093">
        <v>213</v>
      </c>
      <c r="AG7" s="1094"/>
      <c r="AH7" s="1094"/>
      <c r="AI7" s="1094"/>
      <c r="AJ7" s="1095"/>
      <c r="AK7" s="1096">
        <v>714</v>
      </c>
      <c r="AL7" s="1097"/>
      <c r="AM7" s="1097"/>
      <c r="AN7" s="1097"/>
      <c r="AO7" s="1097"/>
      <c r="AP7" s="1097">
        <v>13022</v>
      </c>
      <c r="AQ7" s="1097"/>
      <c r="AR7" s="1097"/>
      <c r="AS7" s="1097"/>
      <c r="AT7" s="1097"/>
      <c r="AU7" s="1098"/>
      <c r="AV7" s="1098"/>
      <c r="AW7" s="1098"/>
      <c r="AX7" s="1098"/>
      <c r="AY7" s="1099"/>
      <c r="AZ7" s="214"/>
      <c r="BA7" s="214"/>
      <c r="BB7" s="214"/>
      <c r="BC7" s="214"/>
      <c r="BD7" s="214"/>
      <c r="BE7" s="215"/>
      <c r="BF7" s="215"/>
      <c r="BG7" s="215"/>
      <c r="BH7" s="215"/>
      <c r="BI7" s="215"/>
      <c r="BJ7" s="215"/>
      <c r="BK7" s="215"/>
      <c r="BL7" s="215"/>
      <c r="BM7" s="215"/>
      <c r="BN7" s="215"/>
      <c r="BO7" s="215"/>
      <c r="BP7" s="215"/>
      <c r="BQ7" s="218">
        <v>1</v>
      </c>
      <c r="BR7" s="219"/>
      <c r="BS7" s="1087" t="s">
        <v>551</v>
      </c>
      <c r="BT7" s="1088"/>
      <c r="BU7" s="1088"/>
      <c r="BV7" s="1088"/>
      <c r="BW7" s="1088"/>
      <c r="BX7" s="1088"/>
      <c r="BY7" s="1088"/>
      <c r="BZ7" s="1088"/>
      <c r="CA7" s="1088"/>
      <c r="CB7" s="1088"/>
      <c r="CC7" s="1088"/>
      <c r="CD7" s="1088"/>
      <c r="CE7" s="1088"/>
      <c r="CF7" s="1088"/>
      <c r="CG7" s="1100"/>
      <c r="CH7" s="1084">
        <v>-12</v>
      </c>
      <c r="CI7" s="1085"/>
      <c r="CJ7" s="1085"/>
      <c r="CK7" s="1085"/>
      <c r="CL7" s="1086"/>
      <c r="CM7" s="1084">
        <v>960</v>
      </c>
      <c r="CN7" s="1085"/>
      <c r="CO7" s="1085"/>
      <c r="CP7" s="1085"/>
      <c r="CQ7" s="1086"/>
      <c r="CR7" s="1084">
        <v>0</v>
      </c>
      <c r="CS7" s="1085"/>
      <c r="CT7" s="1085"/>
      <c r="CU7" s="1085"/>
      <c r="CV7" s="1086"/>
      <c r="CW7" s="1084" t="s">
        <v>554</v>
      </c>
      <c r="CX7" s="1085"/>
      <c r="CY7" s="1085"/>
      <c r="CZ7" s="1085"/>
      <c r="DA7" s="1086"/>
      <c r="DB7" s="1084" t="s">
        <v>554</v>
      </c>
      <c r="DC7" s="1085"/>
      <c r="DD7" s="1085"/>
      <c r="DE7" s="1085"/>
      <c r="DF7" s="1086"/>
      <c r="DG7" s="1084" t="s">
        <v>554</v>
      </c>
      <c r="DH7" s="1085"/>
      <c r="DI7" s="1085"/>
      <c r="DJ7" s="1085"/>
      <c r="DK7" s="1086"/>
      <c r="DL7" s="1084" t="s">
        <v>554</v>
      </c>
      <c r="DM7" s="1085"/>
      <c r="DN7" s="1085"/>
      <c r="DO7" s="1085"/>
      <c r="DP7" s="1086"/>
      <c r="DQ7" s="1084" t="s">
        <v>554</v>
      </c>
      <c r="DR7" s="1085"/>
      <c r="DS7" s="1085"/>
      <c r="DT7" s="1085"/>
      <c r="DU7" s="1086"/>
      <c r="DV7" s="1087"/>
      <c r="DW7" s="1088"/>
      <c r="DX7" s="1088"/>
      <c r="DY7" s="1088"/>
      <c r="DZ7" s="1089"/>
      <c r="EA7" s="216"/>
    </row>
    <row r="8" spans="1:131" s="217" customFormat="1" ht="26.25" customHeight="1" x14ac:dyDescent="0.2">
      <c r="A8" s="220">
        <v>2</v>
      </c>
      <c r="B8" s="1018" t="s">
        <v>375</v>
      </c>
      <c r="C8" s="1019"/>
      <c r="D8" s="1019"/>
      <c r="E8" s="1019"/>
      <c r="F8" s="1019"/>
      <c r="G8" s="1019"/>
      <c r="H8" s="1019"/>
      <c r="I8" s="1019"/>
      <c r="J8" s="1019"/>
      <c r="K8" s="1019"/>
      <c r="L8" s="1019"/>
      <c r="M8" s="1019"/>
      <c r="N8" s="1019"/>
      <c r="O8" s="1019"/>
      <c r="P8" s="1020"/>
      <c r="Q8" s="1026">
        <v>1</v>
      </c>
      <c r="R8" s="1027"/>
      <c r="S8" s="1027"/>
      <c r="T8" s="1027"/>
      <c r="U8" s="1027"/>
      <c r="V8" s="1027">
        <v>1</v>
      </c>
      <c r="W8" s="1027"/>
      <c r="X8" s="1027"/>
      <c r="Y8" s="1027"/>
      <c r="Z8" s="1027"/>
      <c r="AA8" s="1027" t="s">
        <v>552</v>
      </c>
      <c r="AB8" s="1027"/>
      <c r="AC8" s="1027"/>
      <c r="AD8" s="1027"/>
      <c r="AE8" s="1028"/>
      <c r="AF8" s="1023" t="s">
        <v>122</v>
      </c>
      <c r="AG8" s="1024"/>
      <c r="AH8" s="1024"/>
      <c r="AI8" s="1024"/>
      <c r="AJ8" s="1025"/>
      <c r="AK8" s="1068" t="s">
        <v>552</v>
      </c>
      <c r="AL8" s="1069"/>
      <c r="AM8" s="1069"/>
      <c r="AN8" s="1069"/>
      <c r="AO8" s="1069"/>
      <c r="AP8" s="1069" t="s">
        <v>552</v>
      </c>
      <c r="AQ8" s="1069"/>
      <c r="AR8" s="1069"/>
      <c r="AS8" s="1069"/>
      <c r="AT8" s="1069"/>
      <c r="AU8" s="1070"/>
      <c r="AV8" s="1070"/>
      <c r="AW8" s="1070"/>
      <c r="AX8" s="1070"/>
      <c r="AY8" s="1071"/>
      <c r="AZ8" s="214"/>
      <c r="BA8" s="214"/>
      <c r="BB8" s="214"/>
      <c r="BC8" s="214"/>
      <c r="BD8" s="214"/>
      <c r="BE8" s="215"/>
      <c r="BF8" s="215"/>
      <c r="BG8" s="215"/>
      <c r="BH8" s="215"/>
      <c r="BI8" s="215"/>
      <c r="BJ8" s="215"/>
      <c r="BK8" s="215"/>
      <c r="BL8" s="215"/>
      <c r="BM8" s="215"/>
      <c r="BN8" s="215"/>
      <c r="BO8" s="215"/>
      <c r="BP8" s="215"/>
      <c r="BQ8" s="220">
        <v>2</v>
      </c>
      <c r="BR8" s="221"/>
      <c r="BS8" s="980"/>
      <c r="BT8" s="981"/>
      <c r="BU8" s="981"/>
      <c r="BV8" s="981"/>
      <c r="BW8" s="981"/>
      <c r="BX8" s="981"/>
      <c r="BY8" s="981"/>
      <c r="BZ8" s="981"/>
      <c r="CA8" s="981"/>
      <c r="CB8" s="981"/>
      <c r="CC8" s="981"/>
      <c r="CD8" s="981"/>
      <c r="CE8" s="981"/>
      <c r="CF8" s="981"/>
      <c r="CG8" s="1002"/>
      <c r="CH8" s="977"/>
      <c r="CI8" s="978"/>
      <c r="CJ8" s="978"/>
      <c r="CK8" s="978"/>
      <c r="CL8" s="979"/>
      <c r="CM8" s="977"/>
      <c r="CN8" s="978"/>
      <c r="CO8" s="978"/>
      <c r="CP8" s="978"/>
      <c r="CQ8" s="979"/>
      <c r="CR8" s="977"/>
      <c r="CS8" s="978"/>
      <c r="CT8" s="978"/>
      <c r="CU8" s="978"/>
      <c r="CV8" s="979"/>
      <c r="CW8" s="977"/>
      <c r="CX8" s="978"/>
      <c r="CY8" s="978"/>
      <c r="CZ8" s="978"/>
      <c r="DA8" s="979"/>
      <c r="DB8" s="977"/>
      <c r="DC8" s="978"/>
      <c r="DD8" s="978"/>
      <c r="DE8" s="978"/>
      <c r="DF8" s="979"/>
      <c r="DG8" s="977"/>
      <c r="DH8" s="978"/>
      <c r="DI8" s="978"/>
      <c r="DJ8" s="978"/>
      <c r="DK8" s="979"/>
      <c r="DL8" s="977"/>
      <c r="DM8" s="978"/>
      <c r="DN8" s="978"/>
      <c r="DO8" s="978"/>
      <c r="DP8" s="979"/>
      <c r="DQ8" s="977"/>
      <c r="DR8" s="978"/>
      <c r="DS8" s="978"/>
      <c r="DT8" s="978"/>
      <c r="DU8" s="979"/>
      <c r="DV8" s="980"/>
      <c r="DW8" s="981"/>
      <c r="DX8" s="981"/>
      <c r="DY8" s="981"/>
      <c r="DZ8" s="982"/>
      <c r="EA8" s="216"/>
    </row>
    <row r="9" spans="1:131" s="217" customFormat="1" ht="26.25" customHeight="1" x14ac:dyDescent="0.2">
      <c r="A9" s="220">
        <v>3</v>
      </c>
      <c r="B9" s="1018" t="s">
        <v>376</v>
      </c>
      <c r="C9" s="1019"/>
      <c r="D9" s="1019"/>
      <c r="E9" s="1019"/>
      <c r="F9" s="1019"/>
      <c r="G9" s="1019"/>
      <c r="H9" s="1019"/>
      <c r="I9" s="1019"/>
      <c r="J9" s="1019"/>
      <c r="K9" s="1019"/>
      <c r="L9" s="1019"/>
      <c r="M9" s="1019"/>
      <c r="N9" s="1019"/>
      <c r="O9" s="1019"/>
      <c r="P9" s="1020"/>
      <c r="Q9" s="1026">
        <v>2</v>
      </c>
      <c r="R9" s="1027"/>
      <c r="S9" s="1027"/>
      <c r="T9" s="1027"/>
      <c r="U9" s="1027"/>
      <c r="V9" s="1027">
        <v>2</v>
      </c>
      <c r="W9" s="1027"/>
      <c r="X9" s="1027"/>
      <c r="Y9" s="1027"/>
      <c r="Z9" s="1027"/>
      <c r="AA9" s="1027" t="s">
        <v>552</v>
      </c>
      <c r="AB9" s="1027"/>
      <c r="AC9" s="1027"/>
      <c r="AD9" s="1027"/>
      <c r="AE9" s="1028"/>
      <c r="AF9" s="1023" t="s">
        <v>122</v>
      </c>
      <c r="AG9" s="1024"/>
      <c r="AH9" s="1024"/>
      <c r="AI9" s="1024"/>
      <c r="AJ9" s="1025"/>
      <c r="AK9" s="1068">
        <v>2</v>
      </c>
      <c r="AL9" s="1069"/>
      <c r="AM9" s="1069"/>
      <c r="AN9" s="1069"/>
      <c r="AO9" s="1069"/>
      <c r="AP9" s="1069" t="s">
        <v>552</v>
      </c>
      <c r="AQ9" s="1069"/>
      <c r="AR9" s="1069"/>
      <c r="AS9" s="1069"/>
      <c r="AT9" s="1069"/>
      <c r="AU9" s="1070"/>
      <c r="AV9" s="1070"/>
      <c r="AW9" s="1070"/>
      <c r="AX9" s="1070"/>
      <c r="AY9" s="1071"/>
      <c r="AZ9" s="214"/>
      <c r="BA9" s="214"/>
      <c r="BB9" s="214"/>
      <c r="BC9" s="214"/>
      <c r="BD9" s="214"/>
      <c r="BE9" s="215"/>
      <c r="BF9" s="215"/>
      <c r="BG9" s="215"/>
      <c r="BH9" s="215"/>
      <c r="BI9" s="215"/>
      <c r="BJ9" s="215"/>
      <c r="BK9" s="215"/>
      <c r="BL9" s="215"/>
      <c r="BM9" s="215"/>
      <c r="BN9" s="215"/>
      <c r="BO9" s="215"/>
      <c r="BP9" s="215"/>
      <c r="BQ9" s="220">
        <v>3</v>
      </c>
      <c r="BR9" s="221"/>
      <c r="BS9" s="980"/>
      <c r="BT9" s="981"/>
      <c r="BU9" s="981"/>
      <c r="BV9" s="981"/>
      <c r="BW9" s="981"/>
      <c r="BX9" s="981"/>
      <c r="BY9" s="981"/>
      <c r="BZ9" s="981"/>
      <c r="CA9" s="981"/>
      <c r="CB9" s="981"/>
      <c r="CC9" s="981"/>
      <c r="CD9" s="981"/>
      <c r="CE9" s="981"/>
      <c r="CF9" s="981"/>
      <c r="CG9" s="1002"/>
      <c r="CH9" s="977"/>
      <c r="CI9" s="978"/>
      <c r="CJ9" s="978"/>
      <c r="CK9" s="978"/>
      <c r="CL9" s="979"/>
      <c r="CM9" s="977"/>
      <c r="CN9" s="978"/>
      <c r="CO9" s="978"/>
      <c r="CP9" s="978"/>
      <c r="CQ9" s="979"/>
      <c r="CR9" s="977"/>
      <c r="CS9" s="978"/>
      <c r="CT9" s="978"/>
      <c r="CU9" s="978"/>
      <c r="CV9" s="979"/>
      <c r="CW9" s="977"/>
      <c r="CX9" s="978"/>
      <c r="CY9" s="978"/>
      <c r="CZ9" s="978"/>
      <c r="DA9" s="979"/>
      <c r="DB9" s="977"/>
      <c r="DC9" s="978"/>
      <c r="DD9" s="978"/>
      <c r="DE9" s="978"/>
      <c r="DF9" s="979"/>
      <c r="DG9" s="977"/>
      <c r="DH9" s="978"/>
      <c r="DI9" s="978"/>
      <c r="DJ9" s="978"/>
      <c r="DK9" s="979"/>
      <c r="DL9" s="977"/>
      <c r="DM9" s="978"/>
      <c r="DN9" s="978"/>
      <c r="DO9" s="978"/>
      <c r="DP9" s="979"/>
      <c r="DQ9" s="977"/>
      <c r="DR9" s="978"/>
      <c r="DS9" s="978"/>
      <c r="DT9" s="978"/>
      <c r="DU9" s="979"/>
      <c r="DV9" s="980"/>
      <c r="DW9" s="981"/>
      <c r="DX9" s="981"/>
      <c r="DY9" s="981"/>
      <c r="DZ9" s="982"/>
      <c r="EA9" s="216"/>
    </row>
    <row r="10" spans="1:131" s="217" customFormat="1" ht="26.25" customHeight="1" x14ac:dyDescent="0.2">
      <c r="A10" s="220">
        <v>4</v>
      </c>
      <c r="B10" s="1018"/>
      <c r="C10" s="1019"/>
      <c r="D10" s="1019"/>
      <c r="E10" s="1019"/>
      <c r="F10" s="1019"/>
      <c r="G10" s="1019"/>
      <c r="H10" s="1019"/>
      <c r="I10" s="1019"/>
      <c r="J10" s="1019"/>
      <c r="K10" s="1019"/>
      <c r="L10" s="1019"/>
      <c r="M10" s="1019"/>
      <c r="N10" s="1019"/>
      <c r="O10" s="1019"/>
      <c r="P10" s="1020"/>
      <c r="Q10" s="1026"/>
      <c r="R10" s="1027"/>
      <c r="S10" s="1027"/>
      <c r="T10" s="1027"/>
      <c r="U10" s="1027"/>
      <c r="V10" s="1027"/>
      <c r="W10" s="1027"/>
      <c r="X10" s="1027"/>
      <c r="Y10" s="1027"/>
      <c r="Z10" s="1027"/>
      <c r="AA10" s="1027"/>
      <c r="AB10" s="1027"/>
      <c r="AC10" s="1027"/>
      <c r="AD10" s="1027"/>
      <c r="AE10" s="1028"/>
      <c r="AF10" s="1023"/>
      <c r="AG10" s="1024"/>
      <c r="AH10" s="1024"/>
      <c r="AI10" s="1024"/>
      <c r="AJ10" s="1025"/>
      <c r="AK10" s="1068"/>
      <c r="AL10" s="1069"/>
      <c r="AM10" s="1069"/>
      <c r="AN10" s="1069"/>
      <c r="AO10" s="1069"/>
      <c r="AP10" s="1069"/>
      <c r="AQ10" s="1069"/>
      <c r="AR10" s="1069"/>
      <c r="AS10" s="1069"/>
      <c r="AT10" s="1069"/>
      <c r="AU10" s="1070"/>
      <c r="AV10" s="1070"/>
      <c r="AW10" s="1070"/>
      <c r="AX10" s="1070"/>
      <c r="AY10" s="1071"/>
      <c r="AZ10" s="214"/>
      <c r="BA10" s="214"/>
      <c r="BB10" s="214"/>
      <c r="BC10" s="214"/>
      <c r="BD10" s="214"/>
      <c r="BE10" s="215"/>
      <c r="BF10" s="215"/>
      <c r="BG10" s="215"/>
      <c r="BH10" s="215"/>
      <c r="BI10" s="215"/>
      <c r="BJ10" s="215"/>
      <c r="BK10" s="215"/>
      <c r="BL10" s="215"/>
      <c r="BM10" s="215"/>
      <c r="BN10" s="215"/>
      <c r="BO10" s="215"/>
      <c r="BP10" s="215"/>
      <c r="BQ10" s="220">
        <v>4</v>
      </c>
      <c r="BR10" s="221"/>
      <c r="BS10" s="980"/>
      <c r="BT10" s="981"/>
      <c r="BU10" s="981"/>
      <c r="BV10" s="981"/>
      <c r="BW10" s="981"/>
      <c r="BX10" s="981"/>
      <c r="BY10" s="981"/>
      <c r="BZ10" s="981"/>
      <c r="CA10" s="981"/>
      <c r="CB10" s="981"/>
      <c r="CC10" s="981"/>
      <c r="CD10" s="981"/>
      <c r="CE10" s="981"/>
      <c r="CF10" s="981"/>
      <c r="CG10" s="1002"/>
      <c r="CH10" s="977"/>
      <c r="CI10" s="978"/>
      <c r="CJ10" s="978"/>
      <c r="CK10" s="978"/>
      <c r="CL10" s="979"/>
      <c r="CM10" s="977"/>
      <c r="CN10" s="978"/>
      <c r="CO10" s="978"/>
      <c r="CP10" s="978"/>
      <c r="CQ10" s="979"/>
      <c r="CR10" s="977"/>
      <c r="CS10" s="978"/>
      <c r="CT10" s="978"/>
      <c r="CU10" s="978"/>
      <c r="CV10" s="979"/>
      <c r="CW10" s="977"/>
      <c r="CX10" s="978"/>
      <c r="CY10" s="978"/>
      <c r="CZ10" s="978"/>
      <c r="DA10" s="979"/>
      <c r="DB10" s="977"/>
      <c r="DC10" s="978"/>
      <c r="DD10" s="978"/>
      <c r="DE10" s="978"/>
      <c r="DF10" s="979"/>
      <c r="DG10" s="977"/>
      <c r="DH10" s="978"/>
      <c r="DI10" s="978"/>
      <c r="DJ10" s="978"/>
      <c r="DK10" s="979"/>
      <c r="DL10" s="977"/>
      <c r="DM10" s="978"/>
      <c r="DN10" s="978"/>
      <c r="DO10" s="978"/>
      <c r="DP10" s="979"/>
      <c r="DQ10" s="977"/>
      <c r="DR10" s="978"/>
      <c r="DS10" s="978"/>
      <c r="DT10" s="978"/>
      <c r="DU10" s="979"/>
      <c r="DV10" s="980"/>
      <c r="DW10" s="981"/>
      <c r="DX10" s="981"/>
      <c r="DY10" s="981"/>
      <c r="DZ10" s="982"/>
      <c r="EA10" s="216"/>
    </row>
    <row r="11" spans="1:131" s="217" customFormat="1" ht="26.25" customHeight="1" x14ac:dyDescent="0.2">
      <c r="A11" s="220">
        <v>5</v>
      </c>
      <c r="B11" s="1018"/>
      <c r="C11" s="1019"/>
      <c r="D11" s="1019"/>
      <c r="E11" s="1019"/>
      <c r="F11" s="1019"/>
      <c r="G11" s="1019"/>
      <c r="H11" s="1019"/>
      <c r="I11" s="1019"/>
      <c r="J11" s="1019"/>
      <c r="K11" s="1019"/>
      <c r="L11" s="1019"/>
      <c r="M11" s="1019"/>
      <c r="N11" s="1019"/>
      <c r="O11" s="1019"/>
      <c r="P11" s="1020"/>
      <c r="Q11" s="1026"/>
      <c r="R11" s="1027"/>
      <c r="S11" s="1027"/>
      <c r="T11" s="1027"/>
      <c r="U11" s="1027"/>
      <c r="V11" s="1027"/>
      <c r="W11" s="1027"/>
      <c r="X11" s="1027"/>
      <c r="Y11" s="1027"/>
      <c r="Z11" s="1027"/>
      <c r="AA11" s="1027"/>
      <c r="AB11" s="1027"/>
      <c r="AC11" s="1027"/>
      <c r="AD11" s="1027"/>
      <c r="AE11" s="1028"/>
      <c r="AF11" s="1023"/>
      <c r="AG11" s="1024"/>
      <c r="AH11" s="1024"/>
      <c r="AI11" s="1024"/>
      <c r="AJ11" s="1025"/>
      <c r="AK11" s="1068"/>
      <c r="AL11" s="1069"/>
      <c r="AM11" s="1069"/>
      <c r="AN11" s="1069"/>
      <c r="AO11" s="1069"/>
      <c r="AP11" s="1069"/>
      <c r="AQ11" s="1069"/>
      <c r="AR11" s="1069"/>
      <c r="AS11" s="1069"/>
      <c r="AT11" s="1069"/>
      <c r="AU11" s="1070"/>
      <c r="AV11" s="1070"/>
      <c r="AW11" s="1070"/>
      <c r="AX11" s="1070"/>
      <c r="AY11" s="1071"/>
      <c r="AZ11" s="214"/>
      <c r="BA11" s="214"/>
      <c r="BB11" s="214"/>
      <c r="BC11" s="214"/>
      <c r="BD11" s="214"/>
      <c r="BE11" s="215"/>
      <c r="BF11" s="215"/>
      <c r="BG11" s="215"/>
      <c r="BH11" s="215"/>
      <c r="BI11" s="215"/>
      <c r="BJ11" s="215"/>
      <c r="BK11" s="215"/>
      <c r="BL11" s="215"/>
      <c r="BM11" s="215"/>
      <c r="BN11" s="215"/>
      <c r="BO11" s="215"/>
      <c r="BP11" s="215"/>
      <c r="BQ11" s="220">
        <v>5</v>
      </c>
      <c r="BR11" s="221"/>
      <c r="BS11" s="980"/>
      <c r="BT11" s="981"/>
      <c r="BU11" s="981"/>
      <c r="BV11" s="981"/>
      <c r="BW11" s="981"/>
      <c r="BX11" s="981"/>
      <c r="BY11" s="981"/>
      <c r="BZ11" s="981"/>
      <c r="CA11" s="981"/>
      <c r="CB11" s="981"/>
      <c r="CC11" s="981"/>
      <c r="CD11" s="981"/>
      <c r="CE11" s="981"/>
      <c r="CF11" s="981"/>
      <c r="CG11" s="1002"/>
      <c r="CH11" s="977"/>
      <c r="CI11" s="978"/>
      <c r="CJ11" s="978"/>
      <c r="CK11" s="978"/>
      <c r="CL11" s="979"/>
      <c r="CM11" s="977"/>
      <c r="CN11" s="978"/>
      <c r="CO11" s="978"/>
      <c r="CP11" s="978"/>
      <c r="CQ11" s="979"/>
      <c r="CR11" s="977"/>
      <c r="CS11" s="978"/>
      <c r="CT11" s="978"/>
      <c r="CU11" s="978"/>
      <c r="CV11" s="979"/>
      <c r="CW11" s="977"/>
      <c r="CX11" s="978"/>
      <c r="CY11" s="978"/>
      <c r="CZ11" s="978"/>
      <c r="DA11" s="979"/>
      <c r="DB11" s="977"/>
      <c r="DC11" s="978"/>
      <c r="DD11" s="978"/>
      <c r="DE11" s="978"/>
      <c r="DF11" s="979"/>
      <c r="DG11" s="977"/>
      <c r="DH11" s="978"/>
      <c r="DI11" s="978"/>
      <c r="DJ11" s="978"/>
      <c r="DK11" s="979"/>
      <c r="DL11" s="977"/>
      <c r="DM11" s="978"/>
      <c r="DN11" s="978"/>
      <c r="DO11" s="978"/>
      <c r="DP11" s="979"/>
      <c r="DQ11" s="977"/>
      <c r="DR11" s="978"/>
      <c r="DS11" s="978"/>
      <c r="DT11" s="978"/>
      <c r="DU11" s="979"/>
      <c r="DV11" s="980"/>
      <c r="DW11" s="981"/>
      <c r="DX11" s="981"/>
      <c r="DY11" s="981"/>
      <c r="DZ11" s="982"/>
      <c r="EA11" s="216"/>
    </row>
    <row r="12" spans="1:131" s="217" customFormat="1" ht="26.25" customHeight="1" x14ac:dyDescent="0.2">
      <c r="A12" s="220">
        <v>6</v>
      </c>
      <c r="B12" s="1018"/>
      <c r="C12" s="1019"/>
      <c r="D12" s="1019"/>
      <c r="E12" s="1019"/>
      <c r="F12" s="1019"/>
      <c r="G12" s="1019"/>
      <c r="H12" s="1019"/>
      <c r="I12" s="1019"/>
      <c r="J12" s="1019"/>
      <c r="K12" s="1019"/>
      <c r="L12" s="1019"/>
      <c r="M12" s="1019"/>
      <c r="N12" s="1019"/>
      <c r="O12" s="1019"/>
      <c r="P12" s="1020"/>
      <c r="Q12" s="1026"/>
      <c r="R12" s="1027"/>
      <c r="S12" s="1027"/>
      <c r="T12" s="1027"/>
      <c r="U12" s="1027"/>
      <c r="V12" s="1027"/>
      <c r="W12" s="1027"/>
      <c r="X12" s="1027"/>
      <c r="Y12" s="1027"/>
      <c r="Z12" s="1027"/>
      <c r="AA12" s="1027"/>
      <c r="AB12" s="1027"/>
      <c r="AC12" s="1027"/>
      <c r="AD12" s="1027"/>
      <c r="AE12" s="1028"/>
      <c r="AF12" s="1023"/>
      <c r="AG12" s="1024"/>
      <c r="AH12" s="1024"/>
      <c r="AI12" s="1024"/>
      <c r="AJ12" s="1025"/>
      <c r="AK12" s="1068"/>
      <c r="AL12" s="1069"/>
      <c r="AM12" s="1069"/>
      <c r="AN12" s="1069"/>
      <c r="AO12" s="1069"/>
      <c r="AP12" s="1069"/>
      <c r="AQ12" s="1069"/>
      <c r="AR12" s="1069"/>
      <c r="AS12" s="1069"/>
      <c r="AT12" s="1069"/>
      <c r="AU12" s="1070"/>
      <c r="AV12" s="1070"/>
      <c r="AW12" s="1070"/>
      <c r="AX12" s="1070"/>
      <c r="AY12" s="1071"/>
      <c r="AZ12" s="214"/>
      <c r="BA12" s="214"/>
      <c r="BB12" s="214"/>
      <c r="BC12" s="214"/>
      <c r="BD12" s="214"/>
      <c r="BE12" s="215"/>
      <c r="BF12" s="215"/>
      <c r="BG12" s="215"/>
      <c r="BH12" s="215"/>
      <c r="BI12" s="215"/>
      <c r="BJ12" s="215"/>
      <c r="BK12" s="215"/>
      <c r="BL12" s="215"/>
      <c r="BM12" s="215"/>
      <c r="BN12" s="215"/>
      <c r="BO12" s="215"/>
      <c r="BP12" s="215"/>
      <c r="BQ12" s="220">
        <v>6</v>
      </c>
      <c r="BR12" s="221"/>
      <c r="BS12" s="980"/>
      <c r="BT12" s="981"/>
      <c r="BU12" s="981"/>
      <c r="BV12" s="981"/>
      <c r="BW12" s="981"/>
      <c r="BX12" s="981"/>
      <c r="BY12" s="981"/>
      <c r="BZ12" s="981"/>
      <c r="CA12" s="981"/>
      <c r="CB12" s="981"/>
      <c r="CC12" s="981"/>
      <c r="CD12" s="981"/>
      <c r="CE12" s="981"/>
      <c r="CF12" s="981"/>
      <c r="CG12" s="1002"/>
      <c r="CH12" s="977"/>
      <c r="CI12" s="978"/>
      <c r="CJ12" s="978"/>
      <c r="CK12" s="978"/>
      <c r="CL12" s="979"/>
      <c r="CM12" s="977"/>
      <c r="CN12" s="978"/>
      <c r="CO12" s="978"/>
      <c r="CP12" s="978"/>
      <c r="CQ12" s="979"/>
      <c r="CR12" s="977"/>
      <c r="CS12" s="978"/>
      <c r="CT12" s="978"/>
      <c r="CU12" s="978"/>
      <c r="CV12" s="979"/>
      <c r="CW12" s="977"/>
      <c r="CX12" s="978"/>
      <c r="CY12" s="978"/>
      <c r="CZ12" s="978"/>
      <c r="DA12" s="979"/>
      <c r="DB12" s="977"/>
      <c r="DC12" s="978"/>
      <c r="DD12" s="978"/>
      <c r="DE12" s="978"/>
      <c r="DF12" s="979"/>
      <c r="DG12" s="977"/>
      <c r="DH12" s="978"/>
      <c r="DI12" s="978"/>
      <c r="DJ12" s="978"/>
      <c r="DK12" s="979"/>
      <c r="DL12" s="977"/>
      <c r="DM12" s="978"/>
      <c r="DN12" s="978"/>
      <c r="DO12" s="978"/>
      <c r="DP12" s="979"/>
      <c r="DQ12" s="977"/>
      <c r="DR12" s="978"/>
      <c r="DS12" s="978"/>
      <c r="DT12" s="978"/>
      <c r="DU12" s="979"/>
      <c r="DV12" s="980"/>
      <c r="DW12" s="981"/>
      <c r="DX12" s="981"/>
      <c r="DY12" s="981"/>
      <c r="DZ12" s="982"/>
      <c r="EA12" s="216"/>
    </row>
    <row r="13" spans="1:131" s="217" customFormat="1" ht="26.25" customHeight="1" x14ac:dyDescent="0.2">
      <c r="A13" s="220">
        <v>7</v>
      </c>
      <c r="B13" s="1018"/>
      <c r="C13" s="1019"/>
      <c r="D13" s="1019"/>
      <c r="E13" s="1019"/>
      <c r="F13" s="1019"/>
      <c r="G13" s="1019"/>
      <c r="H13" s="1019"/>
      <c r="I13" s="1019"/>
      <c r="J13" s="1019"/>
      <c r="K13" s="1019"/>
      <c r="L13" s="1019"/>
      <c r="M13" s="1019"/>
      <c r="N13" s="1019"/>
      <c r="O13" s="1019"/>
      <c r="P13" s="1020"/>
      <c r="Q13" s="1026"/>
      <c r="R13" s="1027"/>
      <c r="S13" s="1027"/>
      <c r="T13" s="1027"/>
      <c r="U13" s="1027"/>
      <c r="V13" s="1027"/>
      <c r="W13" s="1027"/>
      <c r="X13" s="1027"/>
      <c r="Y13" s="1027"/>
      <c r="Z13" s="1027"/>
      <c r="AA13" s="1027"/>
      <c r="AB13" s="1027"/>
      <c r="AC13" s="1027"/>
      <c r="AD13" s="1027"/>
      <c r="AE13" s="1028"/>
      <c r="AF13" s="1023"/>
      <c r="AG13" s="1024"/>
      <c r="AH13" s="1024"/>
      <c r="AI13" s="1024"/>
      <c r="AJ13" s="1025"/>
      <c r="AK13" s="1068"/>
      <c r="AL13" s="1069"/>
      <c r="AM13" s="1069"/>
      <c r="AN13" s="1069"/>
      <c r="AO13" s="1069"/>
      <c r="AP13" s="1069"/>
      <c r="AQ13" s="1069"/>
      <c r="AR13" s="1069"/>
      <c r="AS13" s="1069"/>
      <c r="AT13" s="1069"/>
      <c r="AU13" s="1070"/>
      <c r="AV13" s="1070"/>
      <c r="AW13" s="1070"/>
      <c r="AX13" s="1070"/>
      <c r="AY13" s="1071"/>
      <c r="AZ13" s="214"/>
      <c r="BA13" s="214"/>
      <c r="BB13" s="214"/>
      <c r="BC13" s="214"/>
      <c r="BD13" s="214"/>
      <c r="BE13" s="215"/>
      <c r="BF13" s="215"/>
      <c r="BG13" s="215"/>
      <c r="BH13" s="215"/>
      <c r="BI13" s="215"/>
      <c r="BJ13" s="215"/>
      <c r="BK13" s="215"/>
      <c r="BL13" s="215"/>
      <c r="BM13" s="215"/>
      <c r="BN13" s="215"/>
      <c r="BO13" s="215"/>
      <c r="BP13" s="215"/>
      <c r="BQ13" s="220">
        <v>7</v>
      </c>
      <c r="BR13" s="221"/>
      <c r="BS13" s="980"/>
      <c r="BT13" s="981"/>
      <c r="BU13" s="981"/>
      <c r="BV13" s="981"/>
      <c r="BW13" s="981"/>
      <c r="BX13" s="981"/>
      <c r="BY13" s="981"/>
      <c r="BZ13" s="981"/>
      <c r="CA13" s="981"/>
      <c r="CB13" s="981"/>
      <c r="CC13" s="981"/>
      <c r="CD13" s="981"/>
      <c r="CE13" s="981"/>
      <c r="CF13" s="981"/>
      <c r="CG13" s="1002"/>
      <c r="CH13" s="977"/>
      <c r="CI13" s="978"/>
      <c r="CJ13" s="978"/>
      <c r="CK13" s="978"/>
      <c r="CL13" s="979"/>
      <c r="CM13" s="977"/>
      <c r="CN13" s="978"/>
      <c r="CO13" s="978"/>
      <c r="CP13" s="978"/>
      <c r="CQ13" s="979"/>
      <c r="CR13" s="977"/>
      <c r="CS13" s="978"/>
      <c r="CT13" s="978"/>
      <c r="CU13" s="978"/>
      <c r="CV13" s="979"/>
      <c r="CW13" s="977"/>
      <c r="CX13" s="978"/>
      <c r="CY13" s="978"/>
      <c r="CZ13" s="978"/>
      <c r="DA13" s="979"/>
      <c r="DB13" s="977"/>
      <c r="DC13" s="978"/>
      <c r="DD13" s="978"/>
      <c r="DE13" s="978"/>
      <c r="DF13" s="979"/>
      <c r="DG13" s="977"/>
      <c r="DH13" s="978"/>
      <c r="DI13" s="978"/>
      <c r="DJ13" s="978"/>
      <c r="DK13" s="979"/>
      <c r="DL13" s="977"/>
      <c r="DM13" s="978"/>
      <c r="DN13" s="978"/>
      <c r="DO13" s="978"/>
      <c r="DP13" s="979"/>
      <c r="DQ13" s="977"/>
      <c r="DR13" s="978"/>
      <c r="DS13" s="978"/>
      <c r="DT13" s="978"/>
      <c r="DU13" s="979"/>
      <c r="DV13" s="980"/>
      <c r="DW13" s="981"/>
      <c r="DX13" s="981"/>
      <c r="DY13" s="981"/>
      <c r="DZ13" s="982"/>
      <c r="EA13" s="216"/>
    </row>
    <row r="14" spans="1:131" s="217" customFormat="1" ht="26.25" customHeight="1" x14ac:dyDescent="0.2">
      <c r="A14" s="220">
        <v>8</v>
      </c>
      <c r="B14" s="1018"/>
      <c r="C14" s="1019"/>
      <c r="D14" s="1019"/>
      <c r="E14" s="1019"/>
      <c r="F14" s="1019"/>
      <c r="G14" s="1019"/>
      <c r="H14" s="1019"/>
      <c r="I14" s="1019"/>
      <c r="J14" s="1019"/>
      <c r="K14" s="1019"/>
      <c r="L14" s="1019"/>
      <c r="M14" s="1019"/>
      <c r="N14" s="1019"/>
      <c r="O14" s="1019"/>
      <c r="P14" s="1020"/>
      <c r="Q14" s="1026"/>
      <c r="R14" s="1027"/>
      <c r="S14" s="1027"/>
      <c r="T14" s="1027"/>
      <c r="U14" s="1027"/>
      <c r="V14" s="1027"/>
      <c r="W14" s="1027"/>
      <c r="X14" s="1027"/>
      <c r="Y14" s="1027"/>
      <c r="Z14" s="1027"/>
      <c r="AA14" s="1027"/>
      <c r="AB14" s="1027"/>
      <c r="AC14" s="1027"/>
      <c r="AD14" s="1027"/>
      <c r="AE14" s="1028"/>
      <c r="AF14" s="1023"/>
      <c r="AG14" s="1024"/>
      <c r="AH14" s="1024"/>
      <c r="AI14" s="1024"/>
      <c r="AJ14" s="1025"/>
      <c r="AK14" s="1068"/>
      <c r="AL14" s="1069"/>
      <c r="AM14" s="1069"/>
      <c r="AN14" s="1069"/>
      <c r="AO14" s="1069"/>
      <c r="AP14" s="1069"/>
      <c r="AQ14" s="1069"/>
      <c r="AR14" s="1069"/>
      <c r="AS14" s="1069"/>
      <c r="AT14" s="1069"/>
      <c r="AU14" s="1070"/>
      <c r="AV14" s="1070"/>
      <c r="AW14" s="1070"/>
      <c r="AX14" s="1070"/>
      <c r="AY14" s="1071"/>
      <c r="AZ14" s="214"/>
      <c r="BA14" s="214"/>
      <c r="BB14" s="214"/>
      <c r="BC14" s="214"/>
      <c r="BD14" s="214"/>
      <c r="BE14" s="215"/>
      <c r="BF14" s="215"/>
      <c r="BG14" s="215"/>
      <c r="BH14" s="215"/>
      <c r="BI14" s="215"/>
      <c r="BJ14" s="215"/>
      <c r="BK14" s="215"/>
      <c r="BL14" s="215"/>
      <c r="BM14" s="215"/>
      <c r="BN14" s="215"/>
      <c r="BO14" s="215"/>
      <c r="BP14" s="215"/>
      <c r="BQ14" s="220">
        <v>8</v>
      </c>
      <c r="BR14" s="221"/>
      <c r="BS14" s="980"/>
      <c r="BT14" s="981"/>
      <c r="BU14" s="981"/>
      <c r="BV14" s="981"/>
      <c r="BW14" s="981"/>
      <c r="BX14" s="981"/>
      <c r="BY14" s="981"/>
      <c r="BZ14" s="981"/>
      <c r="CA14" s="981"/>
      <c r="CB14" s="981"/>
      <c r="CC14" s="981"/>
      <c r="CD14" s="981"/>
      <c r="CE14" s="981"/>
      <c r="CF14" s="981"/>
      <c r="CG14" s="1002"/>
      <c r="CH14" s="977"/>
      <c r="CI14" s="978"/>
      <c r="CJ14" s="978"/>
      <c r="CK14" s="978"/>
      <c r="CL14" s="979"/>
      <c r="CM14" s="977"/>
      <c r="CN14" s="978"/>
      <c r="CO14" s="978"/>
      <c r="CP14" s="978"/>
      <c r="CQ14" s="979"/>
      <c r="CR14" s="977"/>
      <c r="CS14" s="978"/>
      <c r="CT14" s="978"/>
      <c r="CU14" s="978"/>
      <c r="CV14" s="979"/>
      <c r="CW14" s="977"/>
      <c r="CX14" s="978"/>
      <c r="CY14" s="978"/>
      <c r="CZ14" s="978"/>
      <c r="DA14" s="979"/>
      <c r="DB14" s="977"/>
      <c r="DC14" s="978"/>
      <c r="DD14" s="978"/>
      <c r="DE14" s="978"/>
      <c r="DF14" s="979"/>
      <c r="DG14" s="977"/>
      <c r="DH14" s="978"/>
      <c r="DI14" s="978"/>
      <c r="DJ14" s="978"/>
      <c r="DK14" s="979"/>
      <c r="DL14" s="977"/>
      <c r="DM14" s="978"/>
      <c r="DN14" s="978"/>
      <c r="DO14" s="978"/>
      <c r="DP14" s="979"/>
      <c r="DQ14" s="977"/>
      <c r="DR14" s="978"/>
      <c r="DS14" s="978"/>
      <c r="DT14" s="978"/>
      <c r="DU14" s="979"/>
      <c r="DV14" s="980"/>
      <c r="DW14" s="981"/>
      <c r="DX14" s="981"/>
      <c r="DY14" s="981"/>
      <c r="DZ14" s="982"/>
      <c r="EA14" s="216"/>
    </row>
    <row r="15" spans="1:131" s="217" customFormat="1" ht="26.25" customHeight="1" x14ac:dyDescent="0.2">
      <c r="A15" s="220">
        <v>9</v>
      </c>
      <c r="B15" s="1018"/>
      <c r="C15" s="1019"/>
      <c r="D15" s="1019"/>
      <c r="E15" s="1019"/>
      <c r="F15" s="1019"/>
      <c r="G15" s="1019"/>
      <c r="H15" s="1019"/>
      <c r="I15" s="1019"/>
      <c r="J15" s="1019"/>
      <c r="K15" s="1019"/>
      <c r="L15" s="1019"/>
      <c r="M15" s="1019"/>
      <c r="N15" s="1019"/>
      <c r="O15" s="1019"/>
      <c r="P15" s="1020"/>
      <c r="Q15" s="1026"/>
      <c r="R15" s="1027"/>
      <c r="S15" s="1027"/>
      <c r="T15" s="1027"/>
      <c r="U15" s="1027"/>
      <c r="V15" s="1027"/>
      <c r="W15" s="1027"/>
      <c r="X15" s="1027"/>
      <c r="Y15" s="1027"/>
      <c r="Z15" s="1027"/>
      <c r="AA15" s="1027"/>
      <c r="AB15" s="1027"/>
      <c r="AC15" s="1027"/>
      <c r="AD15" s="1027"/>
      <c r="AE15" s="1028"/>
      <c r="AF15" s="1023"/>
      <c r="AG15" s="1024"/>
      <c r="AH15" s="1024"/>
      <c r="AI15" s="1024"/>
      <c r="AJ15" s="1025"/>
      <c r="AK15" s="1068"/>
      <c r="AL15" s="1069"/>
      <c r="AM15" s="1069"/>
      <c r="AN15" s="1069"/>
      <c r="AO15" s="1069"/>
      <c r="AP15" s="1069"/>
      <c r="AQ15" s="1069"/>
      <c r="AR15" s="1069"/>
      <c r="AS15" s="1069"/>
      <c r="AT15" s="1069"/>
      <c r="AU15" s="1070"/>
      <c r="AV15" s="1070"/>
      <c r="AW15" s="1070"/>
      <c r="AX15" s="1070"/>
      <c r="AY15" s="1071"/>
      <c r="AZ15" s="214"/>
      <c r="BA15" s="214"/>
      <c r="BB15" s="214"/>
      <c r="BC15" s="214"/>
      <c r="BD15" s="214"/>
      <c r="BE15" s="215"/>
      <c r="BF15" s="215"/>
      <c r="BG15" s="215"/>
      <c r="BH15" s="215"/>
      <c r="BI15" s="215"/>
      <c r="BJ15" s="215"/>
      <c r="BK15" s="215"/>
      <c r="BL15" s="215"/>
      <c r="BM15" s="215"/>
      <c r="BN15" s="215"/>
      <c r="BO15" s="215"/>
      <c r="BP15" s="215"/>
      <c r="BQ15" s="220">
        <v>9</v>
      </c>
      <c r="BR15" s="221"/>
      <c r="BS15" s="980"/>
      <c r="BT15" s="981"/>
      <c r="BU15" s="981"/>
      <c r="BV15" s="981"/>
      <c r="BW15" s="981"/>
      <c r="BX15" s="981"/>
      <c r="BY15" s="981"/>
      <c r="BZ15" s="981"/>
      <c r="CA15" s="981"/>
      <c r="CB15" s="981"/>
      <c r="CC15" s="981"/>
      <c r="CD15" s="981"/>
      <c r="CE15" s="981"/>
      <c r="CF15" s="981"/>
      <c r="CG15" s="1002"/>
      <c r="CH15" s="977"/>
      <c r="CI15" s="978"/>
      <c r="CJ15" s="978"/>
      <c r="CK15" s="978"/>
      <c r="CL15" s="979"/>
      <c r="CM15" s="977"/>
      <c r="CN15" s="978"/>
      <c r="CO15" s="978"/>
      <c r="CP15" s="978"/>
      <c r="CQ15" s="979"/>
      <c r="CR15" s="977"/>
      <c r="CS15" s="978"/>
      <c r="CT15" s="978"/>
      <c r="CU15" s="978"/>
      <c r="CV15" s="979"/>
      <c r="CW15" s="977"/>
      <c r="CX15" s="978"/>
      <c r="CY15" s="978"/>
      <c r="CZ15" s="978"/>
      <c r="DA15" s="979"/>
      <c r="DB15" s="977"/>
      <c r="DC15" s="978"/>
      <c r="DD15" s="978"/>
      <c r="DE15" s="978"/>
      <c r="DF15" s="979"/>
      <c r="DG15" s="977"/>
      <c r="DH15" s="978"/>
      <c r="DI15" s="978"/>
      <c r="DJ15" s="978"/>
      <c r="DK15" s="979"/>
      <c r="DL15" s="977"/>
      <c r="DM15" s="978"/>
      <c r="DN15" s="978"/>
      <c r="DO15" s="978"/>
      <c r="DP15" s="979"/>
      <c r="DQ15" s="977"/>
      <c r="DR15" s="978"/>
      <c r="DS15" s="978"/>
      <c r="DT15" s="978"/>
      <c r="DU15" s="979"/>
      <c r="DV15" s="980"/>
      <c r="DW15" s="981"/>
      <c r="DX15" s="981"/>
      <c r="DY15" s="981"/>
      <c r="DZ15" s="982"/>
      <c r="EA15" s="216"/>
    </row>
    <row r="16" spans="1:131" s="217" customFormat="1" ht="26.25" customHeight="1" x14ac:dyDescent="0.2">
      <c r="A16" s="220">
        <v>10</v>
      </c>
      <c r="B16" s="1018"/>
      <c r="C16" s="1019"/>
      <c r="D16" s="1019"/>
      <c r="E16" s="1019"/>
      <c r="F16" s="1019"/>
      <c r="G16" s="1019"/>
      <c r="H16" s="1019"/>
      <c r="I16" s="1019"/>
      <c r="J16" s="1019"/>
      <c r="K16" s="1019"/>
      <c r="L16" s="1019"/>
      <c r="M16" s="1019"/>
      <c r="N16" s="1019"/>
      <c r="O16" s="1019"/>
      <c r="P16" s="1020"/>
      <c r="Q16" s="1026"/>
      <c r="R16" s="1027"/>
      <c r="S16" s="1027"/>
      <c r="T16" s="1027"/>
      <c r="U16" s="1027"/>
      <c r="V16" s="1027"/>
      <c r="W16" s="1027"/>
      <c r="X16" s="1027"/>
      <c r="Y16" s="1027"/>
      <c r="Z16" s="1027"/>
      <c r="AA16" s="1027"/>
      <c r="AB16" s="1027"/>
      <c r="AC16" s="1027"/>
      <c r="AD16" s="1027"/>
      <c r="AE16" s="1028"/>
      <c r="AF16" s="1023"/>
      <c r="AG16" s="1024"/>
      <c r="AH16" s="1024"/>
      <c r="AI16" s="1024"/>
      <c r="AJ16" s="1025"/>
      <c r="AK16" s="1068"/>
      <c r="AL16" s="1069"/>
      <c r="AM16" s="1069"/>
      <c r="AN16" s="1069"/>
      <c r="AO16" s="1069"/>
      <c r="AP16" s="1069"/>
      <c r="AQ16" s="1069"/>
      <c r="AR16" s="1069"/>
      <c r="AS16" s="1069"/>
      <c r="AT16" s="1069"/>
      <c r="AU16" s="1070"/>
      <c r="AV16" s="1070"/>
      <c r="AW16" s="1070"/>
      <c r="AX16" s="1070"/>
      <c r="AY16" s="1071"/>
      <c r="AZ16" s="214"/>
      <c r="BA16" s="214"/>
      <c r="BB16" s="214"/>
      <c r="BC16" s="214"/>
      <c r="BD16" s="214"/>
      <c r="BE16" s="215"/>
      <c r="BF16" s="215"/>
      <c r="BG16" s="215"/>
      <c r="BH16" s="215"/>
      <c r="BI16" s="215"/>
      <c r="BJ16" s="215"/>
      <c r="BK16" s="215"/>
      <c r="BL16" s="215"/>
      <c r="BM16" s="215"/>
      <c r="BN16" s="215"/>
      <c r="BO16" s="215"/>
      <c r="BP16" s="215"/>
      <c r="BQ16" s="220">
        <v>10</v>
      </c>
      <c r="BR16" s="221"/>
      <c r="BS16" s="980"/>
      <c r="BT16" s="981"/>
      <c r="BU16" s="981"/>
      <c r="BV16" s="981"/>
      <c r="BW16" s="981"/>
      <c r="BX16" s="981"/>
      <c r="BY16" s="981"/>
      <c r="BZ16" s="981"/>
      <c r="CA16" s="981"/>
      <c r="CB16" s="981"/>
      <c r="CC16" s="981"/>
      <c r="CD16" s="981"/>
      <c r="CE16" s="981"/>
      <c r="CF16" s="981"/>
      <c r="CG16" s="1002"/>
      <c r="CH16" s="977"/>
      <c r="CI16" s="978"/>
      <c r="CJ16" s="978"/>
      <c r="CK16" s="978"/>
      <c r="CL16" s="979"/>
      <c r="CM16" s="977"/>
      <c r="CN16" s="978"/>
      <c r="CO16" s="978"/>
      <c r="CP16" s="978"/>
      <c r="CQ16" s="979"/>
      <c r="CR16" s="977"/>
      <c r="CS16" s="978"/>
      <c r="CT16" s="978"/>
      <c r="CU16" s="978"/>
      <c r="CV16" s="979"/>
      <c r="CW16" s="977"/>
      <c r="CX16" s="978"/>
      <c r="CY16" s="978"/>
      <c r="CZ16" s="978"/>
      <c r="DA16" s="979"/>
      <c r="DB16" s="977"/>
      <c r="DC16" s="978"/>
      <c r="DD16" s="978"/>
      <c r="DE16" s="978"/>
      <c r="DF16" s="979"/>
      <c r="DG16" s="977"/>
      <c r="DH16" s="978"/>
      <c r="DI16" s="978"/>
      <c r="DJ16" s="978"/>
      <c r="DK16" s="979"/>
      <c r="DL16" s="977"/>
      <c r="DM16" s="978"/>
      <c r="DN16" s="978"/>
      <c r="DO16" s="978"/>
      <c r="DP16" s="979"/>
      <c r="DQ16" s="977"/>
      <c r="DR16" s="978"/>
      <c r="DS16" s="978"/>
      <c r="DT16" s="978"/>
      <c r="DU16" s="979"/>
      <c r="DV16" s="980"/>
      <c r="DW16" s="981"/>
      <c r="DX16" s="981"/>
      <c r="DY16" s="981"/>
      <c r="DZ16" s="982"/>
      <c r="EA16" s="216"/>
    </row>
    <row r="17" spans="1:131" s="217" customFormat="1" ht="26.25" customHeight="1" x14ac:dyDescent="0.2">
      <c r="A17" s="220">
        <v>11</v>
      </c>
      <c r="B17" s="1018"/>
      <c r="C17" s="1019"/>
      <c r="D17" s="1019"/>
      <c r="E17" s="1019"/>
      <c r="F17" s="1019"/>
      <c r="G17" s="1019"/>
      <c r="H17" s="1019"/>
      <c r="I17" s="1019"/>
      <c r="J17" s="1019"/>
      <c r="K17" s="1019"/>
      <c r="L17" s="1019"/>
      <c r="M17" s="1019"/>
      <c r="N17" s="1019"/>
      <c r="O17" s="1019"/>
      <c r="P17" s="1020"/>
      <c r="Q17" s="1026"/>
      <c r="R17" s="1027"/>
      <c r="S17" s="1027"/>
      <c r="T17" s="1027"/>
      <c r="U17" s="1027"/>
      <c r="V17" s="1027"/>
      <c r="W17" s="1027"/>
      <c r="X17" s="1027"/>
      <c r="Y17" s="1027"/>
      <c r="Z17" s="1027"/>
      <c r="AA17" s="1027"/>
      <c r="AB17" s="1027"/>
      <c r="AC17" s="1027"/>
      <c r="AD17" s="1027"/>
      <c r="AE17" s="1028"/>
      <c r="AF17" s="1023"/>
      <c r="AG17" s="1024"/>
      <c r="AH17" s="1024"/>
      <c r="AI17" s="1024"/>
      <c r="AJ17" s="1025"/>
      <c r="AK17" s="1068"/>
      <c r="AL17" s="1069"/>
      <c r="AM17" s="1069"/>
      <c r="AN17" s="1069"/>
      <c r="AO17" s="1069"/>
      <c r="AP17" s="1069"/>
      <c r="AQ17" s="1069"/>
      <c r="AR17" s="1069"/>
      <c r="AS17" s="1069"/>
      <c r="AT17" s="1069"/>
      <c r="AU17" s="1070"/>
      <c r="AV17" s="1070"/>
      <c r="AW17" s="1070"/>
      <c r="AX17" s="1070"/>
      <c r="AY17" s="1071"/>
      <c r="AZ17" s="214"/>
      <c r="BA17" s="214"/>
      <c r="BB17" s="214"/>
      <c r="BC17" s="214"/>
      <c r="BD17" s="214"/>
      <c r="BE17" s="215"/>
      <c r="BF17" s="215"/>
      <c r="BG17" s="215"/>
      <c r="BH17" s="215"/>
      <c r="BI17" s="215"/>
      <c r="BJ17" s="215"/>
      <c r="BK17" s="215"/>
      <c r="BL17" s="215"/>
      <c r="BM17" s="215"/>
      <c r="BN17" s="215"/>
      <c r="BO17" s="215"/>
      <c r="BP17" s="215"/>
      <c r="BQ17" s="220">
        <v>11</v>
      </c>
      <c r="BR17" s="221"/>
      <c r="BS17" s="980"/>
      <c r="BT17" s="981"/>
      <c r="BU17" s="981"/>
      <c r="BV17" s="981"/>
      <c r="BW17" s="981"/>
      <c r="BX17" s="981"/>
      <c r="BY17" s="981"/>
      <c r="BZ17" s="981"/>
      <c r="CA17" s="981"/>
      <c r="CB17" s="981"/>
      <c r="CC17" s="981"/>
      <c r="CD17" s="981"/>
      <c r="CE17" s="981"/>
      <c r="CF17" s="981"/>
      <c r="CG17" s="1002"/>
      <c r="CH17" s="977"/>
      <c r="CI17" s="978"/>
      <c r="CJ17" s="978"/>
      <c r="CK17" s="978"/>
      <c r="CL17" s="979"/>
      <c r="CM17" s="977"/>
      <c r="CN17" s="978"/>
      <c r="CO17" s="978"/>
      <c r="CP17" s="978"/>
      <c r="CQ17" s="979"/>
      <c r="CR17" s="977"/>
      <c r="CS17" s="978"/>
      <c r="CT17" s="978"/>
      <c r="CU17" s="978"/>
      <c r="CV17" s="979"/>
      <c r="CW17" s="977"/>
      <c r="CX17" s="978"/>
      <c r="CY17" s="978"/>
      <c r="CZ17" s="978"/>
      <c r="DA17" s="979"/>
      <c r="DB17" s="977"/>
      <c r="DC17" s="978"/>
      <c r="DD17" s="978"/>
      <c r="DE17" s="978"/>
      <c r="DF17" s="979"/>
      <c r="DG17" s="977"/>
      <c r="DH17" s="978"/>
      <c r="DI17" s="978"/>
      <c r="DJ17" s="978"/>
      <c r="DK17" s="979"/>
      <c r="DL17" s="977"/>
      <c r="DM17" s="978"/>
      <c r="DN17" s="978"/>
      <c r="DO17" s="978"/>
      <c r="DP17" s="979"/>
      <c r="DQ17" s="977"/>
      <c r="DR17" s="978"/>
      <c r="DS17" s="978"/>
      <c r="DT17" s="978"/>
      <c r="DU17" s="979"/>
      <c r="DV17" s="980"/>
      <c r="DW17" s="981"/>
      <c r="DX17" s="981"/>
      <c r="DY17" s="981"/>
      <c r="DZ17" s="982"/>
      <c r="EA17" s="216"/>
    </row>
    <row r="18" spans="1:131" s="217" customFormat="1" ht="26.25" customHeight="1" x14ac:dyDescent="0.2">
      <c r="A18" s="220">
        <v>12</v>
      </c>
      <c r="B18" s="1018"/>
      <c r="C18" s="1019"/>
      <c r="D18" s="1019"/>
      <c r="E18" s="1019"/>
      <c r="F18" s="1019"/>
      <c r="G18" s="1019"/>
      <c r="H18" s="1019"/>
      <c r="I18" s="1019"/>
      <c r="J18" s="1019"/>
      <c r="K18" s="1019"/>
      <c r="L18" s="1019"/>
      <c r="M18" s="1019"/>
      <c r="N18" s="1019"/>
      <c r="O18" s="1019"/>
      <c r="P18" s="1020"/>
      <c r="Q18" s="1026"/>
      <c r="R18" s="1027"/>
      <c r="S18" s="1027"/>
      <c r="T18" s="1027"/>
      <c r="U18" s="1027"/>
      <c r="V18" s="1027"/>
      <c r="W18" s="1027"/>
      <c r="X18" s="1027"/>
      <c r="Y18" s="1027"/>
      <c r="Z18" s="1027"/>
      <c r="AA18" s="1027"/>
      <c r="AB18" s="1027"/>
      <c r="AC18" s="1027"/>
      <c r="AD18" s="1027"/>
      <c r="AE18" s="1028"/>
      <c r="AF18" s="1023"/>
      <c r="AG18" s="1024"/>
      <c r="AH18" s="1024"/>
      <c r="AI18" s="1024"/>
      <c r="AJ18" s="1025"/>
      <c r="AK18" s="1068"/>
      <c r="AL18" s="1069"/>
      <c r="AM18" s="1069"/>
      <c r="AN18" s="1069"/>
      <c r="AO18" s="1069"/>
      <c r="AP18" s="1069"/>
      <c r="AQ18" s="1069"/>
      <c r="AR18" s="1069"/>
      <c r="AS18" s="1069"/>
      <c r="AT18" s="1069"/>
      <c r="AU18" s="1070"/>
      <c r="AV18" s="1070"/>
      <c r="AW18" s="1070"/>
      <c r="AX18" s="1070"/>
      <c r="AY18" s="1071"/>
      <c r="AZ18" s="214"/>
      <c r="BA18" s="214"/>
      <c r="BB18" s="214"/>
      <c r="BC18" s="214"/>
      <c r="BD18" s="214"/>
      <c r="BE18" s="215"/>
      <c r="BF18" s="215"/>
      <c r="BG18" s="215"/>
      <c r="BH18" s="215"/>
      <c r="BI18" s="215"/>
      <c r="BJ18" s="215"/>
      <c r="BK18" s="215"/>
      <c r="BL18" s="215"/>
      <c r="BM18" s="215"/>
      <c r="BN18" s="215"/>
      <c r="BO18" s="215"/>
      <c r="BP18" s="215"/>
      <c r="BQ18" s="220">
        <v>12</v>
      </c>
      <c r="BR18" s="221"/>
      <c r="BS18" s="980"/>
      <c r="BT18" s="981"/>
      <c r="BU18" s="981"/>
      <c r="BV18" s="981"/>
      <c r="BW18" s="981"/>
      <c r="BX18" s="981"/>
      <c r="BY18" s="981"/>
      <c r="BZ18" s="981"/>
      <c r="CA18" s="981"/>
      <c r="CB18" s="981"/>
      <c r="CC18" s="981"/>
      <c r="CD18" s="981"/>
      <c r="CE18" s="981"/>
      <c r="CF18" s="981"/>
      <c r="CG18" s="1002"/>
      <c r="CH18" s="977"/>
      <c r="CI18" s="978"/>
      <c r="CJ18" s="978"/>
      <c r="CK18" s="978"/>
      <c r="CL18" s="979"/>
      <c r="CM18" s="977"/>
      <c r="CN18" s="978"/>
      <c r="CO18" s="978"/>
      <c r="CP18" s="978"/>
      <c r="CQ18" s="979"/>
      <c r="CR18" s="977"/>
      <c r="CS18" s="978"/>
      <c r="CT18" s="978"/>
      <c r="CU18" s="978"/>
      <c r="CV18" s="979"/>
      <c r="CW18" s="977"/>
      <c r="CX18" s="978"/>
      <c r="CY18" s="978"/>
      <c r="CZ18" s="978"/>
      <c r="DA18" s="979"/>
      <c r="DB18" s="977"/>
      <c r="DC18" s="978"/>
      <c r="DD18" s="978"/>
      <c r="DE18" s="978"/>
      <c r="DF18" s="979"/>
      <c r="DG18" s="977"/>
      <c r="DH18" s="978"/>
      <c r="DI18" s="978"/>
      <c r="DJ18" s="978"/>
      <c r="DK18" s="979"/>
      <c r="DL18" s="977"/>
      <c r="DM18" s="978"/>
      <c r="DN18" s="978"/>
      <c r="DO18" s="978"/>
      <c r="DP18" s="979"/>
      <c r="DQ18" s="977"/>
      <c r="DR18" s="978"/>
      <c r="DS18" s="978"/>
      <c r="DT18" s="978"/>
      <c r="DU18" s="979"/>
      <c r="DV18" s="980"/>
      <c r="DW18" s="981"/>
      <c r="DX18" s="981"/>
      <c r="DY18" s="981"/>
      <c r="DZ18" s="982"/>
      <c r="EA18" s="216"/>
    </row>
    <row r="19" spans="1:131" s="217" customFormat="1" ht="26.25" customHeight="1" x14ac:dyDescent="0.2">
      <c r="A19" s="220">
        <v>13</v>
      </c>
      <c r="B19" s="1018"/>
      <c r="C19" s="1019"/>
      <c r="D19" s="1019"/>
      <c r="E19" s="1019"/>
      <c r="F19" s="1019"/>
      <c r="G19" s="1019"/>
      <c r="H19" s="1019"/>
      <c r="I19" s="1019"/>
      <c r="J19" s="1019"/>
      <c r="K19" s="1019"/>
      <c r="L19" s="1019"/>
      <c r="M19" s="1019"/>
      <c r="N19" s="1019"/>
      <c r="O19" s="1019"/>
      <c r="P19" s="1020"/>
      <c r="Q19" s="1026"/>
      <c r="R19" s="1027"/>
      <c r="S19" s="1027"/>
      <c r="T19" s="1027"/>
      <c r="U19" s="1027"/>
      <c r="V19" s="1027"/>
      <c r="W19" s="1027"/>
      <c r="X19" s="1027"/>
      <c r="Y19" s="1027"/>
      <c r="Z19" s="1027"/>
      <c r="AA19" s="1027"/>
      <c r="AB19" s="1027"/>
      <c r="AC19" s="1027"/>
      <c r="AD19" s="1027"/>
      <c r="AE19" s="1028"/>
      <c r="AF19" s="1023"/>
      <c r="AG19" s="1024"/>
      <c r="AH19" s="1024"/>
      <c r="AI19" s="1024"/>
      <c r="AJ19" s="1025"/>
      <c r="AK19" s="1068"/>
      <c r="AL19" s="1069"/>
      <c r="AM19" s="1069"/>
      <c r="AN19" s="1069"/>
      <c r="AO19" s="1069"/>
      <c r="AP19" s="1069"/>
      <c r="AQ19" s="1069"/>
      <c r="AR19" s="1069"/>
      <c r="AS19" s="1069"/>
      <c r="AT19" s="1069"/>
      <c r="AU19" s="1070"/>
      <c r="AV19" s="1070"/>
      <c r="AW19" s="1070"/>
      <c r="AX19" s="1070"/>
      <c r="AY19" s="1071"/>
      <c r="AZ19" s="214"/>
      <c r="BA19" s="214"/>
      <c r="BB19" s="214"/>
      <c r="BC19" s="214"/>
      <c r="BD19" s="214"/>
      <c r="BE19" s="215"/>
      <c r="BF19" s="215"/>
      <c r="BG19" s="215"/>
      <c r="BH19" s="215"/>
      <c r="BI19" s="215"/>
      <c r="BJ19" s="215"/>
      <c r="BK19" s="215"/>
      <c r="BL19" s="215"/>
      <c r="BM19" s="215"/>
      <c r="BN19" s="215"/>
      <c r="BO19" s="215"/>
      <c r="BP19" s="215"/>
      <c r="BQ19" s="220">
        <v>13</v>
      </c>
      <c r="BR19" s="221"/>
      <c r="BS19" s="980"/>
      <c r="BT19" s="981"/>
      <c r="BU19" s="981"/>
      <c r="BV19" s="981"/>
      <c r="BW19" s="981"/>
      <c r="BX19" s="981"/>
      <c r="BY19" s="981"/>
      <c r="BZ19" s="981"/>
      <c r="CA19" s="981"/>
      <c r="CB19" s="981"/>
      <c r="CC19" s="981"/>
      <c r="CD19" s="981"/>
      <c r="CE19" s="981"/>
      <c r="CF19" s="981"/>
      <c r="CG19" s="1002"/>
      <c r="CH19" s="977"/>
      <c r="CI19" s="978"/>
      <c r="CJ19" s="978"/>
      <c r="CK19" s="978"/>
      <c r="CL19" s="979"/>
      <c r="CM19" s="977"/>
      <c r="CN19" s="978"/>
      <c r="CO19" s="978"/>
      <c r="CP19" s="978"/>
      <c r="CQ19" s="979"/>
      <c r="CR19" s="977"/>
      <c r="CS19" s="978"/>
      <c r="CT19" s="978"/>
      <c r="CU19" s="978"/>
      <c r="CV19" s="979"/>
      <c r="CW19" s="977"/>
      <c r="CX19" s="978"/>
      <c r="CY19" s="978"/>
      <c r="CZ19" s="978"/>
      <c r="DA19" s="979"/>
      <c r="DB19" s="977"/>
      <c r="DC19" s="978"/>
      <c r="DD19" s="978"/>
      <c r="DE19" s="978"/>
      <c r="DF19" s="979"/>
      <c r="DG19" s="977"/>
      <c r="DH19" s="978"/>
      <c r="DI19" s="978"/>
      <c r="DJ19" s="978"/>
      <c r="DK19" s="979"/>
      <c r="DL19" s="977"/>
      <c r="DM19" s="978"/>
      <c r="DN19" s="978"/>
      <c r="DO19" s="978"/>
      <c r="DP19" s="979"/>
      <c r="DQ19" s="977"/>
      <c r="DR19" s="978"/>
      <c r="DS19" s="978"/>
      <c r="DT19" s="978"/>
      <c r="DU19" s="979"/>
      <c r="DV19" s="980"/>
      <c r="DW19" s="981"/>
      <c r="DX19" s="981"/>
      <c r="DY19" s="981"/>
      <c r="DZ19" s="982"/>
      <c r="EA19" s="216"/>
    </row>
    <row r="20" spans="1:131" s="217" customFormat="1" ht="26.25" customHeight="1" x14ac:dyDescent="0.2">
      <c r="A20" s="220">
        <v>14</v>
      </c>
      <c r="B20" s="1018"/>
      <c r="C20" s="1019"/>
      <c r="D20" s="1019"/>
      <c r="E20" s="1019"/>
      <c r="F20" s="1019"/>
      <c r="G20" s="1019"/>
      <c r="H20" s="1019"/>
      <c r="I20" s="1019"/>
      <c r="J20" s="1019"/>
      <c r="K20" s="1019"/>
      <c r="L20" s="1019"/>
      <c r="M20" s="1019"/>
      <c r="N20" s="1019"/>
      <c r="O20" s="1019"/>
      <c r="P20" s="1020"/>
      <c r="Q20" s="1026"/>
      <c r="R20" s="1027"/>
      <c r="S20" s="1027"/>
      <c r="T20" s="1027"/>
      <c r="U20" s="1027"/>
      <c r="V20" s="1027"/>
      <c r="W20" s="1027"/>
      <c r="X20" s="1027"/>
      <c r="Y20" s="1027"/>
      <c r="Z20" s="1027"/>
      <c r="AA20" s="1027"/>
      <c r="AB20" s="1027"/>
      <c r="AC20" s="1027"/>
      <c r="AD20" s="1027"/>
      <c r="AE20" s="1028"/>
      <c r="AF20" s="1023"/>
      <c r="AG20" s="1024"/>
      <c r="AH20" s="1024"/>
      <c r="AI20" s="1024"/>
      <c r="AJ20" s="1025"/>
      <c r="AK20" s="1068"/>
      <c r="AL20" s="1069"/>
      <c r="AM20" s="1069"/>
      <c r="AN20" s="1069"/>
      <c r="AO20" s="1069"/>
      <c r="AP20" s="1069"/>
      <c r="AQ20" s="1069"/>
      <c r="AR20" s="1069"/>
      <c r="AS20" s="1069"/>
      <c r="AT20" s="1069"/>
      <c r="AU20" s="1070"/>
      <c r="AV20" s="1070"/>
      <c r="AW20" s="1070"/>
      <c r="AX20" s="1070"/>
      <c r="AY20" s="1071"/>
      <c r="AZ20" s="214"/>
      <c r="BA20" s="214"/>
      <c r="BB20" s="214"/>
      <c r="BC20" s="214"/>
      <c r="BD20" s="214"/>
      <c r="BE20" s="215"/>
      <c r="BF20" s="215"/>
      <c r="BG20" s="215"/>
      <c r="BH20" s="215"/>
      <c r="BI20" s="215"/>
      <c r="BJ20" s="215"/>
      <c r="BK20" s="215"/>
      <c r="BL20" s="215"/>
      <c r="BM20" s="215"/>
      <c r="BN20" s="215"/>
      <c r="BO20" s="215"/>
      <c r="BP20" s="215"/>
      <c r="BQ20" s="220">
        <v>14</v>
      </c>
      <c r="BR20" s="221"/>
      <c r="BS20" s="980"/>
      <c r="BT20" s="981"/>
      <c r="BU20" s="981"/>
      <c r="BV20" s="981"/>
      <c r="BW20" s="981"/>
      <c r="BX20" s="981"/>
      <c r="BY20" s="981"/>
      <c r="BZ20" s="981"/>
      <c r="CA20" s="981"/>
      <c r="CB20" s="981"/>
      <c r="CC20" s="981"/>
      <c r="CD20" s="981"/>
      <c r="CE20" s="981"/>
      <c r="CF20" s="981"/>
      <c r="CG20" s="1002"/>
      <c r="CH20" s="977"/>
      <c r="CI20" s="978"/>
      <c r="CJ20" s="978"/>
      <c r="CK20" s="978"/>
      <c r="CL20" s="979"/>
      <c r="CM20" s="977"/>
      <c r="CN20" s="978"/>
      <c r="CO20" s="978"/>
      <c r="CP20" s="978"/>
      <c r="CQ20" s="979"/>
      <c r="CR20" s="977"/>
      <c r="CS20" s="978"/>
      <c r="CT20" s="978"/>
      <c r="CU20" s="978"/>
      <c r="CV20" s="979"/>
      <c r="CW20" s="977"/>
      <c r="CX20" s="978"/>
      <c r="CY20" s="978"/>
      <c r="CZ20" s="978"/>
      <c r="DA20" s="979"/>
      <c r="DB20" s="977"/>
      <c r="DC20" s="978"/>
      <c r="DD20" s="978"/>
      <c r="DE20" s="978"/>
      <c r="DF20" s="979"/>
      <c r="DG20" s="977"/>
      <c r="DH20" s="978"/>
      <c r="DI20" s="978"/>
      <c r="DJ20" s="978"/>
      <c r="DK20" s="979"/>
      <c r="DL20" s="977"/>
      <c r="DM20" s="978"/>
      <c r="DN20" s="978"/>
      <c r="DO20" s="978"/>
      <c r="DP20" s="979"/>
      <c r="DQ20" s="977"/>
      <c r="DR20" s="978"/>
      <c r="DS20" s="978"/>
      <c r="DT20" s="978"/>
      <c r="DU20" s="979"/>
      <c r="DV20" s="980"/>
      <c r="DW20" s="981"/>
      <c r="DX20" s="981"/>
      <c r="DY20" s="981"/>
      <c r="DZ20" s="982"/>
      <c r="EA20" s="216"/>
    </row>
    <row r="21" spans="1:131" s="217" customFormat="1" ht="26.25" customHeight="1" thickBot="1" x14ac:dyDescent="0.25">
      <c r="A21" s="220">
        <v>15</v>
      </c>
      <c r="B21" s="1018"/>
      <c r="C21" s="1019"/>
      <c r="D21" s="1019"/>
      <c r="E21" s="1019"/>
      <c r="F21" s="1019"/>
      <c r="G21" s="1019"/>
      <c r="H21" s="1019"/>
      <c r="I21" s="1019"/>
      <c r="J21" s="1019"/>
      <c r="K21" s="1019"/>
      <c r="L21" s="1019"/>
      <c r="M21" s="1019"/>
      <c r="N21" s="1019"/>
      <c r="O21" s="1019"/>
      <c r="P21" s="1020"/>
      <c r="Q21" s="1026"/>
      <c r="R21" s="1027"/>
      <c r="S21" s="1027"/>
      <c r="T21" s="1027"/>
      <c r="U21" s="1027"/>
      <c r="V21" s="1027"/>
      <c r="W21" s="1027"/>
      <c r="X21" s="1027"/>
      <c r="Y21" s="1027"/>
      <c r="Z21" s="1027"/>
      <c r="AA21" s="1027"/>
      <c r="AB21" s="1027"/>
      <c r="AC21" s="1027"/>
      <c r="AD21" s="1027"/>
      <c r="AE21" s="1028"/>
      <c r="AF21" s="1023"/>
      <c r="AG21" s="1024"/>
      <c r="AH21" s="1024"/>
      <c r="AI21" s="1024"/>
      <c r="AJ21" s="1025"/>
      <c r="AK21" s="1068"/>
      <c r="AL21" s="1069"/>
      <c r="AM21" s="1069"/>
      <c r="AN21" s="1069"/>
      <c r="AO21" s="1069"/>
      <c r="AP21" s="1069"/>
      <c r="AQ21" s="1069"/>
      <c r="AR21" s="1069"/>
      <c r="AS21" s="1069"/>
      <c r="AT21" s="1069"/>
      <c r="AU21" s="1070"/>
      <c r="AV21" s="1070"/>
      <c r="AW21" s="1070"/>
      <c r="AX21" s="1070"/>
      <c r="AY21" s="1071"/>
      <c r="AZ21" s="214"/>
      <c r="BA21" s="214"/>
      <c r="BB21" s="214"/>
      <c r="BC21" s="214"/>
      <c r="BD21" s="214"/>
      <c r="BE21" s="215"/>
      <c r="BF21" s="215"/>
      <c r="BG21" s="215"/>
      <c r="BH21" s="215"/>
      <c r="BI21" s="215"/>
      <c r="BJ21" s="215"/>
      <c r="BK21" s="215"/>
      <c r="BL21" s="215"/>
      <c r="BM21" s="215"/>
      <c r="BN21" s="215"/>
      <c r="BO21" s="215"/>
      <c r="BP21" s="215"/>
      <c r="BQ21" s="220">
        <v>15</v>
      </c>
      <c r="BR21" s="221"/>
      <c r="BS21" s="980"/>
      <c r="BT21" s="981"/>
      <c r="BU21" s="981"/>
      <c r="BV21" s="981"/>
      <c r="BW21" s="981"/>
      <c r="BX21" s="981"/>
      <c r="BY21" s="981"/>
      <c r="BZ21" s="981"/>
      <c r="CA21" s="981"/>
      <c r="CB21" s="981"/>
      <c r="CC21" s="981"/>
      <c r="CD21" s="981"/>
      <c r="CE21" s="981"/>
      <c r="CF21" s="981"/>
      <c r="CG21" s="1002"/>
      <c r="CH21" s="977"/>
      <c r="CI21" s="978"/>
      <c r="CJ21" s="978"/>
      <c r="CK21" s="978"/>
      <c r="CL21" s="979"/>
      <c r="CM21" s="977"/>
      <c r="CN21" s="978"/>
      <c r="CO21" s="978"/>
      <c r="CP21" s="978"/>
      <c r="CQ21" s="979"/>
      <c r="CR21" s="977"/>
      <c r="CS21" s="978"/>
      <c r="CT21" s="978"/>
      <c r="CU21" s="978"/>
      <c r="CV21" s="979"/>
      <c r="CW21" s="977"/>
      <c r="CX21" s="978"/>
      <c r="CY21" s="978"/>
      <c r="CZ21" s="978"/>
      <c r="DA21" s="979"/>
      <c r="DB21" s="977"/>
      <c r="DC21" s="978"/>
      <c r="DD21" s="978"/>
      <c r="DE21" s="978"/>
      <c r="DF21" s="979"/>
      <c r="DG21" s="977"/>
      <c r="DH21" s="978"/>
      <c r="DI21" s="978"/>
      <c r="DJ21" s="978"/>
      <c r="DK21" s="979"/>
      <c r="DL21" s="977"/>
      <c r="DM21" s="978"/>
      <c r="DN21" s="978"/>
      <c r="DO21" s="978"/>
      <c r="DP21" s="979"/>
      <c r="DQ21" s="977"/>
      <c r="DR21" s="978"/>
      <c r="DS21" s="978"/>
      <c r="DT21" s="978"/>
      <c r="DU21" s="979"/>
      <c r="DV21" s="980"/>
      <c r="DW21" s="981"/>
      <c r="DX21" s="981"/>
      <c r="DY21" s="981"/>
      <c r="DZ21" s="982"/>
      <c r="EA21" s="216"/>
    </row>
    <row r="22" spans="1:131" s="217" customFormat="1" ht="26.25" customHeight="1" x14ac:dyDescent="0.2">
      <c r="A22" s="220">
        <v>16</v>
      </c>
      <c r="B22" s="1018"/>
      <c r="C22" s="1019"/>
      <c r="D22" s="1019"/>
      <c r="E22" s="1019"/>
      <c r="F22" s="1019"/>
      <c r="G22" s="1019"/>
      <c r="H22" s="1019"/>
      <c r="I22" s="1019"/>
      <c r="J22" s="1019"/>
      <c r="K22" s="1019"/>
      <c r="L22" s="1019"/>
      <c r="M22" s="1019"/>
      <c r="N22" s="1019"/>
      <c r="O22" s="1019"/>
      <c r="P22" s="1020"/>
      <c r="Q22" s="1061"/>
      <c r="R22" s="1062"/>
      <c r="S22" s="1062"/>
      <c r="T22" s="1062"/>
      <c r="U22" s="1062"/>
      <c r="V22" s="1062"/>
      <c r="W22" s="1062"/>
      <c r="X22" s="1062"/>
      <c r="Y22" s="1062"/>
      <c r="Z22" s="1062"/>
      <c r="AA22" s="1062"/>
      <c r="AB22" s="1062"/>
      <c r="AC22" s="1062"/>
      <c r="AD22" s="1062"/>
      <c r="AE22" s="1063"/>
      <c r="AF22" s="1023"/>
      <c r="AG22" s="1024"/>
      <c r="AH22" s="1024"/>
      <c r="AI22" s="1024"/>
      <c r="AJ22" s="1025"/>
      <c r="AK22" s="1064"/>
      <c r="AL22" s="1065"/>
      <c r="AM22" s="1065"/>
      <c r="AN22" s="1065"/>
      <c r="AO22" s="1065"/>
      <c r="AP22" s="1065"/>
      <c r="AQ22" s="1065"/>
      <c r="AR22" s="1065"/>
      <c r="AS22" s="1065"/>
      <c r="AT22" s="1065"/>
      <c r="AU22" s="1066"/>
      <c r="AV22" s="1066"/>
      <c r="AW22" s="1066"/>
      <c r="AX22" s="1066"/>
      <c r="AY22" s="1067"/>
      <c r="AZ22" s="1016" t="s">
        <v>377</v>
      </c>
      <c r="BA22" s="1016"/>
      <c r="BB22" s="1016"/>
      <c r="BC22" s="1016"/>
      <c r="BD22" s="1017"/>
      <c r="BE22" s="215"/>
      <c r="BF22" s="215"/>
      <c r="BG22" s="215"/>
      <c r="BH22" s="215"/>
      <c r="BI22" s="215"/>
      <c r="BJ22" s="215"/>
      <c r="BK22" s="215"/>
      <c r="BL22" s="215"/>
      <c r="BM22" s="215"/>
      <c r="BN22" s="215"/>
      <c r="BO22" s="215"/>
      <c r="BP22" s="215"/>
      <c r="BQ22" s="220">
        <v>16</v>
      </c>
      <c r="BR22" s="221"/>
      <c r="BS22" s="980"/>
      <c r="BT22" s="981"/>
      <c r="BU22" s="981"/>
      <c r="BV22" s="981"/>
      <c r="BW22" s="981"/>
      <c r="BX22" s="981"/>
      <c r="BY22" s="981"/>
      <c r="BZ22" s="981"/>
      <c r="CA22" s="981"/>
      <c r="CB22" s="981"/>
      <c r="CC22" s="981"/>
      <c r="CD22" s="981"/>
      <c r="CE22" s="981"/>
      <c r="CF22" s="981"/>
      <c r="CG22" s="1002"/>
      <c r="CH22" s="977"/>
      <c r="CI22" s="978"/>
      <c r="CJ22" s="978"/>
      <c r="CK22" s="978"/>
      <c r="CL22" s="979"/>
      <c r="CM22" s="977"/>
      <c r="CN22" s="978"/>
      <c r="CO22" s="978"/>
      <c r="CP22" s="978"/>
      <c r="CQ22" s="979"/>
      <c r="CR22" s="977"/>
      <c r="CS22" s="978"/>
      <c r="CT22" s="978"/>
      <c r="CU22" s="978"/>
      <c r="CV22" s="979"/>
      <c r="CW22" s="977"/>
      <c r="CX22" s="978"/>
      <c r="CY22" s="978"/>
      <c r="CZ22" s="978"/>
      <c r="DA22" s="979"/>
      <c r="DB22" s="977"/>
      <c r="DC22" s="978"/>
      <c r="DD22" s="978"/>
      <c r="DE22" s="978"/>
      <c r="DF22" s="979"/>
      <c r="DG22" s="977"/>
      <c r="DH22" s="978"/>
      <c r="DI22" s="978"/>
      <c r="DJ22" s="978"/>
      <c r="DK22" s="979"/>
      <c r="DL22" s="977"/>
      <c r="DM22" s="978"/>
      <c r="DN22" s="978"/>
      <c r="DO22" s="978"/>
      <c r="DP22" s="979"/>
      <c r="DQ22" s="977"/>
      <c r="DR22" s="978"/>
      <c r="DS22" s="978"/>
      <c r="DT22" s="978"/>
      <c r="DU22" s="979"/>
      <c r="DV22" s="980"/>
      <c r="DW22" s="981"/>
      <c r="DX22" s="981"/>
      <c r="DY22" s="981"/>
      <c r="DZ22" s="982"/>
      <c r="EA22" s="216"/>
    </row>
    <row r="23" spans="1:131" s="217" customFormat="1" ht="26.25" customHeight="1" thickBot="1" x14ac:dyDescent="0.25">
      <c r="A23" s="222" t="s">
        <v>378</v>
      </c>
      <c r="B23" s="924" t="s">
        <v>379</v>
      </c>
      <c r="C23" s="925"/>
      <c r="D23" s="925"/>
      <c r="E23" s="925"/>
      <c r="F23" s="925"/>
      <c r="G23" s="925"/>
      <c r="H23" s="925"/>
      <c r="I23" s="925"/>
      <c r="J23" s="925"/>
      <c r="K23" s="925"/>
      <c r="L23" s="925"/>
      <c r="M23" s="925"/>
      <c r="N23" s="925"/>
      <c r="O23" s="925"/>
      <c r="P23" s="935"/>
      <c r="Q23" s="1055">
        <v>17175</v>
      </c>
      <c r="R23" s="1049"/>
      <c r="S23" s="1049"/>
      <c r="T23" s="1049"/>
      <c r="U23" s="1049"/>
      <c r="V23" s="1049">
        <v>16956</v>
      </c>
      <c r="W23" s="1049"/>
      <c r="X23" s="1049"/>
      <c r="Y23" s="1049"/>
      <c r="Z23" s="1049"/>
      <c r="AA23" s="1049">
        <v>219</v>
      </c>
      <c r="AB23" s="1049"/>
      <c r="AC23" s="1049"/>
      <c r="AD23" s="1049"/>
      <c r="AE23" s="1056"/>
      <c r="AF23" s="1057">
        <v>213</v>
      </c>
      <c r="AG23" s="1049"/>
      <c r="AH23" s="1049"/>
      <c r="AI23" s="1049"/>
      <c r="AJ23" s="1058"/>
      <c r="AK23" s="1059"/>
      <c r="AL23" s="1060"/>
      <c r="AM23" s="1060"/>
      <c r="AN23" s="1060"/>
      <c r="AO23" s="1060"/>
      <c r="AP23" s="1049">
        <v>13022</v>
      </c>
      <c r="AQ23" s="1049"/>
      <c r="AR23" s="1049"/>
      <c r="AS23" s="1049"/>
      <c r="AT23" s="1049"/>
      <c r="AU23" s="1050"/>
      <c r="AV23" s="1050"/>
      <c r="AW23" s="1050"/>
      <c r="AX23" s="1050"/>
      <c r="AY23" s="1051"/>
      <c r="AZ23" s="1052" t="s">
        <v>122</v>
      </c>
      <c r="BA23" s="1053"/>
      <c r="BB23" s="1053"/>
      <c r="BC23" s="1053"/>
      <c r="BD23" s="1054"/>
      <c r="BE23" s="215"/>
      <c r="BF23" s="215"/>
      <c r="BG23" s="215"/>
      <c r="BH23" s="215"/>
      <c r="BI23" s="215"/>
      <c r="BJ23" s="215"/>
      <c r="BK23" s="215"/>
      <c r="BL23" s="215"/>
      <c r="BM23" s="215"/>
      <c r="BN23" s="215"/>
      <c r="BO23" s="215"/>
      <c r="BP23" s="215"/>
      <c r="BQ23" s="220">
        <v>17</v>
      </c>
      <c r="BR23" s="221"/>
      <c r="BS23" s="980"/>
      <c r="BT23" s="981"/>
      <c r="BU23" s="981"/>
      <c r="BV23" s="981"/>
      <c r="BW23" s="981"/>
      <c r="BX23" s="981"/>
      <c r="BY23" s="981"/>
      <c r="BZ23" s="981"/>
      <c r="CA23" s="981"/>
      <c r="CB23" s="981"/>
      <c r="CC23" s="981"/>
      <c r="CD23" s="981"/>
      <c r="CE23" s="981"/>
      <c r="CF23" s="981"/>
      <c r="CG23" s="1002"/>
      <c r="CH23" s="977"/>
      <c r="CI23" s="978"/>
      <c r="CJ23" s="978"/>
      <c r="CK23" s="978"/>
      <c r="CL23" s="979"/>
      <c r="CM23" s="977"/>
      <c r="CN23" s="978"/>
      <c r="CO23" s="978"/>
      <c r="CP23" s="978"/>
      <c r="CQ23" s="979"/>
      <c r="CR23" s="977"/>
      <c r="CS23" s="978"/>
      <c r="CT23" s="978"/>
      <c r="CU23" s="978"/>
      <c r="CV23" s="979"/>
      <c r="CW23" s="977"/>
      <c r="CX23" s="978"/>
      <c r="CY23" s="978"/>
      <c r="CZ23" s="978"/>
      <c r="DA23" s="979"/>
      <c r="DB23" s="977"/>
      <c r="DC23" s="978"/>
      <c r="DD23" s="978"/>
      <c r="DE23" s="978"/>
      <c r="DF23" s="979"/>
      <c r="DG23" s="977"/>
      <c r="DH23" s="978"/>
      <c r="DI23" s="978"/>
      <c r="DJ23" s="978"/>
      <c r="DK23" s="979"/>
      <c r="DL23" s="977"/>
      <c r="DM23" s="978"/>
      <c r="DN23" s="978"/>
      <c r="DO23" s="978"/>
      <c r="DP23" s="979"/>
      <c r="DQ23" s="977"/>
      <c r="DR23" s="978"/>
      <c r="DS23" s="978"/>
      <c r="DT23" s="978"/>
      <c r="DU23" s="979"/>
      <c r="DV23" s="980"/>
      <c r="DW23" s="981"/>
      <c r="DX23" s="981"/>
      <c r="DY23" s="981"/>
      <c r="DZ23" s="982"/>
      <c r="EA23" s="216"/>
    </row>
    <row r="24" spans="1:131" s="217" customFormat="1" ht="26.25" customHeight="1" x14ac:dyDescent="0.2">
      <c r="A24" s="1048" t="s">
        <v>380</v>
      </c>
      <c r="B24" s="1048"/>
      <c r="C24" s="1048"/>
      <c r="D24" s="1048"/>
      <c r="E24" s="1048"/>
      <c r="F24" s="1048"/>
      <c r="G24" s="1048"/>
      <c r="H24" s="1048"/>
      <c r="I24" s="1048"/>
      <c r="J24" s="1048"/>
      <c r="K24" s="1048"/>
      <c r="L24" s="1048"/>
      <c r="M24" s="1048"/>
      <c r="N24" s="1048"/>
      <c r="O24" s="1048"/>
      <c r="P24" s="1048"/>
      <c r="Q24" s="1048"/>
      <c r="R24" s="1048"/>
      <c r="S24" s="1048"/>
      <c r="T24" s="1048"/>
      <c r="U24" s="1048"/>
      <c r="V24" s="1048"/>
      <c r="W24" s="1048"/>
      <c r="X24" s="1048"/>
      <c r="Y24" s="1048"/>
      <c r="Z24" s="1048"/>
      <c r="AA24" s="1048"/>
      <c r="AB24" s="1048"/>
      <c r="AC24" s="1048"/>
      <c r="AD24" s="1048"/>
      <c r="AE24" s="1048"/>
      <c r="AF24" s="1048"/>
      <c r="AG24" s="1048"/>
      <c r="AH24" s="1048"/>
      <c r="AI24" s="1048"/>
      <c r="AJ24" s="1048"/>
      <c r="AK24" s="1048"/>
      <c r="AL24" s="1048"/>
      <c r="AM24" s="1048"/>
      <c r="AN24" s="1048"/>
      <c r="AO24" s="1048"/>
      <c r="AP24" s="1048"/>
      <c r="AQ24" s="1048"/>
      <c r="AR24" s="1048"/>
      <c r="AS24" s="1048"/>
      <c r="AT24" s="1048"/>
      <c r="AU24" s="1048"/>
      <c r="AV24" s="1048"/>
      <c r="AW24" s="1048"/>
      <c r="AX24" s="1048"/>
      <c r="AY24" s="1048"/>
      <c r="AZ24" s="214"/>
      <c r="BA24" s="214"/>
      <c r="BB24" s="214"/>
      <c r="BC24" s="214"/>
      <c r="BD24" s="214"/>
      <c r="BE24" s="215"/>
      <c r="BF24" s="215"/>
      <c r="BG24" s="215"/>
      <c r="BH24" s="215"/>
      <c r="BI24" s="215"/>
      <c r="BJ24" s="215"/>
      <c r="BK24" s="215"/>
      <c r="BL24" s="215"/>
      <c r="BM24" s="215"/>
      <c r="BN24" s="215"/>
      <c r="BO24" s="215"/>
      <c r="BP24" s="215"/>
      <c r="BQ24" s="220">
        <v>18</v>
      </c>
      <c r="BR24" s="221"/>
      <c r="BS24" s="980"/>
      <c r="BT24" s="981"/>
      <c r="BU24" s="981"/>
      <c r="BV24" s="981"/>
      <c r="BW24" s="981"/>
      <c r="BX24" s="981"/>
      <c r="BY24" s="981"/>
      <c r="BZ24" s="981"/>
      <c r="CA24" s="981"/>
      <c r="CB24" s="981"/>
      <c r="CC24" s="981"/>
      <c r="CD24" s="981"/>
      <c r="CE24" s="981"/>
      <c r="CF24" s="981"/>
      <c r="CG24" s="1002"/>
      <c r="CH24" s="977"/>
      <c r="CI24" s="978"/>
      <c r="CJ24" s="978"/>
      <c r="CK24" s="978"/>
      <c r="CL24" s="979"/>
      <c r="CM24" s="977"/>
      <c r="CN24" s="978"/>
      <c r="CO24" s="978"/>
      <c r="CP24" s="978"/>
      <c r="CQ24" s="979"/>
      <c r="CR24" s="977"/>
      <c r="CS24" s="978"/>
      <c r="CT24" s="978"/>
      <c r="CU24" s="978"/>
      <c r="CV24" s="979"/>
      <c r="CW24" s="977"/>
      <c r="CX24" s="978"/>
      <c r="CY24" s="978"/>
      <c r="CZ24" s="978"/>
      <c r="DA24" s="979"/>
      <c r="DB24" s="977"/>
      <c r="DC24" s="978"/>
      <c r="DD24" s="978"/>
      <c r="DE24" s="978"/>
      <c r="DF24" s="979"/>
      <c r="DG24" s="977"/>
      <c r="DH24" s="978"/>
      <c r="DI24" s="978"/>
      <c r="DJ24" s="978"/>
      <c r="DK24" s="979"/>
      <c r="DL24" s="977"/>
      <c r="DM24" s="978"/>
      <c r="DN24" s="978"/>
      <c r="DO24" s="978"/>
      <c r="DP24" s="979"/>
      <c r="DQ24" s="977"/>
      <c r="DR24" s="978"/>
      <c r="DS24" s="978"/>
      <c r="DT24" s="978"/>
      <c r="DU24" s="979"/>
      <c r="DV24" s="980"/>
      <c r="DW24" s="981"/>
      <c r="DX24" s="981"/>
      <c r="DY24" s="981"/>
      <c r="DZ24" s="982"/>
      <c r="EA24" s="216"/>
    </row>
    <row r="25" spans="1:131" ht="26.25" customHeight="1" thickBot="1" x14ac:dyDescent="0.25">
      <c r="A25" s="1047" t="s">
        <v>381</v>
      </c>
      <c r="B25" s="1047"/>
      <c r="C25" s="1047"/>
      <c r="D25" s="1047"/>
      <c r="E25" s="1047"/>
      <c r="F25" s="1047"/>
      <c r="G25" s="1047"/>
      <c r="H25" s="1047"/>
      <c r="I25" s="1047"/>
      <c r="J25" s="1047"/>
      <c r="K25" s="1047"/>
      <c r="L25" s="1047"/>
      <c r="M25" s="1047"/>
      <c r="N25" s="1047"/>
      <c r="O25" s="1047"/>
      <c r="P25" s="1047"/>
      <c r="Q25" s="1047"/>
      <c r="R25" s="1047"/>
      <c r="S25" s="1047"/>
      <c r="T25" s="1047"/>
      <c r="U25" s="1047"/>
      <c r="V25" s="1047"/>
      <c r="W25" s="1047"/>
      <c r="X25" s="1047"/>
      <c r="Y25" s="1047"/>
      <c r="Z25" s="1047"/>
      <c r="AA25" s="1047"/>
      <c r="AB25" s="1047"/>
      <c r="AC25" s="1047"/>
      <c r="AD25" s="1047"/>
      <c r="AE25" s="1047"/>
      <c r="AF25" s="1047"/>
      <c r="AG25" s="1047"/>
      <c r="AH25" s="1047"/>
      <c r="AI25" s="1047"/>
      <c r="AJ25" s="1047"/>
      <c r="AK25" s="1047"/>
      <c r="AL25" s="1047"/>
      <c r="AM25" s="1047"/>
      <c r="AN25" s="1047"/>
      <c r="AO25" s="1047"/>
      <c r="AP25" s="1047"/>
      <c r="AQ25" s="1047"/>
      <c r="AR25" s="1047"/>
      <c r="AS25" s="1047"/>
      <c r="AT25" s="1047"/>
      <c r="AU25" s="1047"/>
      <c r="AV25" s="1047"/>
      <c r="AW25" s="1047"/>
      <c r="AX25" s="1047"/>
      <c r="AY25" s="1047"/>
      <c r="AZ25" s="1047"/>
      <c r="BA25" s="1047"/>
      <c r="BB25" s="1047"/>
      <c r="BC25" s="1047"/>
      <c r="BD25" s="1047"/>
      <c r="BE25" s="1047"/>
      <c r="BF25" s="1047"/>
      <c r="BG25" s="1047"/>
      <c r="BH25" s="1047"/>
      <c r="BI25" s="1047"/>
      <c r="BJ25" s="214"/>
      <c r="BK25" s="214"/>
      <c r="BL25" s="214"/>
      <c r="BM25" s="214"/>
      <c r="BN25" s="214"/>
      <c r="BO25" s="223"/>
      <c r="BP25" s="223"/>
      <c r="BQ25" s="220">
        <v>19</v>
      </c>
      <c r="BR25" s="221"/>
      <c r="BS25" s="980"/>
      <c r="BT25" s="981"/>
      <c r="BU25" s="981"/>
      <c r="BV25" s="981"/>
      <c r="BW25" s="981"/>
      <c r="BX25" s="981"/>
      <c r="BY25" s="981"/>
      <c r="BZ25" s="981"/>
      <c r="CA25" s="981"/>
      <c r="CB25" s="981"/>
      <c r="CC25" s="981"/>
      <c r="CD25" s="981"/>
      <c r="CE25" s="981"/>
      <c r="CF25" s="981"/>
      <c r="CG25" s="1002"/>
      <c r="CH25" s="977"/>
      <c r="CI25" s="978"/>
      <c r="CJ25" s="978"/>
      <c r="CK25" s="978"/>
      <c r="CL25" s="979"/>
      <c r="CM25" s="977"/>
      <c r="CN25" s="978"/>
      <c r="CO25" s="978"/>
      <c r="CP25" s="978"/>
      <c r="CQ25" s="979"/>
      <c r="CR25" s="977"/>
      <c r="CS25" s="978"/>
      <c r="CT25" s="978"/>
      <c r="CU25" s="978"/>
      <c r="CV25" s="979"/>
      <c r="CW25" s="977"/>
      <c r="CX25" s="978"/>
      <c r="CY25" s="978"/>
      <c r="CZ25" s="978"/>
      <c r="DA25" s="979"/>
      <c r="DB25" s="977"/>
      <c r="DC25" s="978"/>
      <c r="DD25" s="978"/>
      <c r="DE25" s="978"/>
      <c r="DF25" s="979"/>
      <c r="DG25" s="977"/>
      <c r="DH25" s="978"/>
      <c r="DI25" s="978"/>
      <c r="DJ25" s="978"/>
      <c r="DK25" s="979"/>
      <c r="DL25" s="977"/>
      <c r="DM25" s="978"/>
      <c r="DN25" s="978"/>
      <c r="DO25" s="978"/>
      <c r="DP25" s="979"/>
      <c r="DQ25" s="977"/>
      <c r="DR25" s="978"/>
      <c r="DS25" s="978"/>
      <c r="DT25" s="978"/>
      <c r="DU25" s="979"/>
      <c r="DV25" s="980"/>
      <c r="DW25" s="981"/>
      <c r="DX25" s="981"/>
      <c r="DY25" s="981"/>
      <c r="DZ25" s="982"/>
      <c r="EA25" s="212"/>
    </row>
    <row r="26" spans="1:131" ht="26.25" customHeight="1" x14ac:dyDescent="0.2">
      <c r="A26" s="983" t="s">
        <v>357</v>
      </c>
      <c r="B26" s="984"/>
      <c r="C26" s="984"/>
      <c r="D26" s="984"/>
      <c r="E26" s="984"/>
      <c r="F26" s="984"/>
      <c r="G26" s="984"/>
      <c r="H26" s="984"/>
      <c r="I26" s="984"/>
      <c r="J26" s="984"/>
      <c r="K26" s="984"/>
      <c r="L26" s="984"/>
      <c r="M26" s="984"/>
      <c r="N26" s="984"/>
      <c r="O26" s="984"/>
      <c r="P26" s="985"/>
      <c r="Q26" s="989" t="s">
        <v>382</v>
      </c>
      <c r="R26" s="990"/>
      <c r="S26" s="990"/>
      <c r="T26" s="990"/>
      <c r="U26" s="991"/>
      <c r="V26" s="989" t="s">
        <v>383</v>
      </c>
      <c r="W26" s="990"/>
      <c r="X26" s="990"/>
      <c r="Y26" s="990"/>
      <c r="Z26" s="991"/>
      <c r="AA26" s="989" t="s">
        <v>384</v>
      </c>
      <c r="AB26" s="990"/>
      <c r="AC26" s="990"/>
      <c r="AD26" s="990"/>
      <c r="AE26" s="990"/>
      <c r="AF26" s="1043" t="s">
        <v>385</v>
      </c>
      <c r="AG26" s="996"/>
      <c r="AH26" s="996"/>
      <c r="AI26" s="996"/>
      <c r="AJ26" s="1044"/>
      <c r="AK26" s="990" t="s">
        <v>386</v>
      </c>
      <c r="AL26" s="990"/>
      <c r="AM26" s="990"/>
      <c r="AN26" s="990"/>
      <c r="AO26" s="991"/>
      <c r="AP26" s="989" t="s">
        <v>387</v>
      </c>
      <c r="AQ26" s="990"/>
      <c r="AR26" s="990"/>
      <c r="AS26" s="990"/>
      <c r="AT26" s="991"/>
      <c r="AU26" s="989" t="s">
        <v>388</v>
      </c>
      <c r="AV26" s="990"/>
      <c r="AW26" s="990"/>
      <c r="AX26" s="990"/>
      <c r="AY26" s="991"/>
      <c r="AZ26" s="989" t="s">
        <v>389</v>
      </c>
      <c r="BA26" s="990"/>
      <c r="BB26" s="990"/>
      <c r="BC26" s="990"/>
      <c r="BD26" s="991"/>
      <c r="BE26" s="989" t="s">
        <v>364</v>
      </c>
      <c r="BF26" s="990"/>
      <c r="BG26" s="990"/>
      <c r="BH26" s="990"/>
      <c r="BI26" s="1003"/>
      <c r="BJ26" s="214"/>
      <c r="BK26" s="214"/>
      <c r="BL26" s="214"/>
      <c r="BM26" s="214"/>
      <c r="BN26" s="214"/>
      <c r="BO26" s="223"/>
      <c r="BP26" s="223"/>
      <c r="BQ26" s="220">
        <v>20</v>
      </c>
      <c r="BR26" s="221"/>
      <c r="BS26" s="980"/>
      <c r="BT26" s="981"/>
      <c r="BU26" s="981"/>
      <c r="BV26" s="981"/>
      <c r="BW26" s="981"/>
      <c r="BX26" s="981"/>
      <c r="BY26" s="981"/>
      <c r="BZ26" s="981"/>
      <c r="CA26" s="981"/>
      <c r="CB26" s="981"/>
      <c r="CC26" s="981"/>
      <c r="CD26" s="981"/>
      <c r="CE26" s="981"/>
      <c r="CF26" s="981"/>
      <c r="CG26" s="1002"/>
      <c r="CH26" s="977"/>
      <c r="CI26" s="978"/>
      <c r="CJ26" s="978"/>
      <c r="CK26" s="978"/>
      <c r="CL26" s="979"/>
      <c r="CM26" s="977"/>
      <c r="CN26" s="978"/>
      <c r="CO26" s="978"/>
      <c r="CP26" s="978"/>
      <c r="CQ26" s="979"/>
      <c r="CR26" s="977"/>
      <c r="CS26" s="978"/>
      <c r="CT26" s="978"/>
      <c r="CU26" s="978"/>
      <c r="CV26" s="979"/>
      <c r="CW26" s="977"/>
      <c r="CX26" s="978"/>
      <c r="CY26" s="978"/>
      <c r="CZ26" s="978"/>
      <c r="DA26" s="979"/>
      <c r="DB26" s="977"/>
      <c r="DC26" s="978"/>
      <c r="DD26" s="978"/>
      <c r="DE26" s="978"/>
      <c r="DF26" s="979"/>
      <c r="DG26" s="977"/>
      <c r="DH26" s="978"/>
      <c r="DI26" s="978"/>
      <c r="DJ26" s="978"/>
      <c r="DK26" s="979"/>
      <c r="DL26" s="977"/>
      <c r="DM26" s="978"/>
      <c r="DN26" s="978"/>
      <c r="DO26" s="978"/>
      <c r="DP26" s="979"/>
      <c r="DQ26" s="977"/>
      <c r="DR26" s="978"/>
      <c r="DS26" s="978"/>
      <c r="DT26" s="978"/>
      <c r="DU26" s="979"/>
      <c r="DV26" s="980"/>
      <c r="DW26" s="981"/>
      <c r="DX26" s="981"/>
      <c r="DY26" s="981"/>
      <c r="DZ26" s="982"/>
      <c r="EA26" s="212"/>
    </row>
    <row r="27" spans="1:131" ht="26.25" customHeight="1" thickBot="1" x14ac:dyDescent="0.25">
      <c r="A27" s="986"/>
      <c r="B27" s="987"/>
      <c r="C27" s="987"/>
      <c r="D27" s="987"/>
      <c r="E27" s="987"/>
      <c r="F27" s="987"/>
      <c r="G27" s="987"/>
      <c r="H27" s="987"/>
      <c r="I27" s="987"/>
      <c r="J27" s="987"/>
      <c r="K27" s="987"/>
      <c r="L27" s="987"/>
      <c r="M27" s="987"/>
      <c r="N27" s="987"/>
      <c r="O27" s="987"/>
      <c r="P27" s="988"/>
      <c r="Q27" s="992"/>
      <c r="R27" s="993"/>
      <c r="S27" s="993"/>
      <c r="T27" s="993"/>
      <c r="U27" s="994"/>
      <c r="V27" s="992"/>
      <c r="W27" s="993"/>
      <c r="X27" s="993"/>
      <c r="Y27" s="993"/>
      <c r="Z27" s="994"/>
      <c r="AA27" s="992"/>
      <c r="AB27" s="993"/>
      <c r="AC27" s="993"/>
      <c r="AD27" s="993"/>
      <c r="AE27" s="993"/>
      <c r="AF27" s="1045"/>
      <c r="AG27" s="999"/>
      <c r="AH27" s="999"/>
      <c r="AI27" s="999"/>
      <c r="AJ27" s="1046"/>
      <c r="AK27" s="993"/>
      <c r="AL27" s="993"/>
      <c r="AM27" s="993"/>
      <c r="AN27" s="993"/>
      <c r="AO27" s="994"/>
      <c r="AP27" s="992"/>
      <c r="AQ27" s="993"/>
      <c r="AR27" s="993"/>
      <c r="AS27" s="993"/>
      <c r="AT27" s="994"/>
      <c r="AU27" s="992"/>
      <c r="AV27" s="993"/>
      <c r="AW27" s="993"/>
      <c r="AX27" s="993"/>
      <c r="AY27" s="994"/>
      <c r="AZ27" s="992"/>
      <c r="BA27" s="993"/>
      <c r="BB27" s="993"/>
      <c r="BC27" s="993"/>
      <c r="BD27" s="994"/>
      <c r="BE27" s="992"/>
      <c r="BF27" s="993"/>
      <c r="BG27" s="993"/>
      <c r="BH27" s="993"/>
      <c r="BI27" s="1004"/>
      <c r="BJ27" s="214"/>
      <c r="BK27" s="214"/>
      <c r="BL27" s="214"/>
      <c r="BM27" s="214"/>
      <c r="BN27" s="214"/>
      <c r="BO27" s="223"/>
      <c r="BP27" s="223"/>
      <c r="BQ27" s="220">
        <v>21</v>
      </c>
      <c r="BR27" s="221"/>
      <c r="BS27" s="980"/>
      <c r="BT27" s="981"/>
      <c r="BU27" s="981"/>
      <c r="BV27" s="981"/>
      <c r="BW27" s="981"/>
      <c r="BX27" s="981"/>
      <c r="BY27" s="981"/>
      <c r="BZ27" s="981"/>
      <c r="CA27" s="981"/>
      <c r="CB27" s="981"/>
      <c r="CC27" s="981"/>
      <c r="CD27" s="981"/>
      <c r="CE27" s="981"/>
      <c r="CF27" s="981"/>
      <c r="CG27" s="1002"/>
      <c r="CH27" s="977"/>
      <c r="CI27" s="978"/>
      <c r="CJ27" s="978"/>
      <c r="CK27" s="978"/>
      <c r="CL27" s="979"/>
      <c r="CM27" s="977"/>
      <c r="CN27" s="978"/>
      <c r="CO27" s="978"/>
      <c r="CP27" s="978"/>
      <c r="CQ27" s="979"/>
      <c r="CR27" s="977"/>
      <c r="CS27" s="978"/>
      <c r="CT27" s="978"/>
      <c r="CU27" s="978"/>
      <c r="CV27" s="979"/>
      <c r="CW27" s="977"/>
      <c r="CX27" s="978"/>
      <c r="CY27" s="978"/>
      <c r="CZ27" s="978"/>
      <c r="DA27" s="979"/>
      <c r="DB27" s="977"/>
      <c r="DC27" s="978"/>
      <c r="DD27" s="978"/>
      <c r="DE27" s="978"/>
      <c r="DF27" s="979"/>
      <c r="DG27" s="977"/>
      <c r="DH27" s="978"/>
      <c r="DI27" s="978"/>
      <c r="DJ27" s="978"/>
      <c r="DK27" s="979"/>
      <c r="DL27" s="977"/>
      <c r="DM27" s="978"/>
      <c r="DN27" s="978"/>
      <c r="DO27" s="978"/>
      <c r="DP27" s="979"/>
      <c r="DQ27" s="977"/>
      <c r="DR27" s="978"/>
      <c r="DS27" s="978"/>
      <c r="DT27" s="978"/>
      <c r="DU27" s="979"/>
      <c r="DV27" s="980"/>
      <c r="DW27" s="981"/>
      <c r="DX27" s="981"/>
      <c r="DY27" s="981"/>
      <c r="DZ27" s="982"/>
      <c r="EA27" s="212"/>
    </row>
    <row r="28" spans="1:131" ht="26.25" customHeight="1" thickTop="1" x14ac:dyDescent="0.2">
      <c r="A28" s="224">
        <v>1</v>
      </c>
      <c r="B28" s="1035" t="s">
        <v>390</v>
      </c>
      <c r="C28" s="1036"/>
      <c r="D28" s="1036"/>
      <c r="E28" s="1036"/>
      <c r="F28" s="1036"/>
      <c r="G28" s="1036"/>
      <c r="H28" s="1036"/>
      <c r="I28" s="1036"/>
      <c r="J28" s="1036"/>
      <c r="K28" s="1036"/>
      <c r="L28" s="1036"/>
      <c r="M28" s="1036"/>
      <c r="N28" s="1036"/>
      <c r="O28" s="1036"/>
      <c r="P28" s="1037"/>
      <c r="Q28" s="1038">
        <v>3156</v>
      </c>
      <c r="R28" s="1039"/>
      <c r="S28" s="1039"/>
      <c r="T28" s="1039"/>
      <c r="U28" s="1039"/>
      <c r="V28" s="1039">
        <v>3093</v>
      </c>
      <c r="W28" s="1039"/>
      <c r="X28" s="1039"/>
      <c r="Y28" s="1039"/>
      <c r="Z28" s="1039"/>
      <c r="AA28" s="1039">
        <v>63</v>
      </c>
      <c r="AB28" s="1039"/>
      <c r="AC28" s="1039"/>
      <c r="AD28" s="1039"/>
      <c r="AE28" s="1040"/>
      <c r="AF28" s="1041">
        <v>63</v>
      </c>
      <c r="AG28" s="1039"/>
      <c r="AH28" s="1039"/>
      <c r="AI28" s="1039"/>
      <c r="AJ28" s="1042"/>
      <c r="AK28" s="1030">
        <v>263</v>
      </c>
      <c r="AL28" s="1031"/>
      <c r="AM28" s="1031"/>
      <c r="AN28" s="1031"/>
      <c r="AO28" s="1031"/>
      <c r="AP28" s="1031" t="s">
        <v>553</v>
      </c>
      <c r="AQ28" s="1031"/>
      <c r="AR28" s="1031"/>
      <c r="AS28" s="1031"/>
      <c r="AT28" s="1031"/>
      <c r="AU28" s="1031" t="s">
        <v>553</v>
      </c>
      <c r="AV28" s="1031"/>
      <c r="AW28" s="1031"/>
      <c r="AX28" s="1031"/>
      <c r="AY28" s="1031"/>
      <c r="AZ28" s="1032" t="s">
        <v>553</v>
      </c>
      <c r="BA28" s="1032"/>
      <c r="BB28" s="1032"/>
      <c r="BC28" s="1032"/>
      <c r="BD28" s="1032"/>
      <c r="BE28" s="1033"/>
      <c r="BF28" s="1033"/>
      <c r="BG28" s="1033"/>
      <c r="BH28" s="1033"/>
      <c r="BI28" s="1034"/>
      <c r="BJ28" s="214"/>
      <c r="BK28" s="214"/>
      <c r="BL28" s="214"/>
      <c r="BM28" s="214"/>
      <c r="BN28" s="214"/>
      <c r="BO28" s="223"/>
      <c r="BP28" s="223"/>
      <c r="BQ28" s="220">
        <v>22</v>
      </c>
      <c r="BR28" s="221"/>
      <c r="BS28" s="980"/>
      <c r="BT28" s="981"/>
      <c r="BU28" s="981"/>
      <c r="BV28" s="981"/>
      <c r="BW28" s="981"/>
      <c r="BX28" s="981"/>
      <c r="BY28" s="981"/>
      <c r="BZ28" s="981"/>
      <c r="CA28" s="981"/>
      <c r="CB28" s="981"/>
      <c r="CC28" s="981"/>
      <c r="CD28" s="981"/>
      <c r="CE28" s="981"/>
      <c r="CF28" s="981"/>
      <c r="CG28" s="1002"/>
      <c r="CH28" s="977"/>
      <c r="CI28" s="978"/>
      <c r="CJ28" s="978"/>
      <c r="CK28" s="978"/>
      <c r="CL28" s="979"/>
      <c r="CM28" s="977"/>
      <c r="CN28" s="978"/>
      <c r="CO28" s="978"/>
      <c r="CP28" s="978"/>
      <c r="CQ28" s="979"/>
      <c r="CR28" s="977"/>
      <c r="CS28" s="978"/>
      <c r="CT28" s="978"/>
      <c r="CU28" s="978"/>
      <c r="CV28" s="979"/>
      <c r="CW28" s="977"/>
      <c r="CX28" s="978"/>
      <c r="CY28" s="978"/>
      <c r="CZ28" s="978"/>
      <c r="DA28" s="979"/>
      <c r="DB28" s="977"/>
      <c r="DC28" s="978"/>
      <c r="DD28" s="978"/>
      <c r="DE28" s="978"/>
      <c r="DF28" s="979"/>
      <c r="DG28" s="977"/>
      <c r="DH28" s="978"/>
      <c r="DI28" s="978"/>
      <c r="DJ28" s="978"/>
      <c r="DK28" s="979"/>
      <c r="DL28" s="977"/>
      <c r="DM28" s="978"/>
      <c r="DN28" s="978"/>
      <c r="DO28" s="978"/>
      <c r="DP28" s="979"/>
      <c r="DQ28" s="977"/>
      <c r="DR28" s="978"/>
      <c r="DS28" s="978"/>
      <c r="DT28" s="978"/>
      <c r="DU28" s="979"/>
      <c r="DV28" s="980"/>
      <c r="DW28" s="981"/>
      <c r="DX28" s="981"/>
      <c r="DY28" s="981"/>
      <c r="DZ28" s="982"/>
      <c r="EA28" s="212"/>
    </row>
    <row r="29" spans="1:131" ht="26.25" customHeight="1" x14ac:dyDescent="0.2">
      <c r="A29" s="224">
        <v>2</v>
      </c>
      <c r="B29" s="1018" t="s">
        <v>391</v>
      </c>
      <c r="C29" s="1019"/>
      <c r="D29" s="1019"/>
      <c r="E29" s="1019"/>
      <c r="F29" s="1019"/>
      <c r="G29" s="1019"/>
      <c r="H29" s="1019"/>
      <c r="I29" s="1019"/>
      <c r="J29" s="1019"/>
      <c r="K29" s="1019"/>
      <c r="L29" s="1019"/>
      <c r="M29" s="1019"/>
      <c r="N29" s="1019"/>
      <c r="O29" s="1019"/>
      <c r="P29" s="1020"/>
      <c r="Q29" s="1026">
        <v>707</v>
      </c>
      <c r="R29" s="1027"/>
      <c r="S29" s="1027"/>
      <c r="T29" s="1027"/>
      <c r="U29" s="1027"/>
      <c r="V29" s="1027">
        <v>596</v>
      </c>
      <c r="W29" s="1027"/>
      <c r="X29" s="1027"/>
      <c r="Y29" s="1027"/>
      <c r="Z29" s="1027"/>
      <c r="AA29" s="1027">
        <v>112</v>
      </c>
      <c r="AB29" s="1027"/>
      <c r="AC29" s="1027"/>
      <c r="AD29" s="1027"/>
      <c r="AE29" s="1028"/>
      <c r="AF29" s="1023">
        <v>112</v>
      </c>
      <c r="AG29" s="1024"/>
      <c r="AH29" s="1024"/>
      <c r="AI29" s="1024"/>
      <c r="AJ29" s="1025"/>
      <c r="AK29" s="967">
        <v>113</v>
      </c>
      <c r="AL29" s="958"/>
      <c r="AM29" s="958"/>
      <c r="AN29" s="958"/>
      <c r="AO29" s="958"/>
      <c r="AP29" s="958" t="s">
        <v>553</v>
      </c>
      <c r="AQ29" s="958"/>
      <c r="AR29" s="958"/>
      <c r="AS29" s="958"/>
      <c r="AT29" s="958"/>
      <c r="AU29" s="958" t="s">
        <v>553</v>
      </c>
      <c r="AV29" s="958"/>
      <c r="AW29" s="958"/>
      <c r="AX29" s="958"/>
      <c r="AY29" s="958"/>
      <c r="AZ29" s="1029" t="s">
        <v>553</v>
      </c>
      <c r="BA29" s="1029"/>
      <c r="BB29" s="1029"/>
      <c r="BC29" s="1029"/>
      <c r="BD29" s="1029"/>
      <c r="BE29" s="959"/>
      <c r="BF29" s="959"/>
      <c r="BG29" s="959"/>
      <c r="BH29" s="959"/>
      <c r="BI29" s="960"/>
      <c r="BJ29" s="214"/>
      <c r="BK29" s="214"/>
      <c r="BL29" s="214"/>
      <c r="BM29" s="214"/>
      <c r="BN29" s="214"/>
      <c r="BO29" s="223"/>
      <c r="BP29" s="223"/>
      <c r="BQ29" s="220">
        <v>23</v>
      </c>
      <c r="BR29" s="221"/>
      <c r="BS29" s="980"/>
      <c r="BT29" s="981"/>
      <c r="BU29" s="981"/>
      <c r="BV29" s="981"/>
      <c r="BW29" s="981"/>
      <c r="BX29" s="981"/>
      <c r="BY29" s="981"/>
      <c r="BZ29" s="981"/>
      <c r="CA29" s="981"/>
      <c r="CB29" s="981"/>
      <c r="CC29" s="981"/>
      <c r="CD29" s="981"/>
      <c r="CE29" s="981"/>
      <c r="CF29" s="981"/>
      <c r="CG29" s="1002"/>
      <c r="CH29" s="977"/>
      <c r="CI29" s="978"/>
      <c r="CJ29" s="978"/>
      <c r="CK29" s="978"/>
      <c r="CL29" s="979"/>
      <c r="CM29" s="977"/>
      <c r="CN29" s="978"/>
      <c r="CO29" s="978"/>
      <c r="CP29" s="978"/>
      <c r="CQ29" s="979"/>
      <c r="CR29" s="977"/>
      <c r="CS29" s="978"/>
      <c r="CT29" s="978"/>
      <c r="CU29" s="978"/>
      <c r="CV29" s="979"/>
      <c r="CW29" s="977"/>
      <c r="CX29" s="978"/>
      <c r="CY29" s="978"/>
      <c r="CZ29" s="978"/>
      <c r="DA29" s="979"/>
      <c r="DB29" s="977"/>
      <c r="DC29" s="978"/>
      <c r="DD29" s="978"/>
      <c r="DE29" s="978"/>
      <c r="DF29" s="979"/>
      <c r="DG29" s="977"/>
      <c r="DH29" s="978"/>
      <c r="DI29" s="978"/>
      <c r="DJ29" s="978"/>
      <c r="DK29" s="979"/>
      <c r="DL29" s="977"/>
      <c r="DM29" s="978"/>
      <c r="DN29" s="978"/>
      <c r="DO29" s="978"/>
      <c r="DP29" s="979"/>
      <c r="DQ29" s="977"/>
      <c r="DR29" s="978"/>
      <c r="DS29" s="978"/>
      <c r="DT29" s="978"/>
      <c r="DU29" s="979"/>
      <c r="DV29" s="980"/>
      <c r="DW29" s="981"/>
      <c r="DX29" s="981"/>
      <c r="DY29" s="981"/>
      <c r="DZ29" s="982"/>
      <c r="EA29" s="212"/>
    </row>
    <row r="30" spans="1:131" ht="26.25" customHeight="1" x14ac:dyDescent="0.2">
      <c r="A30" s="224">
        <v>3</v>
      </c>
      <c r="B30" s="1018" t="s">
        <v>392</v>
      </c>
      <c r="C30" s="1019"/>
      <c r="D30" s="1019"/>
      <c r="E30" s="1019"/>
      <c r="F30" s="1019"/>
      <c r="G30" s="1019"/>
      <c r="H30" s="1019"/>
      <c r="I30" s="1019"/>
      <c r="J30" s="1019"/>
      <c r="K30" s="1019"/>
      <c r="L30" s="1019"/>
      <c r="M30" s="1019"/>
      <c r="N30" s="1019"/>
      <c r="O30" s="1019"/>
      <c r="P30" s="1020"/>
      <c r="Q30" s="1026">
        <v>3255</v>
      </c>
      <c r="R30" s="1027"/>
      <c r="S30" s="1027"/>
      <c r="T30" s="1027"/>
      <c r="U30" s="1027"/>
      <c r="V30" s="1027">
        <v>3095</v>
      </c>
      <c r="W30" s="1027"/>
      <c r="X30" s="1027"/>
      <c r="Y30" s="1027"/>
      <c r="Z30" s="1027"/>
      <c r="AA30" s="1027">
        <v>160</v>
      </c>
      <c r="AB30" s="1027"/>
      <c r="AC30" s="1027"/>
      <c r="AD30" s="1027"/>
      <c r="AE30" s="1028"/>
      <c r="AF30" s="1023">
        <v>160</v>
      </c>
      <c r="AG30" s="1024"/>
      <c r="AH30" s="1024"/>
      <c r="AI30" s="1024"/>
      <c r="AJ30" s="1025"/>
      <c r="AK30" s="967">
        <v>480</v>
      </c>
      <c r="AL30" s="958"/>
      <c r="AM30" s="958"/>
      <c r="AN30" s="958"/>
      <c r="AO30" s="958"/>
      <c r="AP30" s="958" t="s">
        <v>553</v>
      </c>
      <c r="AQ30" s="958"/>
      <c r="AR30" s="958"/>
      <c r="AS30" s="958"/>
      <c r="AT30" s="958"/>
      <c r="AU30" s="958" t="s">
        <v>553</v>
      </c>
      <c r="AV30" s="958"/>
      <c r="AW30" s="958"/>
      <c r="AX30" s="958"/>
      <c r="AY30" s="958"/>
      <c r="AZ30" s="1029" t="s">
        <v>553</v>
      </c>
      <c r="BA30" s="1029"/>
      <c r="BB30" s="1029"/>
      <c r="BC30" s="1029"/>
      <c r="BD30" s="1029"/>
      <c r="BE30" s="959"/>
      <c r="BF30" s="959"/>
      <c r="BG30" s="959"/>
      <c r="BH30" s="959"/>
      <c r="BI30" s="960"/>
      <c r="BJ30" s="214"/>
      <c r="BK30" s="214"/>
      <c r="BL30" s="214"/>
      <c r="BM30" s="214"/>
      <c r="BN30" s="214"/>
      <c r="BO30" s="223"/>
      <c r="BP30" s="223"/>
      <c r="BQ30" s="220">
        <v>24</v>
      </c>
      <c r="BR30" s="221"/>
      <c r="BS30" s="980"/>
      <c r="BT30" s="981"/>
      <c r="BU30" s="981"/>
      <c r="BV30" s="981"/>
      <c r="BW30" s="981"/>
      <c r="BX30" s="981"/>
      <c r="BY30" s="981"/>
      <c r="BZ30" s="981"/>
      <c r="CA30" s="981"/>
      <c r="CB30" s="981"/>
      <c r="CC30" s="981"/>
      <c r="CD30" s="981"/>
      <c r="CE30" s="981"/>
      <c r="CF30" s="981"/>
      <c r="CG30" s="1002"/>
      <c r="CH30" s="977"/>
      <c r="CI30" s="978"/>
      <c r="CJ30" s="978"/>
      <c r="CK30" s="978"/>
      <c r="CL30" s="979"/>
      <c r="CM30" s="977"/>
      <c r="CN30" s="978"/>
      <c r="CO30" s="978"/>
      <c r="CP30" s="978"/>
      <c r="CQ30" s="979"/>
      <c r="CR30" s="977"/>
      <c r="CS30" s="978"/>
      <c r="CT30" s="978"/>
      <c r="CU30" s="978"/>
      <c r="CV30" s="979"/>
      <c r="CW30" s="977"/>
      <c r="CX30" s="978"/>
      <c r="CY30" s="978"/>
      <c r="CZ30" s="978"/>
      <c r="DA30" s="979"/>
      <c r="DB30" s="977"/>
      <c r="DC30" s="978"/>
      <c r="DD30" s="978"/>
      <c r="DE30" s="978"/>
      <c r="DF30" s="979"/>
      <c r="DG30" s="977"/>
      <c r="DH30" s="978"/>
      <c r="DI30" s="978"/>
      <c r="DJ30" s="978"/>
      <c r="DK30" s="979"/>
      <c r="DL30" s="977"/>
      <c r="DM30" s="978"/>
      <c r="DN30" s="978"/>
      <c r="DO30" s="978"/>
      <c r="DP30" s="979"/>
      <c r="DQ30" s="977"/>
      <c r="DR30" s="978"/>
      <c r="DS30" s="978"/>
      <c r="DT30" s="978"/>
      <c r="DU30" s="979"/>
      <c r="DV30" s="980"/>
      <c r="DW30" s="981"/>
      <c r="DX30" s="981"/>
      <c r="DY30" s="981"/>
      <c r="DZ30" s="982"/>
      <c r="EA30" s="212"/>
    </row>
    <row r="31" spans="1:131" ht="26.25" customHeight="1" x14ac:dyDescent="0.2">
      <c r="A31" s="224">
        <v>4</v>
      </c>
      <c r="B31" s="1018" t="s">
        <v>393</v>
      </c>
      <c r="C31" s="1019"/>
      <c r="D31" s="1019"/>
      <c r="E31" s="1019"/>
      <c r="F31" s="1019"/>
      <c r="G31" s="1019"/>
      <c r="H31" s="1019"/>
      <c r="I31" s="1019"/>
      <c r="J31" s="1019"/>
      <c r="K31" s="1019"/>
      <c r="L31" s="1019"/>
      <c r="M31" s="1019"/>
      <c r="N31" s="1019"/>
      <c r="O31" s="1019"/>
      <c r="P31" s="1020"/>
      <c r="Q31" s="1026">
        <v>676</v>
      </c>
      <c r="R31" s="1027"/>
      <c r="S31" s="1027"/>
      <c r="T31" s="1027"/>
      <c r="U31" s="1027"/>
      <c r="V31" s="1027">
        <v>556</v>
      </c>
      <c r="W31" s="1027"/>
      <c r="X31" s="1027"/>
      <c r="Y31" s="1027"/>
      <c r="Z31" s="1027"/>
      <c r="AA31" s="1027">
        <v>120</v>
      </c>
      <c r="AB31" s="1027"/>
      <c r="AC31" s="1027"/>
      <c r="AD31" s="1027"/>
      <c r="AE31" s="1028"/>
      <c r="AF31" s="1023">
        <v>1158</v>
      </c>
      <c r="AG31" s="1024"/>
      <c r="AH31" s="1024"/>
      <c r="AI31" s="1024"/>
      <c r="AJ31" s="1025"/>
      <c r="AK31" s="967">
        <v>3</v>
      </c>
      <c r="AL31" s="958"/>
      <c r="AM31" s="958"/>
      <c r="AN31" s="958"/>
      <c r="AO31" s="958"/>
      <c r="AP31" s="958">
        <v>286</v>
      </c>
      <c r="AQ31" s="958"/>
      <c r="AR31" s="958"/>
      <c r="AS31" s="958"/>
      <c r="AT31" s="958"/>
      <c r="AU31" s="958">
        <v>21</v>
      </c>
      <c r="AV31" s="958"/>
      <c r="AW31" s="958"/>
      <c r="AX31" s="958"/>
      <c r="AY31" s="958"/>
      <c r="AZ31" s="1029" t="s">
        <v>553</v>
      </c>
      <c r="BA31" s="1029"/>
      <c r="BB31" s="1029"/>
      <c r="BC31" s="1029"/>
      <c r="BD31" s="1029"/>
      <c r="BE31" s="959" t="s">
        <v>394</v>
      </c>
      <c r="BF31" s="959"/>
      <c r="BG31" s="959"/>
      <c r="BH31" s="959"/>
      <c r="BI31" s="960"/>
      <c r="BJ31" s="214"/>
      <c r="BK31" s="214"/>
      <c r="BL31" s="214"/>
      <c r="BM31" s="214"/>
      <c r="BN31" s="214"/>
      <c r="BO31" s="223"/>
      <c r="BP31" s="223"/>
      <c r="BQ31" s="220">
        <v>25</v>
      </c>
      <c r="BR31" s="221"/>
      <c r="BS31" s="980"/>
      <c r="BT31" s="981"/>
      <c r="BU31" s="981"/>
      <c r="BV31" s="981"/>
      <c r="BW31" s="981"/>
      <c r="BX31" s="981"/>
      <c r="BY31" s="981"/>
      <c r="BZ31" s="981"/>
      <c r="CA31" s="981"/>
      <c r="CB31" s="981"/>
      <c r="CC31" s="981"/>
      <c r="CD31" s="981"/>
      <c r="CE31" s="981"/>
      <c r="CF31" s="981"/>
      <c r="CG31" s="1002"/>
      <c r="CH31" s="977"/>
      <c r="CI31" s="978"/>
      <c r="CJ31" s="978"/>
      <c r="CK31" s="978"/>
      <c r="CL31" s="979"/>
      <c r="CM31" s="977"/>
      <c r="CN31" s="978"/>
      <c r="CO31" s="978"/>
      <c r="CP31" s="978"/>
      <c r="CQ31" s="979"/>
      <c r="CR31" s="977"/>
      <c r="CS31" s="978"/>
      <c r="CT31" s="978"/>
      <c r="CU31" s="978"/>
      <c r="CV31" s="979"/>
      <c r="CW31" s="977"/>
      <c r="CX31" s="978"/>
      <c r="CY31" s="978"/>
      <c r="CZ31" s="978"/>
      <c r="DA31" s="979"/>
      <c r="DB31" s="977"/>
      <c r="DC31" s="978"/>
      <c r="DD31" s="978"/>
      <c r="DE31" s="978"/>
      <c r="DF31" s="979"/>
      <c r="DG31" s="977"/>
      <c r="DH31" s="978"/>
      <c r="DI31" s="978"/>
      <c r="DJ31" s="978"/>
      <c r="DK31" s="979"/>
      <c r="DL31" s="977"/>
      <c r="DM31" s="978"/>
      <c r="DN31" s="978"/>
      <c r="DO31" s="978"/>
      <c r="DP31" s="979"/>
      <c r="DQ31" s="977"/>
      <c r="DR31" s="978"/>
      <c r="DS31" s="978"/>
      <c r="DT31" s="978"/>
      <c r="DU31" s="979"/>
      <c r="DV31" s="980"/>
      <c r="DW31" s="981"/>
      <c r="DX31" s="981"/>
      <c r="DY31" s="981"/>
      <c r="DZ31" s="982"/>
      <c r="EA31" s="212"/>
    </row>
    <row r="32" spans="1:131" ht="26.25" customHeight="1" x14ac:dyDescent="0.2">
      <c r="A32" s="224">
        <v>5</v>
      </c>
      <c r="B32" s="1018" t="s">
        <v>395</v>
      </c>
      <c r="C32" s="1019"/>
      <c r="D32" s="1019"/>
      <c r="E32" s="1019"/>
      <c r="F32" s="1019"/>
      <c r="G32" s="1019"/>
      <c r="H32" s="1019"/>
      <c r="I32" s="1019"/>
      <c r="J32" s="1019"/>
      <c r="K32" s="1019"/>
      <c r="L32" s="1019"/>
      <c r="M32" s="1019"/>
      <c r="N32" s="1019"/>
      <c r="O32" s="1019"/>
      <c r="P32" s="1020"/>
      <c r="Q32" s="1026">
        <v>1034</v>
      </c>
      <c r="R32" s="1027"/>
      <c r="S32" s="1027"/>
      <c r="T32" s="1027"/>
      <c r="U32" s="1027"/>
      <c r="V32" s="1027">
        <v>849</v>
      </c>
      <c r="W32" s="1027"/>
      <c r="X32" s="1027"/>
      <c r="Y32" s="1027"/>
      <c r="Z32" s="1027"/>
      <c r="AA32" s="1027">
        <v>184</v>
      </c>
      <c r="AB32" s="1027"/>
      <c r="AC32" s="1027"/>
      <c r="AD32" s="1027"/>
      <c r="AE32" s="1028"/>
      <c r="AF32" s="1023">
        <v>510</v>
      </c>
      <c r="AG32" s="1024"/>
      <c r="AH32" s="1024"/>
      <c r="AI32" s="1024"/>
      <c r="AJ32" s="1025"/>
      <c r="AK32" s="967">
        <v>440</v>
      </c>
      <c r="AL32" s="958"/>
      <c r="AM32" s="958"/>
      <c r="AN32" s="958"/>
      <c r="AO32" s="958"/>
      <c r="AP32" s="958">
        <v>4871</v>
      </c>
      <c r="AQ32" s="958"/>
      <c r="AR32" s="958"/>
      <c r="AS32" s="958"/>
      <c r="AT32" s="958"/>
      <c r="AU32" s="958">
        <v>3117</v>
      </c>
      <c r="AV32" s="958"/>
      <c r="AW32" s="958"/>
      <c r="AX32" s="958"/>
      <c r="AY32" s="958"/>
      <c r="AZ32" s="1029" t="s">
        <v>553</v>
      </c>
      <c r="BA32" s="1029"/>
      <c r="BB32" s="1029"/>
      <c r="BC32" s="1029"/>
      <c r="BD32" s="1029"/>
      <c r="BE32" s="959" t="s">
        <v>394</v>
      </c>
      <c r="BF32" s="959"/>
      <c r="BG32" s="959"/>
      <c r="BH32" s="959"/>
      <c r="BI32" s="960"/>
      <c r="BJ32" s="214"/>
      <c r="BK32" s="214"/>
      <c r="BL32" s="214"/>
      <c r="BM32" s="214"/>
      <c r="BN32" s="214"/>
      <c r="BO32" s="223"/>
      <c r="BP32" s="223"/>
      <c r="BQ32" s="220">
        <v>26</v>
      </c>
      <c r="BR32" s="221"/>
      <c r="BS32" s="980"/>
      <c r="BT32" s="981"/>
      <c r="BU32" s="981"/>
      <c r="BV32" s="981"/>
      <c r="BW32" s="981"/>
      <c r="BX32" s="981"/>
      <c r="BY32" s="981"/>
      <c r="BZ32" s="981"/>
      <c r="CA32" s="981"/>
      <c r="CB32" s="981"/>
      <c r="CC32" s="981"/>
      <c r="CD32" s="981"/>
      <c r="CE32" s="981"/>
      <c r="CF32" s="981"/>
      <c r="CG32" s="1002"/>
      <c r="CH32" s="977"/>
      <c r="CI32" s="978"/>
      <c r="CJ32" s="978"/>
      <c r="CK32" s="978"/>
      <c r="CL32" s="979"/>
      <c r="CM32" s="977"/>
      <c r="CN32" s="978"/>
      <c r="CO32" s="978"/>
      <c r="CP32" s="978"/>
      <c r="CQ32" s="979"/>
      <c r="CR32" s="977"/>
      <c r="CS32" s="978"/>
      <c r="CT32" s="978"/>
      <c r="CU32" s="978"/>
      <c r="CV32" s="979"/>
      <c r="CW32" s="977"/>
      <c r="CX32" s="978"/>
      <c r="CY32" s="978"/>
      <c r="CZ32" s="978"/>
      <c r="DA32" s="979"/>
      <c r="DB32" s="977"/>
      <c r="DC32" s="978"/>
      <c r="DD32" s="978"/>
      <c r="DE32" s="978"/>
      <c r="DF32" s="979"/>
      <c r="DG32" s="977"/>
      <c r="DH32" s="978"/>
      <c r="DI32" s="978"/>
      <c r="DJ32" s="978"/>
      <c r="DK32" s="979"/>
      <c r="DL32" s="977"/>
      <c r="DM32" s="978"/>
      <c r="DN32" s="978"/>
      <c r="DO32" s="978"/>
      <c r="DP32" s="979"/>
      <c r="DQ32" s="977"/>
      <c r="DR32" s="978"/>
      <c r="DS32" s="978"/>
      <c r="DT32" s="978"/>
      <c r="DU32" s="979"/>
      <c r="DV32" s="980"/>
      <c r="DW32" s="981"/>
      <c r="DX32" s="981"/>
      <c r="DY32" s="981"/>
      <c r="DZ32" s="982"/>
      <c r="EA32" s="212"/>
    </row>
    <row r="33" spans="1:131" ht="26.25" customHeight="1" x14ac:dyDescent="0.2">
      <c r="A33" s="224">
        <v>6</v>
      </c>
      <c r="B33" s="1018"/>
      <c r="C33" s="1019"/>
      <c r="D33" s="1019"/>
      <c r="E33" s="1019"/>
      <c r="F33" s="1019"/>
      <c r="G33" s="1019"/>
      <c r="H33" s="1019"/>
      <c r="I33" s="1019"/>
      <c r="J33" s="1019"/>
      <c r="K33" s="1019"/>
      <c r="L33" s="1019"/>
      <c r="M33" s="1019"/>
      <c r="N33" s="1019"/>
      <c r="O33" s="1019"/>
      <c r="P33" s="1020"/>
      <c r="Q33" s="1026"/>
      <c r="R33" s="1027"/>
      <c r="S33" s="1027"/>
      <c r="T33" s="1027"/>
      <c r="U33" s="1027"/>
      <c r="V33" s="1027"/>
      <c r="W33" s="1027"/>
      <c r="X33" s="1027"/>
      <c r="Y33" s="1027"/>
      <c r="Z33" s="1027"/>
      <c r="AA33" s="1027"/>
      <c r="AB33" s="1027"/>
      <c r="AC33" s="1027"/>
      <c r="AD33" s="1027"/>
      <c r="AE33" s="1028"/>
      <c r="AF33" s="1023"/>
      <c r="AG33" s="1024"/>
      <c r="AH33" s="1024"/>
      <c r="AI33" s="1024"/>
      <c r="AJ33" s="1025"/>
      <c r="AK33" s="967"/>
      <c r="AL33" s="958"/>
      <c r="AM33" s="958"/>
      <c r="AN33" s="958"/>
      <c r="AO33" s="958"/>
      <c r="AP33" s="958"/>
      <c r="AQ33" s="958"/>
      <c r="AR33" s="958"/>
      <c r="AS33" s="958"/>
      <c r="AT33" s="958"/>
      <c r="AU33" s="958"/>
      <c r="AV33" s="958"/>
      <c r="AW33" s="958"/>
      <c r="AX33" s="958"/>
      <c r="AY33" s="958"/>
      <c r="AZ33" s="1029"/>
      <c r="BA33" s="1029"/>
      <c r="BB33" s="1029"/>
      <c r="BC33" s="1029"/>
      <c r="BD33" s="1029"/>
      <c r="BE33" s="959"/>
      <c r="BF33" s="959"/>
      <c r="BG33" s="959"/>
      <c r="BH33" s="959"/>
      <c r="BI33" s="960"/>
      <c r="BJ33" s="214"/>
      <c r="BK33" s="214"/>
      <c r="BL33" s="214"/>
      <c r="BM33" s="214"/>
      <c r="BN33" s="214"/>
      <c r="BO33" s="223"/>
      <c r="BP33" s="223"/>
      <c r="BQ33" s="220">
        <v>27</v>
      </c>
      <c r="BR33" s="221"/>
      <c r="BS33" s="980"/>
      <c r="BT33" s="981"/>
      <c r="BU33" s="981"/>
      <c r="BV33" s="981"/>
      <c r="BW33" s="981"/>
      <c r="BX33" s="981"/>
      <c r="BY33" s="981"/>
      <c r="BZ33" s="981"/>
      <c r="CA33" s="981"/>
      <c r="CB33" s="981"/>
      <c r="CC33" s="981"/>
      <c r="CD33" s="981"/>
      <c r="CE33" s="981"/>
      <c r="CF33" s="981"/>
      <c r="CG33" s="1002"/>
      <c r="CH33" s="977"/>
      <c r="CI33" s="978"/>
      <c r="CJ33" s="978"/>
      <c r="CK33" s="978"/>
      <c r="CL33" s="979"/>
      <c r="CM33" s="977"/>
      <c r="CN33" s="978"/>
      <c r="CO33" s="978"/>
      <c r="CP33" s="978"/>
      <c r="CQ33" s="979"/>
      <c r="CR33" s="977"/>
      <c r="CS33" s="978"/>
      <c r="CT33" s="978"/>
      <c r="CU33" s="978"/>
      <c r="CV33" s="979"/>
      <c r="CW33" s="977"/>
      <c r="CX33" s="978"/>
      <c r="CY33" s="978"/>
      <c r="CZ33" s="978"/>
      <c r="DA33" s="979"/>
      <c r="DB33" s="977"/>
      <c r="DC33" s="978"/>
      <c r="DD33" s="978"/>
      <c r="DE33" s="978"/>
      <c r="DF33" s="979"/>
      <c r="DG33" s="977"/>
      <c r="DH33" s="978"/>
      <c r="DI33" s="978"/>
      <c r="DJ33" s="978"/>
      <c r="DK33" s="979"/>
      <c r="DL33" s="977"/>
      <c r="DM33" s="978"/>
      <c r="DN33" s="978"/>
      <c r="DO33" s="978"/>
      <c r="DP33" s="979"/>
      <c r="DQ33" s="977"/>
      <c r="DR33" s="978"/>
      <c r="DS33" s="978"/>
      <c r="DT33" s="978"/>
      <c r="DU33" s="979"/>
      <c r="DV33" s="980"/>
      <c r="DW33" s="981"/>
      <c r="DX33" s="981"/>
      <c r="DY33" s="981"/>
      <c r="DZ33" s="982"/>
      <c r="EA33" s="212"/>
    </row>
    <row r="34" spans="1:131" ht="26.25" customHeight="1" x14ac:dyDescent="0.2">
      <c r="A34" s="224">
        <v>7</v>
      </c>
      <c r="B34" s="1018"/>
      <c r="C34" s="1019"/>
      <c r="D34" s="1019"/>
      <c r="E34" s="1019"/>
      <c r="F34" s="1019"/>
      <c r="G34" s="1019"/>
      <c r="H34" s="1019"/>
      <c r="I34" s="1019"/>
      <c r="J34" s="1019"/>
      <c r="K34" s="1019"/>
      <c r="L34" s="1019"/>
      <c r="M34" s="1019"/>
      <c r="N34" s="1019"/>
      <c r="O34" s="1019"/>
      <c r="P34" s="1020"/>
      <c r="Q34" s="1026"/>
      <c r="R34" s="1027"/>
      <c r="S34" s="1027"/>
      <c r="T34" s="1027"/>
      <c r="U34" s="1027"/>
      <c r="V34" s="1027"/>
      <c r="W34" s="1027"/>
      <c r="X34" s="1027"/>
      <c r="Y34" s="1027"/>
      <c r="Z34" s="1027"/>
      <c r="AA34" s="1027"/>
      <c r="AB34" s="1027"/>
      <c r="AC34" s="1027"/>
      <c r="AD34" s="1027"/>
      <c r="AE34" s="1028"/>
      <c r="AF34" s="1023"/>
      <c r="AG34" s="1024"/>
      <c r="AH34" s="1024"/>
      <c r="AI34" s="1024"/>
      <c r="AJ34" s="1025"/>
      <c r="AK34" s="967"/>
      <c r="AL34" s="958"/>
      <c r="AM34" s="958"/>
      <c r="AN34" s="958"/>
      <c r="AO34" s="958"/>
      <c r="AP34" s="958"/>
      <c r="AQ34" s="958"/>
      <c r="AR34" s="958"/>
      <c r="AS34" s="958"/>
      <c r="AT34" s="958"/>
      <c r="AU34" s="958"/>
      <c r="AV34" s="958"/>
      <c r="AW34" s="958"/>
      <c r="AX34" s="958"/>
      <c r="AY34" s="958"/>
      <c r="AZ34" s="1029"/>
      <c r="BA34" s="1029"/>
      <c r="BB34" s="1029"/>
      <c r="BC34" s="1029"/>
      <c r="BD34" s="1029"/>
      <c r="BE34" s="959"/>
      <c r="BF34" s="959"/>
      <c r="BG34" s="959"/>
      <c r="BH34" s="959"/>
      <c r="BI34" s="960"/>
      <c r="BJ34" s="214"/>
      <c r="BK34" s="214"/>
      <c r="BL34" s="214"/>
      <c r="BM34" s="214"/>
      <c r="BN34" s="214"/>
      <c r="BO34" s="223"/>
      <c r="BP34" s="223"/>
      <c r="BQ34" s="220">
        <v>28</v>
      </c>
      <c r="BR34" s="221"/>
      <c r="BS34" s="980"/>
      <c r="BT34" s="981"/>
      <c r="BU34" s="981"/>
      <c r="BV34" s="981"/>
      <c r="BW34" s="981"/>
      <c r="BX34" s="981"/>
      <c r="BY34" s="981"/>
      <c r="BZ34" s="981"/>
      <c r="CA34" s="981"/>
      <c r="CB34" s="981"/>
      <c r="CC34" s="981"/>
      <c r="CD34" s="981"/>
      <c r="CE34" s="981"/>
      <c r="CF34" s="981"/>
      <c r="CG34" s="1002"/>
      <c r="CH34" s="977"/>
      <c r="CI34" s="978"/>
      <c r="CJ34" s="978"/>
      <c r="CK34" s="978"/>
      <c r="CL34" s="979"/>
      <c r="CM34" s="977"/>
      <c r="CN34" s="978"/>
      <c r="CO34" s="978"/>
      <c r="CP34" s="978"/>
      <c r="CQ34" s="979"/>
      <c r="CR34" s="977"/>
      <c r="CS34" s="978"/>
      <c r="CT34" s="978"/>
      <c r="CU34" s="978"/>
      <c r="CV34" s="979"/>
      <c r="CW34" s="977"/>
      <c r="CX34" s="978"/>
      <c r="CY34" s="978"/>
      <c r="CZ34" s="978"/>
      <c r="DA34" s="979"/>
      <c r="DB34" s="977"/>
      <c r="DC34" s="978"/>
      <c r="DD34" s="978"/>
      <c r="DE34" s="978"/>
      <c r="DF34" s="979"/>
      <c r="DG34" s="977"/>
      <c r="DH34" s="978"/>
      <c r="DI34" s="978"/>
      <c r="DJ34" s="978"/>
      <c r="DK34" s="979"/>
      <c r="DL34" s="977"/>
      <c r="DM34" s="978"/>
      <c r="DN34" s="978"/>
      <c r="DO34" s="978"/>
      <c r="DP34" s="979"/>
      <c r="DQ34" s="977"/>
      <c r="DR34" s="978"/>
      <c r="DS34" s="978"/>
      <c r="DT34" s="978"/>
      <c r="DU34" s="979"/>
      <c r="DV34" s="980"/>
      <c r="DW34" s="981"/>
      <c r="DX34" s="981"/>
      <c r="DY34" s="981"/>
      <c r="DZ34" s="982"/>
      <c r="EA34" s="212"/>
    </row>
    <row r="35" spans="1:131" ht="26.25" customHeight="1" x14ac:dyDescent="0.2">
      <c r="A35" s="224">
        <v>8</v>
      </c>
      <c r="B35" s="1018"/>
      <c r="C35" s="1019"/>
      <c r="D35" s="1019"/>
      <c r="E35" s="1019"/>
      <c r="F35" s="1019"/>
      <c r="G35" s="1019"/>
      <c r="H35" s="1019"/>
      <c r="I35" s="1019"/>
      <c r="J35" s="1019"/>
      <c r="K35" s="1019"/>
      <c r="L35" s="1019"/>
      <c r="M35" s="1019"/>
      <c r="N35" s="1019"/>
      <c r="O35" s="1019"/>
      <c r="P35" s="1020"/>
      <c r="Q35" s="1026"/>
      <c r="R35" s="1027"/>
      <c r="S35" s="1027"/>
      <c r="T35" s="1027"/>
      <c r="U35" s="1027"/>
      <c r="V35" s="1027"/>
      <c r="W35" s="1027"/>
      <c r="X35" s="1027"/>
      <c r="Y35" s="1027"/>
      <c r="Z35" s="1027"/>
      <c r="AA35" s="1027"/>
      <c r="AB35" s="1027"/>
      <c r="AC35" s="1027"/>
      <c r="AD35" s="1027"/>
      <c r="AE35" s="1028"/>
      <c r="AF35" s="1023"/>
      <c r="AG35" s="1024"/>
      <c r="AH35" s="1024"/>
      <c r="AI35" s="1024"/>
      <c r="AJ35" s="1025"/>
      <c r="AK35" s="967"/>
      <c r="AL35" s="958"/>
      <c r="AM35" s="958"/>
      <c r="AN35" s="958"/>
      <c r="AO35" s="958"/>
      <c r="AP35" s="958"/>
      <c r="AQ35" s="958"/>
      <c r="AR35" s="958"/>
      <c r="AS35" s="958"/>
      <c r="AT35" s="958"/>
      <c r="AU35" s="958"/>
      <c r="AV35" s="958"/>
      <c r="AW35" s="958"/>
      <c r="AX35" s="958"/>
      <c r="AY35" s="958"/>
      <c r="AZ35" s="1029"/>
      <c r="BA35" s="1029"/>
      <c r="BB35" s="1029"/>
      <c r="BC35" s="1029"/>
      <c r="BD35" s="1029"/>
      <c r="BE35" s="959"/>
      <c r="BF35" s="959"/>
      <c r="BG35" s="959"/>
      <c r="BH35" s="959"/>
      <c r="BI35" s="960"/>
      <c r="BJ35" s="214"/>
      <c r="BK35" s="214"/>
      <c r="BL35" s="214"/>
      <c r="BM35" s="214"/>
      <c r="BN35" s="214"/>
      <c r="BO35" s="223"/>
      <c r="BP35" s="223"/>
      <c r="BQ35" s="220">
        <v>29</v>
      </c>
      <c r="BR35" s="221"/>
      <c r="BS35" s="980"/>
      <c r="BT35" s="981"/>
      <c r="BU35" s="981"/>
      <c r="BV35" s="981"/>
      <c r="BW35" s="981"/>
      <c r="BX35" s="981"/>
      <c r="BY35" s="981"/>
      <c r="BZ35" s="981"/>
      <c r="CA35" s="981"/>
      <c r="CB35" s="981"/>
      <c r="CC35" s="981"/>
      <c r="CD35" s="981"/>
      <c r="CE35" s="981"/>
      <c r="CF35" s="981"/>
      <c r="CG35" s="1002"/>
      <c r="CH35" s="977"/>
      <c r="CI35" s="978"/>
      <c r="CJ35" s="978"/>
      <c r="CK35" s="978"/>
      <c r="CL35" s="979"/>
      <c r="CM35" s="977"/>
      <c r="CN35" s="978"/>
      <c r="CO35" s="978"/>
      <c r="CP35" s="978"/>
      <c r="CQ35" s="979"/>
      <c r="CR35" s="977"/>
      <c r="CS35" s="978"/>
      <c r="CT35" s="978"/>
      <c r="CU35" s="978"/>
      <c r="CV35" s="979"/>
      <c r="CW35" s="977"/>
      <c r="CX35" s="978"/>
      <c r="CY35" s="978"/>
      <c r="CZ35" s="978"/>
      <c r="DA35" s="979"/>
      <c r="DB35" s="977"/>
      <c r="DC35" s="978"/>
      <c r="DD35" s="978"/>
      <c r="DE35" s="978"/>
      <c r="DF35" s="979"/>
      <c r="DG35" s="977"/>
      <c r="DH35" s="978"/>
      <c r="DI35" s="978"/>
      <c r="DJ35" s="978"/>
      <c r="DK35" s="979"/>
      <c r="DL35" s="977"/>
      <c r="DM35" s="978"/>
      <c r="DN35" s="978"/>
      <c r="DO35" s="978"/>
      <c r="DP35" s="979"/>
      <c r="DQ35" s="977"/>
      <c r="DR35" s="978"/>
      <c r="DS35" s="978"/>
      <c r="DT35" s="978"/>
      <c r="DU35" s="979"/>
      <c r="DV35" s="980"/>
      <c r="DW35" s="981"/>
      <c r="DX35" s="981"/>
      <c r="DY35" s="981"/>
      <c r="DZ35" s="982"/>
      <c r="EA35" s="212"/>
    </row>
    <row r="36" spans="1:131" ht="26.25" customHeight="1" x14ac:dyDescent="0.2">
      <c r="A36" s="224">
        <v>9</v>
      </c>
      <c r="B36" s="1018"/>
      <c r="C36" s="1019"/>
      <c r="D36" s="1019"/>
      <c r="E36" s="1019"/>
      <c r="F36" s="1019"/>
      <c r="G36" s="1019"/>
      <c r="H36" s="1019"/>
      <c r="I36" s="1019"/>
      <c r="J36" s="1019"/>
      <c r="K36" s="1019"/>
      <c r="L36" s="1019"/>
      <c r="M36" s="1019"/>
      <c r="N36" s="1019"/>
      <c r="O36" s="1019"/>
      <c r="P36" s="1020"/>
      <c r="Q36" s="1026"/>
      <c r="R36" s="1027"/>
      <c r="S36" s="1027"/>
      <c r="T36" s="1027"/>
      <c r="U36" s="1027"/>
      <c r="V36" s="1027"/>
      <c r="W36" s="1027"/>
      <c r="X36" s="1027"/>
      <c r="Y36" s="1027"/>
      <c r="Z36" s="1027"/>
      <c r="AA36" s="1027"/>
      <c r="AB36" s="1027"/>
      <c r="AC36" s="1027"/>
      <c r="AD36" s="1027"/>
      <c r="AE36" s="1028"/>
      <c r="AF36" s="1023"/>
      <c r="AG36" s="1024"/>
      <c r="AH36" s="1024"/>
      <c r="AI36" s="1024"/>
      <c r="AJ36" s="1025"/>
      <c r="AK36" s="967"/>
      <c r="AL36" s="958"/>
      <c r="AM36" s="958"/>
      <c r="AN36" s="958"/>
      <c r="AO36" s="958"/>
      <c r="AP36" s="958"/>
      <c r="AQ36" s="958"/>
      <c r="AR36" s="958"/>
      <c r="AS36" s="958"/>
      <c r="AT36" s="958"/>
      <c r="AU36" s="958"/>
      <c r="AV36" s="958"/>
      <c r="AW36" s="958"/>
      <c r="AX36" s="958"/>
      <c r="AY36" s="958"/>
      <c r="AZ36" s="1029"/>
      <c r="BA36" s="1029"/>
      <c r="BB36" s="1029"/>
      <c r="BC36" s="1029"/>
      <c r="BD36" s="1029"/>
      <c r="BE36" s="959"/>
      <c r="BF36" s="959"/>
      <c r="BG36" s="959"/>
      <c r="BH36" s="959"/>
      <c r="BI36" s="960"/>
      <c r="BJ36" s="214"/>
      <c r="BK36" s="214"/>
      <c r="BL36" s="214"/>
      <c r="BM36" s="214"/>
      <c r="BN36" s="214"/>
      <c r="BO36" s="223"/>
      <c r="BP36" s="223"/>
      <c r="BQ36" s="220">
        <v>30</v>
      </c>
      <c r="BR36" s="221"/>
      <c r="BS36" s="980"/>
      <c r="BT36" s="981"/>
      <c r="BU36" s="981"/>
      <c r="BV36" s="981"/>
      <c r="BW36" s="981"/>
      <c r="BX36" s="981"/>
      <c r="BY36" s="981"/>
      <c r="BZ36" s="981"/>
      <c r="CA36" s="981"/>
      <c r="CB36" s="981"/>
      <c r="CC36" s="981"/>
      <c r="CD36" s="981"/>
      <c r="CE36" s="981"/>
      <c r="CF36" s="981"/>
      <c r="CG36" s="1002"/>
      <c r="CH36" s="977"/>
      <c r="CI36" s="978"/>
      <c r="CJ36" s="978"/>
      <c r="CK36" s="978"/>
      <c r="CL36" s="979"/>
      <c r="CM36" s="977"/>
      <c r="CN36" s="978"/>
      <c r="CO36" s="978"/>
      <c r="CP36" s="978"/>
      <c r="CQ36" s="979"/>
      <c r="CR36" s="977"/>
      <c r="CS36" s="978"/>
      <c r="CT36" s="978"/>
      <c r="CU36" s="978"/>
      <c r="CV36" s="979"/>
      <c r="CW36" s="977"/>
      <c r="CX36" s="978"/>
      <c r="CY36" s="978"/>
      <c r="CZ36" s="978"/>
      <c r="DA36" s="979"/>
      <c r="DB36" s="977"/>
      <c r="DC36" s="978"/>
      <c r="DD36" s="978"/>
      <c r="DE36" s="978"/>
      <c r="DF36" s="979"/>
      <c r="DG36" s="977"/>
      <c r="DH36" s="978"/>
      <c r="DI36" s="978"/>
      <c r="DJ36" s="978"/>
      <c r="DK36" s="979"/>
      <c r="DL36" s="977"/>
      <c r="DM36" s="978"/>
      <c r="DN36" s="978"/>
      <c r="DO36" s="978"/>
      <c r="DP36" s="979"/>
      <c r="DQ36" s="977"/>
      <c r="DR36" s="978"/>
      <c r="DS36" s="978"/>
      <c r="DT36" s="978"/>
      <c r="DU36" s="979"/>
      <c r="DV36" s="980"/>
      <c r="DW36" s="981"/>
      <c r="DX36" s="981"/>
      <c r="DY36" s="981"/>
      <c r="DZ36" s="982"/>
      <c r="EA36" s="212"/>
    </row>
    <row r="37" spans="1:131" ht="26.25" customHeight="1" x14ac:dyDescent="0.2">
      <c r="A37" s="224">
        <v>10</v>
      </c>
      <c r="B37" s="1018"/>
      <c r="C37" s="1019"/>
      <c r="D37" s="1019"/>
      <c r="E37" s="1019"/>
      <c r="F37" s="1019"/>
      <c r="G37" s="1019"/>
      <c r="H37" s="1019"/>
      <c r="I37" s="1019"/>
      <c r="J37" s="1019"/>
      <c r="K37" s="1019"/>
      <c r="L37" s="1019"/>
      <c r="M37" s="1019"/>
      <c r="N37" s="1019"/>
      <c r="O37" s="1019"/>
      <c r="P37" s="1020"/>
      <c r="Q37" s="1026"/>
      <c r="R37" s="1027"/>
      <c r="S37" s="1027"/>
      <c r="T37" s="1027"/>
      <c r="U37" s="1027"/>
      <c r="V37" s="1027"/>
      <c r="W37" s="1027"/>
      <c r="X37" s="1027"/>
      <c r="Y37" s="1027"/>
      <c r="Z37" s="1027"/>
      <c r="AA37" s="1027"/>
      <c r="AB37" s="1027"/>
      <c r="AC37" s="1027"/>
      <c r="AD37" s="1027"/>
      <c r="AE37" s="1028"/>
      <c r="AF37" s="1023"/>
      <c r="AG37" s="1024"/>
      <c r="AH37" s="1024"/>
      <c r="AI37" s="1024"/>
      <c r="AJ37" s="1025"/>
      <c r="AK37" s="967"/>
      <c r="AL37" s="958"/>
      <c r="AM37" s="958"/>
      <c r="AN37" s="958"/>
      <c r="AO37" s="958"/>
      <c r="AP37" s="958"/>
      <c r="AQ37" s="958"/>
      <c r="AR37" s="958"/>
      <c r="AS37" s="958"/>
      <c r="AT37" s="958"/>
      <c r="AU37" s="958"/>
      <c r="AV37" s="958"/>
      <c r="AW37" s="958"/>
      <c r="AX37" s="958"/>
      <c r="AY37" s="958"/>
      <c r="AZ37" s="1029"/>
      <c r="BA37" s="1029"/>
      <c r="BB37" s="1029"/>
      <c r="BC37" s="1029"/>
      <c r="BD37" s="1029"/>
      <c r="BE37" s="959"/>
      <c r="BF37" s="959"/>
      <c r="BG37" s="959"/>
      <c r="BH37" s="959"/>
      <c r="BI37" s="960"/>
      <c r="BJ37" s="214"/>
      <c r="BK37" s="214"/>
      <c r="BL37" s="214"/>
      <c r="BM37" s="214"/>
      <c r="BN37" s="214"/>
      <c r="BO37" s="223"/>
      <c r="BP37" s="223"/>
      <c r="BQ37" s="220">
        <v>31</v>
      </c>
      <c r="BR37" s="221"/>
      <c r="BS37" s="980"/>
      <c r="BT37" s="981"/>
      <c r="BU37" s="981"/>
      <c r="BV37" s="981"/>
      <c r="BW37" s="981"/>
      <c r="BX37" s="981"/>
      <c r="BY37" s="981"/>
      <c r="BZ37" s="981"/>
      <c r="CA37" s="981"/>
      <c r="CB37" s="981"/>
      <c r="CC37" s="981"/>
      <c r="CD37" s="981"/>
      <c r="CE37" s="981"/>
      <c r="CF37" s="981"/>
      <c r="CG37" s="1002"/>
      <c r="CH37" s="977"/>
      <c r="CI37" s="978"/>
      <c r="CJ37" s="978"/>
      <c r="CK37" s="978"/>
      <c r="CL37" s="979"/>
      <c r="CM37" s="977"/>
      <c r="CN37" s="978"/>
      <c r="CO37" s="978"/>
      <c r="CP37" s="978"/>
      <c r="CQ37" s="979"/>
      <c r="CR37" s="977"/>
      <c r="CS37" s="978"/>
      <c r="CT37" s="978"/>
      <c r="CU37" s="978"/>
      <c r="CV37" s="979"/>
      <c r="CW37" s="977"/>
      <c r="CX37" s="978"/>
      <c r="CY37" s="978"/>
      <c r="CZ37" s="978"/>
      <c r="DA37" s="979"/>
      <c r="DB37" s="977"/>
      <c r="DC37" s="978"/>
      <c r="DD37" s="978"/>
      <c r="DE37" s="978"/>
      <c r="DF37" s="979"/>
      <c r="DG37" s="977"/>
      <c r="DH37" s="978"/>
      <c r="DI37" s="978"/>
      <c r="DJ37" s="978"/>
      <c r="DK37" s="979"/>
      <c r="DL37" s="977"/>
      <c r="DM37" s="978"/>
      <c r="DN37" s="978"/>
      <c r="DO37" s="978"/>
      <c r="DP37" s="979"/>
      <c r="DQ37" s="977"/>
      <c r="DR37" s="978"/>
      <c r="DS37" s="978"/>
      <c r="DT37" s="978"/>
      <c r="DU37" s="979"/>
      <c r="DV37" s="980"/>
      <c r="DW37" s="981"/>
      <c r="DX37" s="981"/>
      <c r="DY37" s="981"/>
      <c r="DZ37" s="982"/>
      <c r="EA37" s="212"/>
    </row>
    <row r="38" spans="1:131" ht="26.25" customHeight="1" x14ac:dyDescent="0.2">
      <c r="A38" s="224">
        <v>11</v>
      </c>
      <c r="B38" s="1018"/>
      <c r="C38" s="1019"/>
      <c r="D38" s="1019"/>
      <c r="E38" s="1019"/>
      <c r="F38" s="1019"/>
      <c r="G38" s="1019"/>
      <c r="H38" s="1019"/>
      <c r="I38" s="1019"/>
      <c r="J38" s="1019"/>
      <c r="K38" s="1019"/>
      <c r="L38" s="1019"/>
      <c r="M38" s="1019"/>
      <c r="N38" s="1019"/>
      <c r="O38" s="1019"/>
      <c r="P38" s="1020"/>
      <c r="Q38" s="1026"/>
      <c r="R38" s="1027"/>
      <c r="S38" s="1027"/>
      <c r="T38" s="1027"/>
      <c r="U38" s="1027"/>
      <c r="V38" s="1027"/>
      <c r="W38" s="1027"/>
      <c r="X38" s="1027"/>
      <c r="Y38" s="1027"/>
      <c r="Z38" s="1027"/>
      <c r="AA38" s="1027"/>
      <c r="AB38" s="1027"/>
      <c r="AC38" s="1027"/>
      <c r="AD38" s="1027"/>
      <c r="AE38" s="1028"/>
      <c r="AF38" s="1023"/>
      <c r="AG38" s="1024"/>
      <c r="AH38" s="1024"/>
      <c r="AI38" s="1024"/>
      <c r="AJ38" s="1025"/>
      <c r="AK38" s="967"/>
      <c r="AL38" s="958"/>
      <c r="AM38" s="958"/>
      <c r="AN38" s="958"/>
      <c r="AO38" s="958"/>
      <c r="AP38" s="958"/>
      <c r="AQ38" s="958"/>
      <c r="AR38" s="958"/>
      <c r="AS38" s="958"/>
      <c r="AT38" s="958"/>
      <c r="AU38" s="958"/>
      <c r="AV38" s="958"/>
      <c r="AW38" s="958"/>
      <c r="AX38" s="958"/>
      <c r="AY38" s="958"/>
      <c r="AZ38" s="1029"/>
      <c r="BA38" s="1029"/>
      <c r="BB38" s="1029"/>
      <c r="BC38" s="1029"/>
      <c r="BD38" s="1029"/>
      <c r="BE38" s="959"/>
      <c r="BF38" s="959"/>
      <c r="BG38" s="959"/>
      <c r="BH38" s="959"/>
      <c r="BI38" s="960"/>
      <c r="BJ38" s="214"/>
      <c r="BK38" s="214"/>
      <c r="BL38" s="214"/>
      <c r="BM38" s="214"/>
      <c r="BN38" s="214"/>
      <c r="BO38" s="223"/>
      <c r="BP38" s="223"/>
      <c r="BQ38" s="220">
        <v>32</v>
      </c>
      <c r="BR38" s="221"/>
      <c r="BS38" s="980"/>
      <c r="BT38" s="981"/>
      <c r="BU38" s="981"/>
      <c r="BV38" s="981"/>
      <c r="BW38" s="981"/>
      <c r="BX38" s="981"/>
      <c r="BY38" s="981"/>
      <c r="BZ38" s="981"/>
      <c r="CA38" s="981"/>
      <c r="CB38" s="981"/>
      <c r="CC38" s="981"/>
      <c r="CD38" s="981"/>
      <c r="CE38" s="981"/>
      <c r="CF38" s="981"/>
      <c r="CG38" s="1002"/>
      <c r="CH38" s="977"/>
      <c r="CI38" s="978"/>
      <c r="CJ38" s="978"/>
      <c r="CK38" s="978"/>
      <c r="CL38" s="979"/>
      <c r="CM38" s="977"/>
      <c r="CN38" s="978"/>
      <c r="CO38" s="978"/>
      <c r="CP38" s="978"/>
      <c r="CQ38" s="979"/>
      <c r="CR38" s="977"/>
      <c r="CS38" s="978"/>
      <c r="CT38" s="978"/>
      <c r="CU38" s="978"/>
      <c r="CV38" s="979"/>
      <c r="CW38" s="977"/>
      <c r="CX38" s="978"/>
      <c r="CY38" s="978"/>
      <c r="CZ38" s="978"/>
      <c r="DA38" s="979"/>
      <c r="DB38" s="977"/>
      <c r="DC38" s="978"/>
      <c r="DD38" s="978"/>
      <c r="DE38" s="978"/>
      <c r="DF38" s="979"/>
      <c r="DG38" s="977"/>
      <c r="DH38" s="978"/>
      <c r="DI38" s="978"/>
      <c r="DJ38" s="978"/>
      <c r="DK38" s="979"/>
      <c r="DL38" s="977"/>
      <c r="DM38" s="978"/>
      <c r="DN38" s="978"/>
      <c r="DO38" s="978"/>
      <c r="DP38" s="979"/>
      <c r="DQ38" s="977"/>
      <c r="DR38" s="978"/>
      <c r="DS38" s="978"/>
      <c r="DT38" s="978"/>
      <c r="DU38" s="979"/>
      <c r="DV38" s="980"/>
      <c r="DW38" s="981"/>
      <c r="DX38" s="981"/>
      <c r="DY38" s="981"/>
      <c r="DZ38" s="982"/>
      <c r="EA38" s="212"/>
    </row>
    <row r="39" spans="1:131" ht="26.25" customHeight="1" x14ac:dyDescent="0.2">
      <c r="A39" s="224">
        <v>12</v>
      </c>
      <c r="B39" s="1018"/>
      <c r="C39" s="1019"/>
      <c r="D39" s="1019"/>
      <c r="E39" s="1019"/>
      <c r="F39" s="1019"/>
      <c r="G39" s="1019"/>
      <c r="H39" s="1019"/>
      <c r="I39" s="1019"/>
      <c r="J39" s="1019"/>
      <c r="K39" s="1019"/>
      <c r="L39" s="1019"/>
      <c r="M39" s="1019"/>
      <c r="N39" s="1019"/>
      <c r="O39" s="1019"/>
      <c r="P39" s="1020"/>
      <c r="Q39" s="1026"/>
      <c r="R39" s="1027"/>
      <c r="S39" s="1027"/>
      <c r="T39" s="1027"/>
      <c r="U39" s="1027"/>
      <c r="V39" s="1027"/>
      <c r="W39" s="1027"/>
      <c r="X39" s="1027"/>
      <c r="Y39" s="1027"/>
      <c r="Z39" s="1027"/>
      <c r="AA39" s="1027"/>
      <c r="AB39" s="1027"/>
      <c r="AC39" s="1027"/>
      <c r="AD39" s="1027"/>
      <c r="AE39" s="1028"/>
      <c r="AF39" s="1023"/>
      <c r="AG39" s="1024"/>
      <c r="AH39" s="1024"/>
      <c r="AI39" s="1024"/>
      <c r="AJ39" s="1025"/>
      <c r="AK39" s="967"/>
      <c r="AL39" s="958"/>
      <c r="AM39" s="958"/>
      <c r="AN39" s="958"/>
      <c r="AO39" s="958"/>
      <c r="AP39" s="958"/>
      <c r="AQ39" s="958"/>
      <c r="AR39" s="958"/>
      <c r="AS39" s="958"/>
      <c r="AT39" s="958"/>
      <c r="AU39" s="958"/>
      <c r="AV39" s="958"/>
      <c r="AW39" s="958"/>
      <c r="AX39" s="958"/>
      <c r="AY39" s="958"/>
      <c r="AZ39" s="1029"/>
      <c r="BA39" s="1029"/>
      <c r="BB39" s="1029"/>
      <c r="BC39" s="1029"/>
      <c r="BD39" s="1029"/>
      <c r="BE39" s="959"/>
      <c r="BF39" s="959"/>
      <c r="BG39" s="959"/>
      <c r="BH39" s="959"/>
      <c r="BI39" s="960"/>
      <c r="BJ39" s="214"/>
      <c r="BK39" s="214"/>
      <c r="BL39" s="214"/>
      <c r="BM39" s="214"/>
      <c r="BN39" s="214"/>
      <c r="BO39" s="223"/>
      <c r="BP39" s="223"/>
      <c r="BQ39" s="220">
        <v>33</v>
      </c>
      <c r="BR39" s="221"/>
      <c r="BS39" s="980"/>
      <c r="BT39" s="981"/>
      <c r="BU39" s="981"/>
      <c r="BV39" s="981"/>
      <c r="BW39" s="981"/>
      <c r="BX39" s="981"/>
      <c r="BY39" s="981"/>
      <c r="BZ39" s="981"/>
      <c r="CA39" s="981"/>
      <c r="CB39" s="981"/>
      <c r="CC39" s="981"/>
      <c r="CD39" s="981"/>
      <c r="CE39" s="981"/>
      <c r="CF39" s="981"/>
      <c r="CG39" s="1002"/>
      <c r="CH39" s="977"/>
      <c r="CI39" s="978"/>
      <c r="CJ39" s="978"/>
      <c r="CK39" s="978"/>
      <c r="CL39" s="979"/>
      <c r="CM39" s="977"/>
      <c r="CN39" s="978"/>
      <c r="CO39" s="978"/>
      <c r="CP39" s="978"/>
      <c r="CQ39" s="979"/>
      <c r="CR39" s="977"/>
      <c r="CS39" s="978"/>
      <c r="CT39" s="978"/>
      <c r="CU39" s="978"/>
      <c r="CV39" s="979"/>
      <c r="CW39" s="977"/>
      <c r="CX39" s="978"/>
      <c r="CY39" s="978"/>
      <c r="CZ39" s="978"/>
      <c r="DA39" s="979"/>
      <c r="DB39" s="977"/>
      <c r="DC39" s="978"/>
      <c r="DD39" s="978"/>
      <c r="DE39" s="978"/>
      <c r="DF39" s="979"/>
      <c r="DG39" s="977"/>
      <c r="DH39" s="978"/>
      <c r="DI39" s="978"/>
      <c r="DJ39" s="978"/>
      <c r="DK39" s="979"/>
      <c r="DL39" s="977"/>
      <c r="DM39" s="978"/>
      <c r="DN39" s="978"/>
      <c r="DO39" s="978"/>
      <c r="DP39" s="979"/>
      <c r="DQ39" s="977"/>
      <c r="DR39" s="978"/>
      <c r="DS39" s="978"/>
      <c r="DT39" s="978"/>
      <c r="DU39" s="979"/>
      <c r="DV39" s="980"/>
      <c r="DW39" s="981"/>
      <c r="DX39" s="981"/>
      <c r="DY39" s="981"/>
      <c r="DZ39" s="982"/>
      <c r="EA39" s="212"/>
    </row>
    <row r="40" spans="1:131" ht="26.25" customHeight="1" x14ac:dyDescent="0.2">
      <c r="A40" s="220">
        <v>13</v>
      </c>
      <c r="B40" s="1018"/>
      <c r="C40" s="1019"/>
      <c r="D40" s="1019"/>
      <c r="E40" s="1019"/>
      <c r="F40" s="1019"/>
      <c r="G40" s="1019"/>
      <c r="H40" s="1019"/>
      <c r="I40" s="1019"/>
      <c r="J40" s="1019"/>
      <c r="K40" s="1019"/>
      <c r="L40" s="1019"/>
      <c r="M40" s="1019"/>
      <c r="N40" s="1019"/>
      <c r="O40" s="1019"/>
      <c r="P40" s="1020"/>
      <c r="Q40" s="1026"/>
      <c r="R40" s="1027"/>
      <c r="S40" s="1027"/>
      <c r="T40" s="1027"/>
      <c r="U40" s="1027"/>
      <c r="V40" s="1027"/>
      <c r="W40" s="1027"/>
      <c r="X40" s="1027"/>
      <c r="Y40" s="1027"/>
      <c r="Z40" s="1027"/>
      <c r="AA40" s="1027"/>
      <c r="AB40" s="1027"/>
      <c r="AC40" s="1027"/>
      <c r="AD40" s="1027"/>
      <c r="AE40" s="1028"/>
      <c r="AF40" s="1023"/>
      <c r="AG40" s="1024"/>
      <c r="AH40" s="1024"/>
      <c r="AI40" s="1024"/>
      <c r="AJ40" s="1025"/>
      <c r="AK40" s="967"/>
      <c r="AL40" s="958"/>
      <c r="AM40" s="958"/>
      <c r="AN40" s="958"/>
      <c r="AO40" s="958"/>
      <c r="AP40" s="958"/>
      <c r="AQ40" s="958"/>
      <c r="AR40" s="958"/>
      <c r="AS40" s="958"/>
      <c r="AT40" s="958"/>
      <c r="AU40" s="958"/>
      <c r="AV40" s="958"/>
      <c r="AW40" s="958"/>
      <c r="AX40" s="958"/>
      <c r="AY40" s="958"/>
      <c r="AZ40" s="1029"/>
      <c r="BA40" s="1029"/>
      <c r="BB40" s="1029"/>
      <c r="BC40" s="1029"/>
      <c r="BD40" s="1029"/>
      <c r="BE40" s="959"/>
      <c r="BF40" s="959"/>
      <c r="BG40" s="959"/>
      <c r="BH40" s="959"/>
      <c r="BI40" s="960"/>
      <c r="BJ40" s="214"/>
      <c r="BK40" s="214"/>
      <c r="BL40" s="214"/>
      <c r="BM40" s="214"/>
      <c r="BN40" s="214"/>
      <c r="BO40" s="223"/>
      <c r="BP40" s="223"/>
      <c r="BQ40" s="220">
        <v>34</v>
      </c>
      <c r="BR40" s="221"/>
      <c r="BS40" s="980"/>
      <c r="BT40" s="981"/>
      <c r="BU40" s="981"/>
      <c r="BV40" s="981"/>
      <c r="BW40" s="981"/>
      <c r="BX40" s="981"/>
      <c r="BY40" s="981"/>
      <c r="BZ40" s="981"/>
      <c r="CA40" s="981"/>
      <c r="CB40" s="981"/>
      <c r="CC40" s="981"/>
      <c r="CD40" s="981"/>
      <c r="CE40" s="981"/>
      <c r="CF40" s="981"/>
      <c r="CG40" s="1002"/>
      <c r="CH40" s="977"/>
      <c r="CI40" s="978"/>
      <c r="CJ40" s="978"/>
      <c r="CK40" s="978"/>
      <c r="CL40" s="979"/>
      <c r="CM40" s="977"/>
      <c r="CN40" s="978"/>
      <c r="CO40" s="978"/>
      <c r="CP40" s="978"/>
      <c r="CQ40" s="979"/>
      <c r="CR40" s="977"/>
      <c r="CS40" s="978"/>
      <c r="CT40" s="978"/>
      <c r="CU40" s="978"/>
      <c r="CV40" s="979"/>
      <c r="CW40" s="977"/>
      <c r="CX40" s="978"/>
      <c r="CY40" s="978"/>
      <c r="CZ40" s="978"/>
      <c r="DA40" s="979"/>
      <c r="DB40" s="977"/>
      <c r="DC40" s="978"/>
      <c r="DD40" s="978"/>
      <c r="DE40" s="978"/>
      <c r="DF40" s="979"/>
      <c r="DG40" s="977"/>
      <c r="DH40" s="978"/>
      <c r="DI40" s="978"/>
      <c r="DJ40" s="978"/>
      <c r="DK40" s="979"/>
      <c r="DL40" s="977"/>
      <c r="DM40" s="978"/>
      <c r="DN40" s="978"/>
      <c r="DO40" s="978"/>
      <c r="DP40" s="979"/>
      <c r="DQ40" s="977"/>
      <c r="DR40" s="978"/>
      <c r="DS40" s="978"/>
      <c r="DT40" s="978"/>
      <c r="DU40" s="979"/>
      <c r="DV40" s="980"/>
      <c r="DW40" s="981"/>
      <c r="DX40" s="981"/>
      <c r="DY40" s="981"/>
      <c r="DZ40" s="982"/>
      <c r="EA40" s="212"/>
    </row>
    <row r="41" spans="1:131" ht="26.25" customHeight="1" x14ac:dyDescent="0.2">
      <c r="A41" s="220">
        <v>14</v>
      </c>
      <c r="B41" s="1018"/>
      <c r="C41" s="1019"/>
      <c r="D41" s="1019"/>
      <c r="E41" s="1019"/>
      <c r="F41" s="1019"/>
      <c r="G41" s="1019"/>
      <c r="H41" s="1019"/>
      <c r="I41" s="1019"/>
      <c r="J41" s="1019"/>
      <c r="K41" s="1019"/>
      <c r="L41" s="1019"/>
      <c r="M41" s="1019"/>
      <c r="N41" s="1019"/>
      <c r="O41" s="1019"/>
      <c r="P41" s="1020"/>
      <c r="Q41" s="1026"/>
      <c r="R41" s="1027"/>
      <c r="S41" s="1027"/>
      <c r="T41" s="1027"/>
      <c r="U41" s="1027"/>
      <c r="V41" s="1027"/>
      <c r="W41" s="1027"/>
      <c r="X41" s="1027"/>
      <c r="Y41" s="1027"/>
      <c r="Z41" s="1027"/>
      <c r="AA41" s="1027"/>
      <c r="AB41" s="1027"/>
      <c r="AC41" s="1027"/>
      <c r="AD41" s="1027"/>
      <c r="AE41" s="1028"/>
      <c r="AF41" s="1023"/>
      <c r="AG41" s="1024"/>
      <c r="AH41" s="1024"/>
      <c r="AI41" s="1024"/>
      <c r="AJ41" s="1025"/>
      <c r="AK41" s="967"/>
      <c r="AL41" s="958"/>
      <c r="AM41" s="958"/>
      <c r="AN41" s="958"/>
      <c r="AO41" s="958"/>
      <c r="AP41" s="958"/>
      <c r="AQ41" s="958"/>
      <c r="AR41" s="958"/>
      <c r="AS41" s="958"/>
      <c r="AT41" s="958"/>
      <c r="AU41" s="958"/>
      <c r="AV41" s="958"/>
      <c r="AW41" s="958"/>
      <c r="AX41" s="958"/>
      <c r="AY41" s="958"/>
      <c r="AZ41" s="1029"/>
      <c r="BA41" s="1029"/>
      <c r="BB41" s="1029"/>
      <c r="BC41" s="1029"/>
      <c r="BD41" s="1029"/>
      <c r="BE41" s="959"/>
      <c r="BF41" s="959"/>
      <c r="BG41" s="959"/>
      <c r="BH41" s="959"/>
      <c r="BI41" s="960"/>
      <c r="BJ41" s="214"/>
      <c r="BK41" s="214"/>
      <c r="BL41" s="214"/>
      <c r="BM41" s="214"/>
      <c r="BN41" s="214"/>
      <c r="BO41" s="223"/>
      <c r="BP41" s="223"/>
      <c r="BQ41" s="220">
        <v>35</v>
      </c>
      <c r="BR41" s="221"/>
      <c r="BS41" s="980"/>
      <c r="BT41" s="981"/>
      <c r="BU41" s="981"/>
      <c r="BV41" s="981"/>
      <c r="BW41" s="981"/>
      <c r="BX41" s="981"/>
      <c r="BY41" s="981"/>
      <c r="BZ41" s="981"/>
      <c r="CA41" s="981"/>
      <c r="CB41" s="981"/>
      <c r="CC41" s="981"/>
      <c r="CD41" s="981"/>
      <c r="CE41" s="981"/>
      <c r="CF41" s="981"/>
      <c r="CG41" s="1002"/>
      <c r="CH41" s="977"/>
      <c r="CI41" s="978"/>
      <c r="CJ41" s="978"/>
      <c r="CK41" s="978"/>
      <c r="CL41" s="979"/>
      <c r="CM41" s="977"/>
      <c r="CN41" s="978"/>
      <c r="CO41" s="978"/>
      <c r="CP41" s="978"/>
      <c r="CQ41" s="979"/>
      <c r="CR41" s="977"/>
      <c r="CS41" s="978"/>
      <c r="CT41" s="978"/>
      <c r="CU41" s="978"/>
      <c r="CV41" s="979"/>
      <c r="CW41" s="977"/>
      <c r="CX41" s="978"/>
      <c r="CY41" s="978"/>
      <c r="CZ41" s="978"/>
      <c r="DA41" s="979"/>
      <c r="DB41" s="977"/>
      <c r="DC41" s="978"/>
      <c r="DD41" s="978"/>
      <c r="DE41" s="978"/>
      <c r="DF41" s="979"/>
      <c r="DG41" s="977"/>
      <c r="DH41" s="978"/>
      <c r="DI41" s="978"/>
      <c r="DJ41" s="978"/>
      <c r="DK41" s="979"/>
      <c r="DL41" s="977"/>
      <c r="DM41" s="978"/>
      <c r="DN41" s="978"/>
      <c r="DO41" s="978"/>
      <c r="DP41" s="979"/>
      <c r="DQ41" s="977"/>
      <c r="DR41" s="978"/>
      <c r="DS41" s="978"/>
      <c r="DT41" s="978"/>
      <c r="DU41" s="979"/>
      <c r="DV41" s="980"/>
      <c r="DW41" s="981"/>
      <c r="DX41" s="981"/>
      <c r="DY41" s="981"/>
      <c r="DZ41" s="982"/>
      <c r="EA41" s="212"/>
    </row>
    <row r="42" spans="1:131" ht="26.25" customHeight="1" x14ac:dyDescent="0.2">
      <c r="A42" s="220">
        <v>15</v>
      </c>
      <c r="B42" s="1018"/>
      <c r="C42" s="1019"/>
      <c r="D42" s="1019"/>
      <c r="E42" s="1019"/>
      <c r="F42" s="1019"/>
      <c r="G42" s="1019"/>
      <c r="H42" s="1019"/>
      <c r="I42" s="1019"/>
      <c r="J42" s="1019"/>
      <c r="K42" s="1019"/>
      <c r="L42" s="1019"/>
      <c r="M42" s="1019"/>
      <c r="N42" s="1019"/>
      <c r="O42" s="1019"/>
      <c r="P42" s="1020"/>
      <c r="Q42" s="1026"/>
      <c r="R42" s="1027"/>
      <c r="S42" s="1027"/>
      <c r="T42" s="1027"/>
      <c r="U42" s="1027"/>
      <c r="V42" s="1027"/>
      <c r="W42" s="1027"/>
      <c r="X42" s="1027"/>
      <c r="Y42" s="1027"/>
      <c r="Z42" s="1027"/>
      <c r="AA42" s="1027"/>
      <c r="AB42" s="1027"/>
      <c r="AC42" s="1027"/>
      <c r="AD42" s="1027"/>
      <c r="AE42" s="1028"/>
      <c r="AF42" s="1023"/>
      <c r="AG42" s="1024"/>
      <c r="AH42" s="1024"/>
      <c r="AI42" s="1024"/>
      <c r="AJ42" s="1025"/>
      <c r="AK42" s="967"/>
      <c r="AL42" s="958"/>
      <c r="AM42" s="958"/>
      <c r="AN42" s="958"/>
      <c r="AO42" s="958"/>
      <c r="AP42" s="958"/>
      <c r="AQ42" s="958"/>
      <c r="AR42" s="958"/>
      <c r="AS42" s="958"/>
      <c r="AT42" s="958"/>
      <c r="AU42" s="958"/>
      <c r="AV42" s="958"/>
      <c r="AW42" s="958"/>
      <c r="AX42" s="958"/>
      <c r="AY42" s="958"/>
      <c r="AZ42" s="1029"/>
      <c r="BA42" s="1029"/>
      <c r="BB42" s="1029"/>
      <c r="BC42" s="1029"/>
      <c r="BD42" s="1029"/>
      <c r="BE42" s="959"/>
      <c r="BF42" s="959"/>
      <c r="BG42" s="959"/>
      <c r="BH42" s="959"/>
      <c r="BI42" s="960"/>
      <c r="BJ42" s="214"/>
      <c r="BK42" s="214"/>
      <c r="BL42" s="214"/>
      <c r="BM42" s="214"/>
      <c r="BN42" s="214"/>
      <c r="BO42" s="223"/>
      <c r="BP42" s="223"/>
      <c r="BQ42" s="220">
        <v>36</v>
      </c>
      <c r="BR42" s="221"/>
      <c r="BS42" s="980"/>
      <c r="BT42" s="981"/>
      <c r="BU42" s="981"/>
      <c r="BV42" s="981"/>
      <c r="BW42" s="981"/>
      <c r="BX42" s="981"/>
      <c r="BY42" s="981"/>
      <c r="BZ42" s="981"/>
      <c r="CA42" s="981"/>
      <c r="CB42" s="981"/>
      <c r="CC42" s="981"/>
      <c r="CD42" s="981"/>
      <c r="CE42" s="981"/>
      <c r="CF42" s="981"/>
      <c r="CG42" s="1002"/>
      <c r="CH42" s="977"/>
      <c r="CI42" s="978"/>
      <c r="CJ42" s="978"/>
      <c r="CK42" s="978"/>
      <c r="CL42" s="979"/>
      <c r="CM42" s="977"/>
      <c r="CN42" s="978"/>
      <c r="CO42" s="978"/>
      <c r="CP42" s="978"/>
      <c r="CQ42" s="979"/>
      <c r="CR42" s="977"/>
      <c r="CS42" s="978"/>
      <c r="CT42" s="978"/>
      <c r="CU42" s="978"/>
      <c r="CV42" s="979"/>
      <c r="CW42" s="977"/>
      <c r="CX42" s="978"/>
      <c r="CY42" s="978"/>
      <c r="CZ42" s="978"/>
      <c r="DA42" s="979"/>
      <c r="DB42" s="977"/>
      <c r="DC42" s="978"/>
      <c r="DD42" s="978"/>
      <c r="DE42" s="978"/>
      <c r="DF42" s="979"/>
      <c r="DG42" s="977"/>
      <c r="DH42" s="978"/>
      <c r="DI42" s="978"/>
      <c r="DJ42" s="978"/>
      <c r="DK42" s="979"/>
      <c r="DL42" s="977"/>
      <c r="DM42" s="978"/>
      <c r="DN42" s="978"/>
      <c r="DO42" s="978"/>
      <c r="DP42" s="979"/>
      <c r="DQ42" s="977"/>
      <c r="DR42" s="978"/>
      <c r="DS42" s="978"/>
      <c r="DT42" s="978"/>
      <c r="DU42" s="979"/>
      <c r="DV42" s="980"/>
      <c r="DW42" s="981"/>
      <c r="DX42" s="981"/>
      <c r="DY42" s="981"/>
      <c r="DZ42" s="982"/>
      <c r="EA42" s="212"/>
    </row>
    <row r="43" spans="1:131" ht="26.25" customHeight="1" x14ac:dyDescent="0.2">
      <c r="A43" s="220">
        <v>16</v>
      </c>
      <c r="B43" s="1018"/>
      <c r="C43" s="1019"/>
      <c r="D43" s="1019"/>
      <c r="E43" s="1019"/>
      <c r="F43" s="1019"/>
      <c r="G43" s="1019"/>
      <c r="H43" s="1019"/>
      <c r="I43" s="1019"/>
      <c r="J43" s="1019"/>
      <c r="K43" s="1019"/>
      <c r="L43" s="1019"/>
      <c r="M43" s="1019"/>
      <c r="N43" s="1019"/>
      <c r="O43" s="1019"/>
      <c r="P43" s="1020"/>
      <c r="Q43" s="1026"/>
      <c r="R43" s="1027"/>
      <c r="S43" s="1027"/>
      <c r="T43" s="1027"/>
      <c r="U43" s="1027"/>
      <c r="V43" s="1027"/>
      <c r="W43" s="1027"/>
      <c r="X43" s="1027"/>
      <c r="Y43" s="1027"/>
      <c r="Z43" s="1027"/>
      <c r="AA43" s="1027"/>
      <c r="AB43" s="1027"/>
      <c r="AC43" s="1027"/>
      <c r="AD43" s="1027"/>
      <c r="AE43" s="1028"/>
      <c r="AF43" s="1023"/>
      <c r="AG43" s="1024"/>
      <c r="AH43" s="1024"/>
      <c r="AI43" s="1024"/>
      <c r="AJ43" s="1025"/>
      <c r="AK43" s="967"/>
      <c r="AL43" s="958"/>
      <c r="AM43" s="958"/>
      <c r="AN43" s="958"/>
      <c r="AO43" s="958"/>
      <c r="AP43" s="958"/>
      <c r="AQ43" s="958"/>
      <c r="AR43" s="958"/>
      <c r="AS43" s="958"/>
      <c r="AT43" s="958"/>
      <c r="AU43" s="958"/>
      <c r="AV43" s="958"/>
      <c r="AW43" s="958"/>
      <c r="AX43" s="958"/>
      <c r="AY43" s="958"/>
      <c r="AZ43" s="1029"/>
      <c r="BA43" s="1029"/>
      <c r="BB43" s="1029"/>
      <c r="BC43" s="1029"/>
      <c r="BD43" s="1029"/>
      <c r="BE43" s="959"/>
      <c r="BF43" s="959"/>
      <c r="BG43" s="959"/>
      <c r="BH43" s="959"/>
      <c r="BI43" s="960"/>
      <c r="BJ43" s="214"/>
      <c r="BK43" s="214"/>
      <c r="BL43" s="214"/>
      <c r="BM43" s="214"/>
      <c r="BN43" s="214"/>
      <c r="BO43" s="223"/>
      <c r="BP43" s="223"/>
      <c r="BQ43" s="220">
        <v>37</v>
      </c>
      <c r="BR43" s="221"/>
      <c r="BS43" s="980"/>
      <c r="BT43" s="981"/>
      <c r="BU43" s="981"/>
      <c r="BV43" s="981"/>
      <c r="BW43" s="981"/>
      <c r="BX43" s="981"/>
      <c r="BY43" s="981"/>
      <c r="BZ43" s="981"/>
      <c r="CA43" s="981"/>
      <c r="CB43" s="981"/>
      <c r="CC43" s="981"/>
      <c r="CD43" s="981"/>
      <c r="CE43" s="981"/>
      <c r="CF43" s="981"/>
      <c r="CG43" s="1002"/>
      <c r="CH43" s="977"/>
      <c r="CI43" s="978"/>
      <c r="CJ43" s="978"/>
      <c r="CK43" s="978"/>
      <c r="CL43" s="979"/>
      <c r="CM43" s="977"/>
      <c r="CN43" s="978"/>
      <c r="CO43" s="978"/>
      <c r="CP43" s="978"/>
      <c r="CQ43" s="979"/>
      <c r="CR43" s="977"/>
      <c r="CS43" s="978"/>
      <c r="CT43" s="978"/>
      <c r="CU43" s="978"/>
      <c r="CV43" s="979"/>
      <c r="CW43" s="977"/>
      <c r="CX43" s="978"/>
      <c r="CY43" s="978"/>
      <c r="CZ43" s="978"/>
      <c r="DA43" s="979"/>
      <c r="DB43" s="977"/>
      <c r="DC43" s="978"/>
      <c r="DD43" s="978"/>
      <c r="DE43" s="978"/>
      <c r="DF43" s="979"/>
      <c r="DG43" s="977"/>
      <c r="DH43" s="978"/>
      <c r="DI43" s="978"/>
      <c r="DJ43" s="978"/>
      <c r="DK43" s="979"/>
      <c r="DL43" s="977"/>
      <c r="DM43" s="978"/>
      <c r="DN43" s="978"/>
      <c r="DO43" s="978"/>
      <c r="DP43" s="979"/>
      <c r="DQ43" s="977"/>
      <c r="DR43" s="978"/>
      <c r="DS43" s="978"/>
      <c r="DT43" s="978"/>
      <c r="DU43" s="979"/>
      <c r="DV43" s="980"/>
      <c r="DW43" s="981"/>
      <c r="DX43" s="981"/>
      <c r="DY43" s="981"/>
      <c r="DZ43" s="982"/>
      <c r="EA43" s="212"/>
    </row>
    <row r="44" spans="1:131" ht="26.25" customHeight="1" x14ac:dyDescent="0.2">
      <c r="A44" s="220">
        <v>17</v>
      </c>
      <c r="B44" s="1018"/>
      <c r="C44" s="1019"/>
      <c r="D44" s="1019"/>
      <c r="E44" s="1019"/>
      <c r="F44" s="1019"/>
      <c r="G44" s="1019"/>
      <c r="H44" s="1019"/>
      <c r="I44" s="1019"/>
      <c r="J44" s="1019"/>
      <c r="K44" s="1019"/>
      <c r="L44" s="1019"/>
      <c r="M44" s="1019"/>
      <c r="N44" s="1019"/>
      <c r="O44" s="1019"/>
      <c r="P44" s="1020"/>
      <c r="Q44" s="1026"/>
      <c r="R44" s="1027"/>
      <c r="S44" s="1027"/>
      <c r="T44" s="1027"/>
      <c r="U44" s="1027"/>
      <c r="V44" s="1027"/>
      <c r="W44" s="1027"/>
      <c r="X44" s="1027"/>
      <c r="Y44" s="1027"/>
      <c r="Z44" s="1027"/>
      <c r="AA44" s="1027"/>
      <c r="AB44" s="1027"/>
      <c r="AC44" s="1027"/>
      <c r="AD44" s="1027"/>
      <c r="AE44" s="1028"/>
      <c r="AF44" s="1023"/>
      <c r="AG44" s="1024"/>
      <c r="AH44" s="1024"/>
      <c r="AI44" s="1024"/>
      <c r="AJ44" s="1025"/>
      <c r="AK44" s="967"/>
      <c r="AL44" s="958"/>
      <c r="AM44" s="958"/>
      <c r="AN44" s="958"/>
      <c r="AO44" s="958"/>
      <c r="AP44" s="958"/>
      <c r="AQ44" s="958"/>
      <c r="AR44" s="958"/>
      <c r="AS44" s="958"/>
      <c r="AT44" s="958"/>
      <c r="AU44" s="958"/>
      <c r="AV44" s="958"/>
      <c r="AW44" s="958"/>
      <c r="AX44" s="958"/>
      <c r="AY44" s="958"/>
      <c r="AZ44" s="1029"/>
      <c r="BA44" s="1029"/>
      <c r="BB44" s="1029"/>
      <c r="BC44" s="1029"/>
      <c r="BD44" s="1029"/>
      <c r="BE44" s="959"/>
      <c r="BF44" s="959"/>
      <c r="BG44" s="959"/>
      <c r="BH44" s="959"/>
      <c r="BI44" s="960"/>
      <c r="BJ44" s="214"/>
      <c r="BK44" s="214"/>
      <c r="BL44" s="214"/>
      <c r="BM44" s="214"/>
      <c r="BN44" s="214"/>
      <c r="BO44" s="223"/>
      <c r="BP44" s="223"/>
      <c r="BQ44" s="220">
        <v>38</v>
      </c>
      <c r="BR44" s="221"/>
      <c r="BS44" s="980"/>
      <c r="BT44" s="981"/>
      <c r="BU44" s="981"/>
      <c r="BV44" s="981"/>
      <c r="BW44" s="981"/>
      <c r="BX44" s="981"/>
      <c r="BY44" s="981"/>
      <c r="BZ44" s="981"/>
      <c r="CA44" s="981"/>
      <c r="CB44" s="981"/>
      <c r="CC44" s="981"/>
      <c r="CD44" s="981"/>
      <c r="CE44" s="981"/>
      <c r="CF44" s="981"/>
      <c r="CG44" s="1002"/>
      <c r="CH44" s="977"/>
      <c r="CI44" s="978"/>
      <c r="CJ44" s="978"/>
      <c r="CK44" s="978"/>
      <c r="CL44" s="979"/>
      <c r="CM44" s="977"/>
      <c r="CN44" s="978"/>
      <c r="CO44" s="978"/>
      <c r="CP44" s="978"/>
      <c r="CQ44" s="979"/>
      <c r="CR44" s="977"/>
      <c r="CS44" s="978"/>
      <c r="CT44" s="978"/>
      <c r="CU44" s="978"/>
      <c r="CV44" s="979"/>
      <c r="CW44" s="977"/>
      <c r="CX44" s="978"/>
      <c r="CY44" s="978"/>
      <c r="CZ44" s="978"/>
      <c r="DA44" s="979"/>
      <c r="DB44" s="977"/>
      <c r="DC44" s="978"/>
      <c r="DD44" s="978"/>
      <c r="DE44" s="978"/>
      <c r="DF44" s="979"/>
      <c r="DG44" s="977"/>
      <c r="DH44" s="978"/>
      <c r="DI44" s="978"/>
      <c r="DJ44" s="978"/>
      <c r="DK44" s="979"/>
      <c r="DL44" s="977"/>
      <c r="DM44" s="978"/>
      <c r="DN44" s="978"/>
      <c r="DO44" s="978"/>
      <c r="DP44" s="979"/>
      <c r="DQ44" s="977"/>
      <c r="DR44" s="978"/>
      <c r="DS44" s="978"/>
      <c r="DT44" s="978"/>
      <c r="DU44" s="979"/>
      <c r="DV44" s="980"/>
      <c r="DW44" s="981"/>
      <c r="DX44" s="981"/>
      <c r="DY44" s="981"/>
      <c r="DZ44" s="982"/>
      <c r="EA44" s="212"/>
    </row>
    <row r="45" spans="1:131" ht="26.25" customHeight="1" x14ac:dyDescent="0.2">
      <c r="A45" s="220">
        <v>18</v>
      </c>
      <c r="B45" s="1018"/>
      <c r="C45" s="1019"/>
      <c r="D45" s="1019"/>
      <c r="E45" s="1019"/>
      <c r="F45" s="1019"/>
      <c r="G45" s="1019"/>
      <c r="H45" s="1019"/>
      <c r="I45" s="1019"/>
      <c r="J45" s="1019"/>
      <c r="K45" s="1019"/>
      <c r="L45" s="1019"/>
      <c r="M45" s="1019"/>
      <c r="N45" s="1019"/>
      <c r="O45" s="1019"/>
      <c r="P45" s="1020"/>
      <c r="Q45" s="1026"/>
      <c r="R45" s="1027"/>
      <c r="S45" s="1027"/>
      <c r="T45" s="1027"/>
      <c r="U45" s="1027"/>
      <c r="V45" s="1027"/>
      <c r="W45" s="1027"/>
      <c r="X45" s="1027"/>
      <c r="Y45" s="1027"/>
      <c r="Z45" s="1027"/>
      <c r="AA45" s="1027"/>
      <c r="AB45" s="1027"/>
      <c r="AC45" s="1027"/>
      <c r="AD45" s="1027"/>
      <c r="AE45" s="1028"/>
      <c r="AF45" s="1023"/>
      <c r="AG45" s="1024"/>
      <c r="AH45" s="1024"/>
      <c r="AI45" s="1024"/>
      <c r="AJ45" s="1025"/>
      <c r="AK45" s="967"/>
      <c r="AL45" s="958"/>
      <c r="AM45" s="958"/>
      <c r="AN45" s="958"/>
      <c r="AO45" s="958"/>
      <c r="AP45" s="958"/>
      <c r="AQ45" s="958"/>
      <c r="AR45" s="958"/>
      <c r="AS45" s="958"/>
      <c r="AT45" s="958"/>
      <c r="AU45" s="958"/>
      <c r="AV45" s="958"/>
      <c r="AW45" s="958"/>
      <c r="AX45" s="958"/>
      <c r="AY45" s="958"/>
      <c r="AZ45" s="1029"/>
      <c r="BA45" s="1029"/>
      <c r="BB45" s="1029"/>
      <c r="BC45" s="1029"/>
      <c r="BD45" s="1029"/>
      <c r="BE45" s="959"/>
      <c r="BF45" s="959"/>
      <c r="BG45" s="959"/>
      <c r="BH45" s="959"/>
      <c r="BI45" s="960"/>
      <c r="BJ45" s="214"/>
      <c r="BK45" s="214"/>
      <c r="BL45" s="214"/>
      <c r="BM45" s="214"/>
      <c r="BN45" s="214"/>
      <c r="BO45" s="223"/>
      <c r="BP45" s="223"/>
      <c r="BQ45" s="220">
        <v>39</v>
      </c>
      <c r="BR45" s="221"/>
      <c r="BS45" s="980"/>
      <c r="BT45" s="981"/>
      <c r="BU45" s="981"/>
      <c r="BV45" s="981"/>
      <c r="BW45" s="981"/>
      <c r="BX45" s="981"/>
      <c r="BY45" s="981"/>
      <c r="BZ45" s="981"/>
      <c r="CA45" s="981"/>
      <c r="CB45" s="981"/>
      <c r="CC45" s="981"/>
      <c r="CD45" s="981"/>
      <c r="CE45" s="981"/>
      <c r="CF45" s="981"/>
      <c r="CG45" s="1002"/>
      <c r="CH45" s="977"/>
      <c r="CI45" s="978"/>
      <c r="CJ45" s="978"/>
      <c r="CK45" s="978"/>
      <c r="CL45" s="979"/>
      <c r="CM45" s="977"/>
      <c r="CN45" s="978"/>
      <c r="CO45" s="978"/>
      <c r="CP45" s="978"/>
      <c r="CQ45" s="979"/>
      <c r="CR45" s="977"/>
      <c r="CS45" s="978"/>
      <c r="CT45" s="978"/>
      <c r="CU45" s="978"/>
      <c r="CV45" s="979"/>
      <c r="CW45" s="977"/>
      <c r="CX45" s="978"/>
      <c r="CY45" s="978"/>
      <c r="CZ45" s="978"/>
      <c r="DA45" s="979"/>
      <c r="DB45" s="977"/>
      <c r="DC45" s="978"/>
      <c r="DD45" s="978"/>
      <c r="DE45" s="978"/>
      <c r="DF45" s="979"/>
      <c r="DG45" s="977"/>
      <c r="DH45" s="978"/>
      <c r="DI45" s="978"/>
      <c r="DJ45" s="978"/>
      <c r="DK45" s="979"/>
      <c r="DL45" s="977"/>
      <c r="DM45" s="978"/>
      <c r="DN45" s="978"/>
      <c r="DO45" s="978"/>
      <c r="DP45" s="979"/>
      <c r="DQ45" s="977"/>
      <c r="DR45" s="978"/>
      <c r="DS45" s="978"/>
      <c r="DT45" s="978"/>
      <c r="DU45" s="979"/>
      <c r="DV45" s="980"/>
      <c r="DW45" s="981"/>
      <c r="DX45" s="981"/>
      <c r="DY45" s="981"/>
      <c r="DZ45" s="982"/>
      <c r="EA45" s="212"/>
    </row>
    <row r="46" spans="1:131" ht="26.25" customHeight="1" x14ac:dyDescent="0.2">
      <c r="A46" s="220">
        <v>19</v>
      </c>
      <c r="B46" s="1018"/>
      <c r="C46" s="1019"/>
      <c r="D46" s="1019"/>
      <c r="E46" s="1019"/>
      <c r="F46" s="1019"/>
      <c r="G46" s="1019"/>
      <c r="H46" s="1019"/>
      <c r="I46" s="1019"/>
      <c r="J46" s="1019"/>
      <c r="K46" s="1019"/>
      <c r="L46" s="1019"/>
      <c r="M46" s="1019"/>
      <c r="N46" s="1019"/>
      <c r="O46" s="1019"/>
      <c r="P46" s="1020"/>
      <c r="Q46" s="1026"/>
      <c r="R46" s="1027"/>
      <c r="S46" s="1027"/>
      <c r="T46" s="1027"/>
      <c r="U46" s="1027"/>
      <c r="V46" s="1027"/>
      <c r="W46" s="1027"/>
      <c r="X46" s="1027"/>
      <c r="Y46" s="1027"/>
      <c r="Z46" s="1027"/>
      <c r="AA46" s="1027"/>
      <c r="AB46" s="1027"/>
      <c r="AC46" s="1027"/>
      <c r="AD46" s="1027"/>
      <c r="AE46" s="1028"/>
      <c r="AF46" s="1023"/>
      <c r="AG46" s="1024"/>
      <c r="AH46" s="1024"/>
      <c r="AI46" s="1024"/>
      <c r="AJ46" s="1025"/>
      <c r="AK46" s="967"/>
      <c r="AL46" s="958"/>
      <c r="AM46" s="958"/>
      <c r="AN46" s="958"/>
      <c r="AO46" s="958"/>
      <c r="AP46" s="958"/>
      <c r="AQ46" s="958"/>
      <c r="AR46" s="958"/>
      <c r="AS46" s="958"/>
      <c r="AT46" s="958"/>
      <c r="AU46" s="958"/>
      <c r="AV46" s="958"/>
      <c r="AW46" s="958"/>
      <c r="AX46" s="958"/>
      <c r="AY46" s="958"/>
      <c r="AZ46" s="1029"/>
      <c r="BA46" s="1029"/>
      <c r="BB46" s="1029"/>
      <c r="BC46" s="1029"/>
      <c r="BD46" s="1029"/>
      <c r="BE46" s="959"/>
      <c r="BF46" s="959"/>
      <c r="BG46" s="959"/>
      <c r="BH46" s="959"/>
      <c r="BI46" s="960"/>
      <c r="BJ46" s="214"/>
      <c r="BK46" s="214"/>
      <c r="BL46" s="214"/>
      <c r="BM46" s="214"/>
      <c r="BN46" s="214"/>
      <c r="BO46" s="223"/>
      <c r="BP46" s="223"/>
      <c r="BQ46" s="220">
        <v>40</v>
      </c>
      <c r="BR46" s="221"/>
      <c r="BS46" s="980"/>
      <c r="BT46" s="981"/>
      <c r="BU46" s="981"/>
      <c r="BV46" s="981"/>
      <c r="BW46" s="981"/>
      <c r="BX46" s="981"/>
      <c r="BY46" s="981"/>
      <c r="BZ46" s="981"/>
      <c r="CA46" s="981"/>
      <c r="CB46" s="981"/>
      <c r="CC46" s="981"/>
      <c r="CD46" s="981"/>
      <c r="CE46" s="981"/>
      <c r="CF46" s="981"/>
      <c r="CG46" s="1002"/>
      <c r="CH46" s="977"/>
      <c r="CI46" s="978"/>
      <c r="CJ46" s="978"/>
      <c r="CK46" s="978"/>
      <c r="CL46" s="979"/>
      <c r="CM46" s="977"/>
      <c r="CN46" s="978"/>
      <c r="CO46" s="978"/>
      <c r="CP46" s="978"/>
      <c r="CQ46" s="979"/>
      <c r="CR46" s="977"/>
      <c r="CS46" s="978"/>
      <c r="CT46" s="978"/>
      <c r="CU46" s="978"/>
      <c r="CV46" s="979"/>
      <c r="CW46" s="977"/>
      <c r="CX46" s="978"/>
      <c r="CY46" s="978"/>
      <c r="CZ46" s="978"/>
      <c r="DA46" s="979"/>
      <c r="DB46" s="977"/>
      <c r="DC46" s="978"/>
      <c r="DD46" s="978"/>
      <c r="DE46" s="978"/>
      <c r="DF46" s="979"/>
      <c r="DG46" s="977"/>
      <c r="DH46" s="978"/>
      <c r="DI46" s="978"/>
      <c r="DJ46" s="978"/>
      <c r="DK46" s="979"/>
      <c r="DL46" s="977"/>
      <c r="DM46" s="978"/>
      <c r="DN46" s="978"/>
      <c r="DO46" s="978"/>
      <c r="DP46" s="979"/>
      <c r="DQ46" s="977"/>
      <c r="DR46" s="978"/>
      <c r="DS46" s="978"/>
      <c r="DT46" s="978"/>
      <c r="DU46" s="979"/>
      <c r="DV46" s="980"/>
      <c r="DW46" s="981"/>
      <c r="DX46" s="981"/>
      <c r="DY46" s="981"/>
      <c r="DZ46" s="982"/>
      <c r="EA46" s="212"/>
    </row>
    <row r="47" spans="1:131" ht="26.25" customHeight="1" x14ac:dyDescent="0.2">
      <c r="A47" s="220">
        <v>20</v>
      </c>
      <c r="B47" s="1018"/>
      <c r="C47" s="1019"/>
      <c r="D47" s="1019"/>
      <c r="E47" s="1019"/>
      <c r="F47" s="1019"/>
      <c r="G47" s="1019"/>
      <c r="H47" s="1019"/>
      <c r="I47" s="1019"/>
      <c r="J47" s="1019"/>
      <c r="K47" s="1019"/>
      <c r="L47" s="1019"/>
      <c r="M47" s="1019"/>
      <c r="N47" s="1019"/>
      <c r="O47" s="1019"/>
      <c r="P47" s="1020"/>
      <c r="Q47" s="1026"/>
      <c r="R47" s="1027"/>
      <c r="S47" s="1027"/>
      <c r="T47" s="1027"/>
      <c r="U47" s="1027"/>
      <c r="V47" s="1027"/>
      <c r="W47" s="1027"/>
      <c r="X47" s="1027"/>
      <c r="Y47" s="1027"/>
      <c r="Z47" s="1027"/>
      <c r="AA47" s="1027"/>
      <c r="AB47" s="1027"/>
      <c r="AC47" s="1027"/>
      <c r="AD47" s="1027"/>
      <c r="AE47" s="1028"/>
      <c r="AF47" s="1023"/>
      <c r="AG47" s="1024"/>
      <c r="AH47" s="1024"/>
      <c r="AI47" s="1024"/>
      <c r="AJ47" s="1025"/>
      <c r="AK47" s="967"/>
      <c r="AL47" s="958"/>
      <c r="AM47" s="958"/>
      <c r="AN47" s="958"/>
      <c r="AO47" s="958"/>
      <c r="AP47" s="958"/>
      <c r="AQ47" s="958"/>
      <c r="AR47" s="958"/>
      <c r="AS47" s="958"/>
      <c r="AT47" s="958"/>
      <c r="AU47" s="958"/>
      <c r="AV47" s="958"/>
      <c r="AW47" s="958"/>
      <c r="AX47" s="958"/>
      <c r="AY47" s="958"/>
      <c r="AZ47" s="1029"/>
      <c r="BA47" s="1029"/>
      <c r="BB47" s="1029"/>
      <c r="BC47" s="1029"/>
      <c r="BD47" s="1029"/>
      <c r="BE47" s="959"/>
      <c r="BF47" s="959"/>
      <c r="BG47" s="959"/>
      <c r="BH47" s="959"/>
      <c r="BI47" s="960"/>
      <c r="BJ47" s="214"/>
      <c r="BK47" s="214"/>
      <c r="BL47" s="214"/>
      <c r="BM47" s="214"/>
      <c r="BN47" s="214"/>
      <c r="BO47" s="223"/>
      <c r="BP47" s="223"/>
      <c r="BQ47" s="220">
        <v>41</v>
      </c>
      <c r="BR47" s="221"/>
      <c r="BS47" s="980"/>
      <c r="BT47" s="981"/>
      <c r="BU47" s="981"/>
      <c r="BV47" s="981"/>
      <c r="BW47" s="981"/>
      <c r="BX47" s="981"/>
      <c r="BY47" s="981"/>
      <c r="BZ47" s="981"/>
      <c r="CA47" s="981"/>
      <c r="CB47" s="981"/>
      <c r="CC47" s="981"/>
      <c r="CD47" s="981"/>
      <c r="CE47" s="981"/>
      <c r="CF47" s="981"/>
      <c r="CG47" s="1002"/>
      <c r="CH47" s="977"/>
      <c r="CI47" s="978"/>
      <c r="CJ47" s="978"/>
      <c r="CK47" s="978"/>
      <c r="CL47" s="979"/>
      <c r="CM47" s="977"/>
      <c r="CN47" s="978"/>
      <c r="CO47" s="978"/>
      <c r="CP47" s="978"/>
      <c r="CQ47" s="979"/>
      <c r="CR47" s="977"/>
      <c r="CS47" s="978"/>
      <c r="CT47" s="978"/>
      <c r="CU47" s="978"/>
      <c r="CV47" s="979"/>
      <c r="CW47" s="977"/>
      <c r="CX47" s="978"/>
      <c r="CY47" s="978"/>
      <c r="CZ47" s="978"/>
      <c r="DA47" s="979"/>
      <c r="DB47" s="977"/>
      <c r="DC47" s="978"/>
      <c r="DD47" s="978"/>
      <c r="DE47" s="978"/>
      <c r="DF47" s="979"/>
      <c r="DG47" s="977"/>
      <c r="DH47" s="978"/>
      <c r="DI47" s="978"/>
      <c r="DJ47" s="978"/>
      <c r="DK47" s="979"/>
      <c r="DL47" s="977"/>
      <c r="DM47" s="978"/>
      <c r="DN47" s="978"/>
      <c r="DO47" s="978"/>
      <c r="DP47" s="979"/>
      <c r="DQ47" s="977"/>
      <c r="DR47" s="978"/>
      <c r="DS47" s="978"/>
      <c r="DT47" s="978"/>
      <c r="DU47" s="979"/>
      <c r="DV47" s="980"/>
      <c r="DW47" s="981"/>
      <c r="DX47" s="981"/>
      <c r="DY47" s="981"/>
      <c r="DZ47" s="982"/>
      <c r="EA47" s="212"/>
    </row>
    <row r="48" spans="1:131" ht="26.25" customHeight="1" x14ac:dyDescent="0.2">
      <c r="A48" s="220">
        <v>21</v>
      </c>
      <c r="B48" s="1018"/>
      <c r="C48" s="1019"/>
      <c r="D48" s="1019"/>
      <c r="E48" s="1019"/>
      <c r="F48" s="1019"/>
      <c r="G48" s="1019"/>
      <c r="H48" s="1019"/>
      <c r="I48" s="1019"/>
      <c r="J48" s="1019"/>
      <c r="K48" s="1019"/>
      <c r="L48" s="1019"/>
      <c r="M48" s="1019"/>
      <c r="N48" s="1019"/>
      <c r="O48" s="1019"/>
      <c r="P48" s="1020"/>
      <c r="Q48" s="1026"/>
      <c r="R48" s="1027"/>
      <c r="S48" s="1027"/>
      <c r="T48" s="1027"/>
      <c r="U48" s="1027"/>
      <c r="V48" s="1027"/>
      <c r="W48" s="1027"/>
      <c r="X48" s="1027"/>
      <c r="Y48" s="1027"/>
      <c r="Z48" s="1027"/>
      <c r="AA48" s="1027"/>
      <c r="AB48" s="1027"/>
      <c r="AC48" s="1027"/>
      <c r="AD48" s="1027"/>
      <c r="AE48" s="1028"/>
      <c r="AF48" s="1023"/>
      <c r="AG48" s="1024"/>
      <c r="AH48" s="1024"/>
      <c r="AI48" s="1024"/>
      <c r="AJ48" s="1025"/>
      <c r="AK48" s="967"/>
      <c r="AL48" s="958"/>
      <c r="AM48" s="958"/>
      <c r="AN48" s="958"/>
      <c r="AO48" s="958"/>
      <c r="AP48" s="958"/>
      <c r="AQ48" s="958"/>
      <c r="AR48" s="958"/>
      <c r="AS48" s="958"/>
      <c r="AT48" s="958"/>
      <c r="AU48" s="958"/>
      <c r="AV48" s="958"/>
      <c r="AW48" s="958"/>
      <c r="AX48" s="958"/>
      <c r="AY48" s="958"/>
      <c r="AZ48" s="1029"/>
      <c r="BA48" s="1029"/>
      <c r="BB48" s="1029"/>
      <c r="BC48" s="1029"/>
      <c r="BD48" s="1029"/>
      <c r="BE48" s="959"/>
      <c r="BF48" s="959"/>
      <c r="BG48" s="959"/>
      <c r="BH48" s="959"/>
      <c r="BI48" s="960"/>
      <c r="BJ48" s="214"/>
      <c r="BK48" s="214"/>
      <c r="BL48" s="214"/>
      <c r="BM48" s="214"/>
      <c r="BN48" s="214"/>
      <c r="BO48" s="223"/>
      <c r="BP48" s="223"/>
      <c r="BQ48" s="220">
        <v>42</v>
      </c>
      <c r="BR48" s="221"/>
      <c r="BS48" s="980"/>
      <c r="BT48" s="981"/>
      <c r="BU48" s="981"/>
      <c r="BV48" s="981"/>
      <c r="BW48" s="981"/>
      <c r="BX48" s="981"/>
      <c r="BY48" s="981"/>
      <c r="BZ48" s="981"/>
      <c r="CA48" s="981"/>
      <c r="CB48" s="981"/>
      <c r="CC48" s="981"/>
      <c r="CD48" s="981"/>
      <c r="CE48" s="981"/>
      <c r="CF48" s="981"/>
      <c r="CG48" s="1002"/>
      <c r="CH48" s="977"/>
      <c r="CI48" s="978"/>
      <c r="CJ48" s="978"/>
      <c r="CK48" s="978"/>
      <c r="CL48" s="979"/>
      <c r="CM48" s="977"/>
      <c r="CN48" s="978"/>
      <c r="CO48" s="978"/>
      <c r="CP48" s="978"/>
      <c r="CQ48" s="979"/>
      <c r="CR48" s="977"/>
      <c r="CS48" s="978"/>
      <c r="CT48" s="978"/>
      <c r="CU48" s="978"/>
      <c r="CV48" s="979"/>
      <c r="CW48" s="977"/>
      <c r="CX48" s="978"/>
      <c r="CY48" s="978"/>
      <c r="CZ48" s="978"/>
      <c r="DA48" s="979"/>
      <c r="DB48" s="977"/>
      <c r="DC48" s="978"/>
      <c r="DD48" s="978"/>
      <c r="DE48" s="978"/>
      <c r="DF48" s="979"/>
      <c r="DG48" s="977"/>
      <c r="DH48" s="978"/>
      <c r="DI48" s="978"/>
      <c r="DJ48" s="978"/>
      <c r="DK48" s="979"/>
      <c r="DL48" s="977"/>
      <c r="DM48" s="978"/>
      <c r="DN48" s="978"/>
      <c r="DO48" s="978"/>
      <c r="DP48" s="979"/>
      <c r="DQ48" s="977"/>
      <c r="DR48" s="978"/>
      <c r="DS48" s="978"/>
      <c r="DT48" s="978"/>
      <c r="DU48" s="979"/>
      <c r="DV48" s="980"/>
      <c r="DW48" s="981"/>
      <c r="DX48" s="981"/>
      <c r="DY48" s="981"/>
      <c r="DZ48" s="982"/>
      <c r="EA48" s="212"/>
    </row>
    <row r="49" spans="1:131" ht="26.25" customHeight="1" x14ac:dyDescent="0.2">
      <c r="A49" s="220">
        <v>22</v>
      </c>
      <c r="B49" s="1018"/>
      <c r="C49" s="1019"/>
      <c r="D49" s="1019"/>
      <c r="E49" s="1019"/>
      <c r="F49" s="1019"/>
      <c r="G49" s="1019"/>
      <c r="H49" s="1019"/>
      <c r="I49" s="1019"/>
      <c r="J49" s="1019"/>
      <c r="K49" s="1019"/>
      <c r="L49" s="1019"/>
      <c r="M49" s="1019"/>
      <c r="N49" s="1019"/>
      <c r="O49" s="1019"/>
      <c r="P49" s="1020"/>
      <c r="Q49" s="1026"/>
      <c r="R49" s="1027"/>
      <c r="S49" s="1027"/>
      <c r="T49" s="1027"/>
      <c r="U49" s="1027"/>
      <c r="V49" s="1027"/>
      <c r="W49" s="1027"/>
      <c r="X49" s="1027"/>
      <c r="Y49" s="1027"/>
      <c r="Z49" s="1027"/>
      <c r="AA49" s="1027"/>
      <c r="AB49" s="1027"/>
      <c r="AC49" s="1027"/>
      <c r="AD49" s="1027"/>
      <c r="AE49" s="1028"/>
      <c r="AF49" s="1023"/>
      <c r="AG49" s="1024"/>
      <c r="AH49" s="1024"/>
      <c r="AI49" s="1024"/>
      <c r="AJ49" s="1025"/>
      <c r="AK49" s="967"/>
      <c r="AL49" s="958"/>
      <c r="AM49" s="958"/>
      <c r="AN49" s="958"/>
      <c r="AO49" s="958"/>
      <c r="AP49" s="958"/>
      <c r="AQ49" s="958"/>
      <c r="AR49" s="958"/>
      <c r="AS49" s="958"/>
      <c r="AT49" s="958"/>
      <c r="AU49" s="958"/>
      <c r="AV49" s="958"/>
      <c r="AW49" s="958"/>
      <c r="AX49" s="958"/>
      <c r="AY49" s="958"/>
      <c r="AZ49" s="1029"/>
      <c r="BA49" s="1029"/>
      <c r="BB49" s="1029"/>
      <c r="BC49" s="1029"/>
      <c r="BD49" s="1029"/>
      <c r="BE49" s="959"/>
      <c r="BF49" s="959"/>
      <c r="BG49" s="959"/>
      <c r="BH49" s="959"/>
      <c r="BI49" s="960"/>
      <c r="BJ49" s="214"/>
      <c r="BK49" s="214"/>
      <c r="BL49" s="214"/>
      <c r="BM49" s="214"/>
      <c r="BN49" s="214"/>
      <c r="BO49" s="223"/>
      <c r="BP49" s="223"/>
      <c r="BQ49" s="220">
        <v>43</v>
      </c>
      <c r="BR49" s="221"/>
      <c r="BS49" s="980"/>
      <c r="BT49" s="981"/>
      <c r="BU49" s="981"/>
      <c r="BV49" s="981"/>
      <c r="BW49" s="981"/>
      <c r="BX49" s="981"/>
      <c r="BY49" s="981"/>
      <c r="BZ49" s="981"/>
      <c r="CA49" s="981"/>
      <c r="CB49" s="981"/>
      <c r="CC49" s="981"/>
      <c r="CD49" s="981"/>
      <c r="CE49" s="981"/>
      <c r="CF49" s="981"/>
      <c r="CG49" s="1002"/>
      <c r="CH49" s="977"/>
      <c r="CI49" s="978"/>
      <c r="CJ49" s="978"/>
      <c r="CK49" s="978"/>
      <c r="CL49" s="979"/>
      <c r="CM49" s="977"/>
      <c r="CN49" s="978"/>
      <c r="CO49" s="978"/>
      <c r="CP49" s="978"/>
      <c r="CQ49" s="979"/>
      <c r="CR49" s="977"/>
      <c r="CS49" s="978"/>
      <c r="CT49" s="978"/>
      <c r="CU49" s="978"/>
      <c r="CV49" s="979"/>
      <c r="CW49" s="977"/>
      <c r="CX49" s="978"/>
      <c r="CY49" s="978"/>
      <c r="CZ49" s="978"/>
      <c r="DA49" s="979"/>
      <c r="DB49" s="977"/>
      <c r="DC49" s="978"/>
      <c r="DD49" s="978"/>
      <c r="DE49" s="978"/>
      <c r="DF49" s="979"/>
      <c r="DG49" s="977"/>
      <c r="DH49" s="978"/>
      <c r="DI49" s="978"/>
      <c r="DJ49" s="978"/>
      <c r="DK49" s="979"/>
      <c r="DL49" s="977"/>
      <c r="DM49" s="978"/>
      <c r="DN49" s="978"/>
      <c r="DO49" s="978"/>
      <c r="DP49" s="979"/>
      <c r="DQ49" s="977"/>
      <c r="DR49" s="978"/>
      <c r="DS49" s="978"/>
      <c r="DT49" s="978"/>
      <c r="DU49" s="979"/>
      <c r="DV49" s="980"/>
      <c r="DW49" s="981"/>
      <c r="DX49" s="981"/>
      <c r="DY49" s="981"/>
      <c r="DZ49" s="982"/>
      <c r="EA49" s="212"/>
    </row>
    <row r="50" spans="1:131" ht="26.25" customHeight="1" x14ac:dyDescent="0.2">
      <c r="A50" s="220">
        <v>23</v>
      </c>
      <c r="B50" s="1018"/>
      <c r="C50" s="1019"/>
      <c r="D50" s="1019"/>
      <c r="E50" s="1019"/>
      <c r="F50" s="1019"/>
      <c r="G50" s="1019"/>
      <c r="H50" s="1019"/>
      <c r="I50" s="1019"/>
      <c r="J50" s="1019"/>
      <c r="K50" s="1019"/>
      <c r="L50" s="1019"/>
      <c r="M50" s="1019"/>
      <c r="N50" s="1019"/>
      <c r="O50" s="1019"/>
      <c r="P50" s="1020"/>
      <c r="Q50" s="1021"/>
      <c r="R50" s="1013"/>
      <c r="S50" s="1013"/>
      <c r="T50" s="1013"/>
      <c r="U50" s="1013"/>
      <c r="V50" s="1013"/>
      <c r="W50" s="1013"/>
      <c r="X50" s="1013"/>
      <c r="Y50" s="1013"/>
      <c r="Z50" s="1013"/>
      <c r="AA50" s="1013"/>
      <c r="AB50" s="1013"/>
      <c r="AC50" s="1013"/>
      <c r="AD50" s="1013"/>
      <c r="AE50" s="1022"/>
      <c r="AF50" s="1023"/>
      <c r="AG50" s="1024"/>
      <c r="AH50" s="1024"/>
      <c r="AI50" s="1024"/>
      <c r="AJ50" s="1025"/>
      <c r="AK50" s="1012"/>
      <c r="AL50" s="1013"/>
      <c r="AM50" s="1013"/>
      <c r="AN50" s="1013"/>
      <c r="AO50" s="1013"/>
      <c r="AP50" s="1013"/>
      <c r="AQ50" s="1013"/>
      <c r="AR50" s="1013"/>
      <c r="AS50" s="1013"/>
      <c r="AT50" s="1013"/>
      <c r="AU50" s="1013"/>
      <c r="AV50" s="1013"/>
      <c r="AW50" s="1013"/>
      <c r="AX50" s="1013"/>
      <c r="AY50" s="1013"/>
      <c r="AZ50" s="1014"/>
      <c r="BA50" s="1014"/>
      <c r="BB50" s="1014"/>
      <c r="BC50" s="1014"/>
      <c r="BD50" s="1014"/>
      <c r="BE50" s="959"/>
      <c r="BF50" s="959"/>
      <c r="BG50" s="959"/>
      <c r="BH50" s="959"/>
      <c r="BI50" s="960"/>
      <c r="BJ50" s="214"/>
      <c r="BK50" s="214"/>
      <c r="BL50" s="214"/>
      <c r="BM50" s="214"/>
      <c r="BN50" s="214"/>
      <c r="BO50" s="223"/>
      <c r="BP50" s="223"/>
      <c r="BQ50" s="220">
        <v>44</v>
      </c>
      <c r="BR50" s="221"/>
      <c r="BS50" s="980"/>
      <c r="BT50" s="981"/>
      <c r="BU50" s="981"/>
      <c r="BV50" s="981"/>
      <c r="BW50" s="981"/>
      <c r="BX50" s="981"/>
      <c r="BY50" s="981"/>
      <c r="BZ50" s="981"/>
      <c r="CA50" s="981"/>
      <c r="CB50" s="981"/>
      <c r="CC50" s="981"/>
      <c r="CD50" s="981"/>
      <c r="CE50" s="981"/>
      <c r="CF50" s="981"/>
      <c r="CG50" s="1002"/>
      <c r="CH50" s="977"/>
      <c r="CI50" s="978"/>
      <c r="CJ50" s="978"/>
      <c r="CK50" s="978"/>
      <c r="CL50" s="979"/>
      <c r="CM50" s="977"/>
      <c r="CN50" s="978"/>
      <c r="CO50" s="978"/>
      <c r="CP50" s="978"/>
      <c r="CQ50" s="979"/>
      <c r="CR50" s="977"/>
      <c r="CS50" s="978"/>
      <c r="CT50" s="978"/>
      <c r="CU50" s="978"/>
      <c r="CV50" s="979"/>
      <c r="CW50" s="977"/>
      <c r="CX50" s="978"/>
      <c r="CY50" s="978"/>
      <c r="CZ50" s="978"/>
      <c r="DA50" s="979"/>
      <c r="DB50" s="977"/>
      <c r="DC50" s="978"/>
      <c r="DD50" s="978"/>
      <c r="DE50" s="978"/>
      <c r="DF50" s="979"/>
      <c r="DG50" s="977"/>
      <c r="DH50" s="978"/>
      <c r="DI50" s="978"/>
      <c r="DJ50" s="978"/>
      <c r="DK50" s="979"/>
      <c r="DL50" s="977"/>
      <c r="DM50" s="978"/>
      <c r="DN50" s="978"/>
      <c r="DO50" s="978"/>
      <c r="DP50" s="979"/>
      <c r="DQ50" s="977"/>
      <c r="DR50" s="978"/>
      <c r="DS50" s="978"/>
      <c r="DT50" s="978"/>
      <c r="DU50" s="979"/>
      <c r="DV50" s="980"/>
      <c r="DW50" s="981"/>
      <c r="DX50" s="981"/>
      <c r="DY50" s="981"/>
      <c r="DZ50" s="982"/>
      <c r="EA50" s="212"/>
    </row>
    <row r="51" spans="1:131" ht="26.25" customHeight="1" x14ac:dyDescent="0.2">
      <c r="A51" s="220">
        <v>24</v>
      </c>
      <c r="B51" s="1018"/>
      <c r="C51" s="1019"/>
      <c r="D51" s="1019"/>
      <c r="E51" s="1019"/>
      <c r="F51" s="1019"/>
      <c r="G51" s="1019"/>
      <c r="H51" s="1019"/>
      <c r="I51" s="1019"/>
      <c r="J51" s="1019"/>
      <c r="K51" s="1019"/>
      <c r="L51" s="1019"/>
      <c r="M51" s="1019"/>
      <c r="N51" s="1019"/>
      <c r="O51" s="1019"/>
      <c r="P51" s="1020"/>
      <c r="Q51" s="1021"/>
      <c r="R51" s="1013"/>
      <c r="S51" s="1013"/>
      <c r="T51" s="1013"/>
      <c r="U51" s="1013"/>
      <c r="V51" s="1013"/>
      <c r="W51" s="1013"/>
      <c r="X51" s="1013"/>
      <c r="Y51" s="1013"/>
      <c r="Z51" s="1013"/>
      <c r="AA51" s="1013"/>
      <c r="AB51" s="1013"/>
      <c r="AC51" s="1013"/>
      <c r="AD51" s="1013"/>
      <c r="AE51" s="1022"/>
      <c r="AF51" s="1023"/>
      <c r="AG51" s="1024"/>
      <c r="AH51" s="1024"/>
      <c r="AI51" s="1024"/>
      <c r="AJ51" s="1025"/>
      <c r="AK51" s="1012"/>
      <c r="AL51" s="1013"/>
      <c r="AM51" s="1013"/>
      <c r="AN51" s="1013"/>
      <c r="AO51" s="1013"/>
      <c r="AP51" s="1013"/>
      <c r="AQ51" s="1013"/>
      <c r="AR51" s="1013"/>
      <c r="AS51" s="1013"/>
      <c r="AT51" s="1013"/>
      <c r="AU51" s="1013"/>
      <c r="AV51" s="1013"/>
      <c r="AW51" s="1013"/>
      <c r="AX51" s="1013"/>
      <c r="AY51" s="1013"/>
      <c r="AZ51" s="1014"/>
      <c r="BA51" s="1014"/>
      <c r="BB51" s="1014"/>
      <c r="BC51" s="1014"/>
      <c r="BD51" s="1014"/>
      <c r="BE51" s="959"/>
      <c r="BF51" s="959"/>
      <c r="BG51" s="959"/>
      <c r="BH51" s="959"/>
      <c r="BI51" s="960"/>
      <c r="BJ51" s="214"/>
      <c r="BK51" s="214"/>
      <c r="BL51" s="214"/>
      <c r="BM51" s="214"/>
      <c r="BN51" s="214"/>
      <c r="BO51" s="223"/>
      <c r="BP51" s="223"/>
      <c r="BQ51" s="220">
        <v>45</v>
      </c>
      <c r="BR51" s="221"/>
      <c r="BS51" s="980"/>
      <c r="BT51" s="981"/>
      <c r="BU51" s="981"/>
      <c r="BV51" s="981"/>
      <c r="BW51" s="981"/>
      <c r="BX51" s="981"/>
      <c r="BY51" s="981"/>
      <c r="BZ51" s="981"/>
      <c r="CA51" s="981"/>
      <c r="CB51" s="981"/>
      <c r="CC51" s="981"/>
      <c r="CD51" s="981"/>
      <c r="CE51" s="981"/>
      <c r="CF51" s="981"/>
      <c r="CG51" s="1002"/>
      <c r="CH51" s="977"/>
      <c r="CI51" s="978"/>
      <c r="CJ51" s="978"/>
      <c r="CK51" s="978"/>
      <c r="CL51" s="979"/>
      <c r="CM51" s="977"/>
      <c r="CN51" s="978"/>
      <c r="CO51" s="978"/>
      <c r="CP51" s="978"/>
      <c r="CQ51" s="979"/>
      <c r="CR51" s="977"/>
      <c r="CS51" s="978"/>
      <c r="CT51" s="978"/>
      <c r="CU51" s="978"/>
      <c r="CV51" s="979"/>
      <c r="CW51" s="977"/>
      <c r="CX51" s="978"/>
      <c r="CY51" s="978"/>
      <c r="CZ51" s="978"/>
      <c r="DA51" s="979"/>
      <c r="DB51" s="977"/>
      <c r="DC51" s="978"/>
      <c r="DD51" s="978"/>
      <c r="DE51" s="978"/>
      <c r="DF51" s="979"/>
      <c r="DG51" s="977"/>
      <c r="DH51" s="978"/>
      <c r="DI51" s="978"/>
      <c r="DJ51" s="978"/>
      <c r="DK51" s="979"/>
      <c r="DL51" s="977"/>
      <c r="DM51" s="978"/>
      <c r="DN51" s="978"/>
      <c r="DO51" s="978"/>
      <c r="DP51" s="979"/>
      <c r="DQ51" s="977"/>
      <c r="DR51" s="978"/>
      <c r="DS51" s="978"/>
      <c r="DT51" s="978"/>
      <c r="DU51" s="979"/>
      <c r="DV51" s="980"/>
      <c r="DW51" s="981"/>
      <c r="DX51" s="981"/>
      <c r="DY51" s="981"/>
      <c r="DZ51" s="982"/>
      <c r="EA51" s="212"/>
    </row>
    <row r="52" spans="1:131" ht="26.25" customHeight="1" x14ac:dyDescent="0.2">
      <c r="A52" s="220">
        <v>25</v>
      </c>
      <c r="B52" s="1018"/>
      <c r="C52" s="1019"/>
      <c r="D52" s="1019"/>
      <c r="E52" s="1019"/>
      <c r="F52" s="1019"/>
      <c r="G52" s="1019"/>
      <c r="H52" s="1019"/>
      <c r="I52" s="1019"/>
      <c r="J52" s="1019"/>
      <c r="K52" s="1019"/>
      <c r="L52" s="1019"/>
      <c r="M52" s="1019"/>
      <c r="N52" s="1019"/>
      <c r="O52" s="1019"/>
      <c r="P52" s="1020"/>
      <c r="Q52" s="1021"/>
      <c r="R52" s="1013"/>
      <c r="S52" s="1013"/>
      <c r="T52" s="1013"/>
      <c r="U52" s="1013"/>
      <c r="V52" s="1013"/>
      <c r="W52" s="1013"/>
      <c r="X52" s="1013"/>
      <c r="Y52" s="1013"/>
      <c r="Z52" s="1013"/>
      <c r="AA52" s="1013"/>
      <c r="AB52" s="1013"/>
      <c r="AC52" s="1013"/>
      <c r="AD52" s="1013"/>
      <c r="AE52" s="1022"/>
      <c r="AF52" s="1023"/>
      <c r="AG52" s="1024"/>
      <c r="AH52" s="1024"/>
      <c r="AI52" s="1024"/>
      <c r="AJ52" s="1025"/>
      <c r="AK52" s="1012"/>
      <c r="AL52" s="1013"/>
      <c r="AM52" s="1013"/>
      <c r="AN52" s="1013"/>
      <c r="AO52" s="1013"/>
      <c r="AP52" s="1013"/>
      <c r="AQ52" s="1013"/>
      <c r="AR52" s="1013"/>
      <c r="AS52" s="1013"/>
      <c r="AT52" s="1013"/>
      <c r="AU52" s="1013"/>
      <c r="AV52" s="1013"/>
      <c r="AW52" s="1013"/>
      <c r="AX52" s="1013"/>
      <c r="AY52" s="1013"/>
      <c r="AZ52" s="1014"/>
      <c r="BA52" s="1014"/>
      <c r="BB52" s="1014"/>
      <c r="BC52" s="1014"/>
      <c r="BD52" s="1014"/>
      <c r="BE52" s="959"/>
      <c r="BF52" s="959"/>
      <c r="BG52" s="959"/>
      <c r="BH52" s="959"/>
      <c r="BI52" s="960"/>
      <c r="BJ52" s="214"/>
      <c r="BK52" s="214"/>
      <c r="BL52" s="214"/>
      <c r="BM52" s="214"/>
      <c r="BN52" s="214"/>
      <c r="BO52" s="223"/>
      <c r="BP52" s="223"/>
      <c r="BQ52" s="220">
        <v>46</v>
      </c>
      <c r="BR52" s="221"/>
      <c r="BS52" s="980"/>
      <c r="BT52" s="981"/>
      <c r="BU52" s="981"/>
      <c r="BV52" s="981"/>
      <c r="BW52" s="981"/>
      <c r="BX52" s="981"/>
      <c r="BY52" s="981"/>
      <c r="BZ52" s="981"/>
      <c r="CA52" s="981"/>
      <c r="CB52" s="981"/>
      <c r="CC52" s="981"/>
      <c r="CD52" s="981"/>
      <c r="CE52" s="981"/>
      <c r="CF52" s="981"/>
      <c r="CG52" s="1002"/>
      <c r="CH52" s="977"/>
      <c r="CI52" s="978"/>
      <c r="CJ52" s="978"/>
      <c r="CK52" s="978"/>
      <c r="CL52" s="979"/>
      <c r="CM52" s="977"/>
      <c r="CN52" s="978"/>
      <c r="CO52" s="978"/>
      <c r="CP52" s="978"/>
      <c r="CQ52" s="979"/>
      <c r="CR52" s="977"/>
      <c r="CS52" s="978"/>
      <c r="CT52" s="978"/>
      <c r="CU52" s="978"/>
      <c r="CV52" s="979"/>
      <c r="CW52" s="977"/>
      <c r="CX52" s="978"/>
      <c r="CY52" s="978"/>
      <c r="CZ52" s="978"/>
      <c r="DA52" s="979"/>
      <c r="DB52" s="977"/>
      <c r="DC52" s="978"/>
      <c r="DD52" s="978"/>
      <c r="DE52" s="978"/>
      <c r="DF52" s="979"/>
      <c r="DG52" s="977"/>
      <c r="DH52" s="978"/>
      <c r="DI52" s="978"/>
      <c r="DJ52" s="978"/>
      <c r="DK52" s="979"/>
      <c r="DL52" s="977"/>
      <c r="DM52" s="978"/>
      <c r="DN52" s="978"/>
      <c r="DO52" s="978"/>
      <c r="DP52" s="979"/>
      <c r="DQ52" s="977"/>
      <c r="DR52" s="978"/>
      <c r="DS52" s="978"/>
      <c r="DT52" s="978"/>
      <c r="DU52" s="979"/>
      <c r="DV52" s="980"/>
      <c r="DW52" s="981"/>
      <c r="DX52" s="981"/>
      <c r="DY52" s="981"/>
      <c r="DZ52" s="982"/>
      <c r="EA52" s="212"/>
    </row>
    <row r="53" spans="1:131" ht="26.25" customHeight="1" x14ac:dyDescent="0.2">
      <c r="A53" s="220">
        <v>26</v>
      </c>
      <c r="B53" s="1018"/>
      <c r="C53" s="1019"/>
      <c r="D53" s="1019"/>
      <c r="E53" s="1019"/>
      <c r="F53" s="1019"/>
      <c r="G53" s="1019"/>
      <c r="H53" s="1019"/>
      <c r="I53" s="1019"/>
      <c r="J53" s="1019"/>
      <c r="K53" s="1019"/>
      <c r="L53" s="1019"/>
      <c r="M53" s="1019"/>
      <c r="N53" s="1019"/>
      <c r="O53" s="1019"/>
      <c r="P53" s="1020"/>
      <c r="Q53" s="1021"/>
      <c r="R53" s="1013"/>
      <c r="S53" s="1013"/>
      <c r="T53" s="1013"/>
      <c r="U53" s="1013"/>
      <c r="V53" s="1013"/>
      <c r="W53" s="1013"/>
      <c r="X53" s="1013"/>
      <c r="Y53" s="1013"/>
      <c r="Z53" s="1013"/>
      <c r="AA53" s="1013"/>
      <c r="AB53" s="1013"/>
      <c r="AC53" s="1013"/>
      <c r="AD53" s="1013"/>
      <c r="AE53" s="1022"/>
      <c r="AF53" s="1023"/>
      <c r="AG53" s="1024"/>
      <c r="AH53" s="1024"/>
      <c r="AI53" s="1024"/>
      <c r="AJ53" s="1025"/>
      <c r="AK53" s="1012"/>
      <c r="AL53" s="1013"/>
      <c r="AM53" s="1013"/>
      <c r="AN53" s="1013"/>
      <c r="AO53" s="1013"/>
      <c r="AP53" s="1013"/>
      <c r="AQ53" s="1013"/>
      <c r="AR53" s="1013"/>
      <c r="AS53" s="1013"/>
      <c r="AT53" s="1013"/>
      <c r="AU53" s="1013"/>
      <c r="AV53" s="1013"/>
      <c r="AW53" s="1013"/>
      <c r="AX53" s="1013"/>
      <c r="AY53" s="1013"/>
      <c r="AZ53" s="1014"/>
      <c r="BA53" s="1014"/>
      <c r="BB53" s="1014"/>
      <c r="BC53" s="1014"/>
      <c r="BD53" s="1014"/>
      <c r="BE53" s="959"/>
      <c r="BF53" s="959"/>
      <c r="BG53" s="959"/>
      <c r="BH53" s="959"/>
      <c r="BI53" s="960"/>
      <c r="BJ53" s="214"/>
      <c r="BK53" s="214"/>
      <c r="BL53" s="214"/>
      <c r="BM53" s="214"/>
      <c r="BN53" s="214"/>
      <c r="BO53" s="223"/>
      <c r="BP53" s="223"/>
      <c r="BQ53" s="220">
        <v>47</v>
      </c>
      <c r="BR53" s="221"/>
      <c r="BS53" s="980"/>
      <c r="BT53" s="981"/>
      <c r="BU53" s="981"/>
      <c r="BV53" s="981"/>
      <c r="BW53" s="981"/>
      <c r="BX53" s="981"/>
      <c r="BY53" s="981"/>
      <c r="BZ53" s="981"/>
      <c r="CA53" s="981"/>
      <c r="CB53" s="981"/>
      <c r="CC53" s="981"/>
      <c r="CD53" s="981"/>
      <c r="CE53" s="981"/>
      <c r="CF53" s="981"/>
      <c r="CG53" s="1002"/>
      <c r="CH53" s="977"/>
      <c r="CI53" s="978"/>
      <c r="CJ53" s="978"/>
      <c r="CK53" s="978"/>
      <c r="CL53" s="979"/>
      <c r="CM53" s="977"/>
      <c r="CN53" s="978"/>
      <c r="CO53" s="978"/>
      <c r="CP53" s="978"/>
      <c r="CQ53" s="979"/>
      <c r="CR53" s="977"/>
      <c r="CS53" s="978"/>
      <c r="CT53" s="978"/>
      <c r="CU53" s="978"/>
      <c r="CV53" s="979"/>
      <c r="CW53" s="977"/>
      <c r="CX53" s="978"/>
      <c r="CY53" s="978"/>
      <c r="CZ53" s="978"/>
      <c r="DA53" s="979"/>
      <c r="DB53" s="977"/>
      <c r="DC53" s="978"/>
      <c r="DD53" s="978"/>
      <c r="DE53" s="978"/>
      <c r="DF53" s="979"/>
      <c r="DG53" s="977"/>
      <c r="DH53" s="978"/>
      <c r="DI53" s="978"/>
      <c r="DJ53" s="978"/>
      <c r="DK53" s="979"/>
      <c r="DL53" s="977"/>
      <c r="DM53" s="978"/>
      <c r="DN53" s="978"/>
      <c r="DO53" s="978"/>
      <c r="DP53" s="979"/>
      <c r="DQ53" s="977"/>
      <c r="DR53" s="978"/>
      <c r="DS53" s="978"/>
      <c r="DT53" s="978"/>
      <c r="DU53" s="979"/>
      <c r="DV53" s="980"/>
      <c r="DW53" s="981"/>
      <c r="DX53" s="981"/>
      <c r="DY53" s="981"/>
      <c r="DZ53" s="982"/>
      <c r="EA53" s="212"/>
    </row>
    <row r="54" spans="1:131" ht="26.25" customHeight="1" x14ac:dyDescent="0.2">
      <c r="A54" s="220">
        <v>27</v>
      </c>
      <c r="B54" s="1018"/>
      <c r="C54" s="1019"/>
      <c r="D54" s="1019"/>
      <c r="E54" s="1019"/>
      <c r="F54" s="1019"/>
      <c r="G54" s="1019"/>
      <c r="H54" s="1019"/>
      <c r="I54" s="1019"/>
      <c r="J54" s="1019"/>
      <c r="K54" s="1019"/>
      <c r="L54" s="1019"/>
      <c r="M54" s="1019"/>
      <c r="N54" s="1019"/>
      <c r="O54" s="1019"/>
      <c r="P54" s="1020"/>
      <c r="Q54" s="1021"/>
      <c r="R54" s="1013"/>
      <c r="S54" s="1013"/>
      <c r="T54" s="1013"/>
      <c r="U54" s="1013"/>
      <c r="V54" s="1013"/>
      <c r="W54" s="1013"/>
      <c r="X54" s="1013"/>
      <c r="Y54" s="1013"/>
      <c r="Z54" s="1013"/>
      <c r="AA54" s="1013"/>
      <c r="AB54" s="1013"/>
      <c r="AC54" s="1013"/>
      <c r="AD54" s="1013"/>
      <c r="AE54" s="1022"/>
      <c r="AF54" s="1023"/>
      <c r="AG54" s="1024"/>
      <c r="AH54" s="1024"/>
      <c r="AI54" s="1024"/>
      <c r="AJ54" s="1025"/>
      <c r="AK54" s="1012"/>
      <c r="AL54" s="1013"/>
      <c r="AM54" s="1013"/>
      <c r="AN54" s="1013"/>
      <c r="AO54" s="1013"/>
      <c r="AP54" s="1013"/>
      <c r="AQ54" s="1013"/>
      <c r="AR54" s="1013"/>
      <c r="AS54" s="1013"/>
      <c r="AT54" s="1013"/>
      <c r="AU54" s="1013"/>
      <c r="AV54" s="1013"/>
      <c r="AW54" s="1013"/>
      <c r="AX54" s="1013"/>
      <c r="AY54" s="1013"/>
      <c r="AZ54" s="1014"/>
      <c r="BA54" s="1014"/>
      <c r="BB54" s="1014"/>
      <c r="BC54" s="1014"/>
      <c r="BD54" s="1014"/>
      <c r="BE54" s="959"/>
      <c r="BF54" s="959"/>
      <c r="BG54" s="959"/>
      <c r="BH54" s="959"/>
      <c r="BI54" s="960"/>
      <c r="BJ54" s="214"/>
      <c r="BK54" s="214"/>
      <c r="BL54" s="214"/>
      <c r="BM54" s="214"/>
      <c r="BN54" s="214"/>
      <c r="BO54" s="223"/>
      <c r="BP54" s="223"/>
      <c r="BQ54" s="220">
        <v>48</v>
      </c>
      <c r="BR54" s="221"/>
      <c r="BS54" s="980"/>
      <c r="BT54" s="981"/>
      <c r="BU54" s="981"/>
      <c r="BV54" s="981"/>
      <c r="BW54" s="981"/>
      <c r="BX54" s="981"/>
      <c r="BY54" s="981"/>
      <c r="BZ54" s="981"/>
      <c r="CA54" s="981"/>
      <c r="CB54" s="981"/>
      <c r="CC54" s="981"/>
      <c r="CD54" s="981"/>
      <c r="CE54" s="981"/>
      <c r="CF54" s="981"/>
      <c r="CG54" s="1002"/>
      <c r="CH54" s="977"/>
      <c r="CI54" s="978"/>
      <c r="CJ54" s="978"/>
      <c r="CK54" s="978"/>
      <c r="CL54" s="979"/>
      <c r="CM54" s="977"/>
      <c r="CN54" s="978"/>
      <c r="CO54" s="978"/>
      <c r="CP54" s="978"/>
      <c r="CQ54" s="979"/>
      <c r="CR54" s="977"/>
      <c r="CS54" s="978"/>
      <c r="CT54" s="978"/>
      <c r="CU54" s="978"/>
      <c r="CV54" s="979"/>
      <c r="CW54" s="977"/>
      <c r="CX54" s="978"/>
      <c r="CY54" s="978"/>
      <c r="CZ54" s="978"/>
      <c r="DA54" s="979"/>
      <c r="DB54" s="977"/>
      <c r="DC54" s="978"/>
      <c r="DD54" s="978"/>
      <c r="DE54" s="978"/>
      <c r="DF54" s="979"/>
      <c r="DG54" s="977"/>
      <c r="DH54" s="978"/>
      <c r="DI54" s="978"/>
      <c r="DJ54" s="978"/>
      <c r="DK54" s="979"/>
      <c r="DL54" s="977"/>
      <c r="DM54" s="978"/>
      <c r="DN54" s="978"/>
      <c r="DO54" s="978"/>
      <c r="DP54" s="979"/>
      <c r="DQ54" s="977"/>
      <c r="DR54" s="978"/>
      <c r="DS54" s="978"/>
      <c r="DT54" s="978"/>
      <c r="DU54" s="979"/>
      <c r="DV54" s="980"/>
      <c r="DW54" s="981"/>
      <c r="DX54" s="981"/>
      <c r="DY54" s="981"/>
      <c r="DZ54" s="982"/>
      <c r="EA54" s="212"/>
    </row>
    <row r="55" spans="1:131" ht="26.25" customHeight="1" x14ac:dyDescent="0.2">
      <c r="A55" s="220">
        <v>28</v>
      </c>
      <c r="B55" s="1018"/>
      <c r="C55" s="1019"/>
      <c r="D55" s="1019"/>
      <c r="E55" s="1019"/>
      <c r="F55" s="1019"/>
      <c r="G55" s="1019"/>
      <c r="H55" s="1019"/>
      <c r="I55" s="1019"/>
      <c r="J55" s="1019"/>
      <c r="K55" s="1019"/>
      <c r="L55" s="1019"/>
      <c r="M55" s="1019"/>
      <c r="N55" s="1019"/>
      <c r="O55" s="1019"/>
      <c r="P55" s="1020"/>
      <c r="Q55" s="1021"/>
      <c r="R55" s="1013"/>
      <c r="S55" s="1013"/>
      <c r="T55" s="1013"/>
      <c r="U55" s="1013"/>
      <c r="V55" s="1013"/>
      <c r="W55" s="1013"/>
      <c r="X55" s="1013"/>
      <c r="Y55" s="1013"/>
      <c r="Z55" s="1013"/>
      <c r="AA55" s="1013"/>
      <c r="AB55" s="1013"/>
      <c r="AC55" s="1013"/>
      <c r="AD55" s="1013"/>
      <c r="AE55" s="1022"/>
      <c r="AF55" s="1023"/>
      <c r="AG55" s="1024"/>
      <c r="AH55" s="1024"/>
      <c r="AI55" s="1024"/>
      <c r="AJ55" s="1025"/>
      <c r="AK55" s="1012"/>
      <c r="AL55" s="1013"/>
      <c r="AM55" s="1013"/>
      <c r="AN55" s="1013"/>
      <c r="AO55" s="1013"/>
      <c r="AP55" s="1013"/>
      <c r="AQ55" s="1013"/>
      <c r="AR55" s="1013"/>
      <c r="AS55" s="1013"/>
      <c r="AT55" s="1013"/>
      <c r="AU55" s="1013"/>
      <c r="AV55" s="1013"/>
      <c r="AW55" s="1013"/>
      <c r="AX55" s="1013"/>
      <c r="AY55" s="1013"/>
      <c r="AZ55" s="1014"/>
      <c r="BA55" s="1014"/>
      <c r="BB55" s="1014"/>
      <c r="BC55" s="1014"/>
      <c r="BD55" s="1014"/>
      <c r="BE55" s="959"/>
      <c r="BF55" s="959"/>
      <c r="BG55" s="959"/>
      <c r="BH55" s="959"/>
      <c r="BI55" s="960"/>
      <c r="BJ55" s="214"/>
      <c r="BK55" s="214"/>
      <c r="BL55" s="214"/>
      <c r="BM55" s="214"/>
      <c r="BN55" s="214"/>
      <c r="BO55" s="223"/>
      <c r="BP55" s="223"/>
      <c r="BQ55" s="220">
        <v>49</v>
      </c>
      <c r="BR55" s="221"/>
      <c r="BS55" s="980"/>
      <c r="BT55" s="981"/>
      <c r="BU55" s="981"/>
      <c r="BV55" s="981"/>
      <c r="BW55" s="981"/>
      <c r="BX55" s="981"/>
      <c r="BY55" s="981"/>
      <c r="BZ55" s="981"/>
      <c r="CA55" s="981"/>
      <c r="CB55" s="981"/>
      <c r="CC55" s="981"/>
      <c r="CD55" s="981"/>
      <c r="CE55" s="981"/>
      <c r="CF55" s="981"/>
      <c r="CG55" s="1002"/>
      <c r="CH55" s="977"/>
      <c r="CI55" s="978"/>
      <c r="CJ55" s="978"/>
      <c r="CK55" s="978"/>
      <c r="CL55" s="979"/>
      <c r="CM55" s="977"/>
      <c r="CN55" s="978"/>
      <c r="CO55" s="978"/>
      <c r="CP55" s="978"/>
      <c r="CQ55" s="979"/>
      <c r="CR55" s="977"/>
      <c r="CS55" s="978"/>
      <c r="CT55" s="978"/>
      <c r="CU55" s="978"/>
      <c r="CV55" s="979"/>
      <c r="CW55" s="977"/>
      <c r="CX55" s="978"/>
      <c r="CY55" s="978"/>
      <c r="CZ55" s="978"/>
      <c r="DA55" s="979"/>
      <c r="DB55" s="977"/>
      <c r="DC55" s="978"/>
      <c r="DD55" s="978"/>
      <c r="DE55" s="978"/>
      <c r="DF55" s="979"/>
      <c r="DG55" s="977"/>
      <c r="DH55" s="978"/>
      <c r="DI55" s="978"/>
      <c r="DJ55" s="978"/>
      <c r="DK55" s="979"/>
      <c r="DL55" s="977"/>
      <c r="DM55" s="978"/>
      <c r="DN55" s="978"/>
      <c r="DO55" s="978"/>
      <c r="DP55" s="979"/>
      <c r="DQ55" s="977"/>
      <c r="DR55" s="978"/>
      <c r="DS55" s="978"/>
      <c r="DT55" s="978"/>
      <c r="DU55" s="979"/>
      <c r="DV55" s="980"/>
      <c r="DW55" s="981"/>
      <c r="DX55" s="981"/>
      <c r="DY55" s="981"/>
      <c r="DZ55" s="982"/>
      <c r="EA55" s="212"/>
    </row>
    <row r="56" spans="1:131" ht="26.25" customHeight="1" x14ac:dyDescent="0.2">
      <c r="A56" s="220">
        <v>29</v>
      </c>
      <c r="B56" s="1018"/>
      <c r="C56" s="1019"/>
      <c r="D56" s="1019"/>
      <c r="E56" s="1019"/>
      <c r="F56" s="1019"/>
      <c r="G56" s="1019"/>
      <c r="H56" s="1019"/>
      <c r="I56" s="1019"/>
      <c r="J56" s="1019"/>
      <c r="K56" s="1019"/>
      <c r="L56" s="1019"/>
      <c r="M56" s="1019"/>
      <c r="N56" s="1019"/>
      <c r="O56" s="1019"/>
      <c r="P56" s="1020"/>
      <c r="Q56" s="1021"/>
      <c r="R56" s="1013"/>
      <c r="S56" s="1013"/>
      <c r="T56" s="1013"/>
      <c r="U56" s="1013"/>
      <c r="V56" s="1013"/>
      <c r="W56" s="1013"/>
      <c r="X56" s="1013"/>
      <c r="Y56" s="1013"/>
      <c r="Z56" s="1013"/>
      <c r="AA56" s="1013"/>
      <c r="AB56" s="1013"/>
      <c r="AC56" s="1013"/>
      <c r="AD56" s="1013"/>
      <c r="AE56" s="1022"/>
      <c r="AF56" s="1023"/>
      <c r="AG56" s="1024"/>
      <c r="AH56" s="1024"/>
      <c r="AI56" s="1024"/>
      <c r="AJ56" s="1025"/>
      <c r="AK56" s="1012"/>
      <c r="AL56" s="1013"/>
      <c r="AM56" s="1013"/>
      <c r="AN56" s="1013"/>
      <c r="AO56" s="1013"/>
      <c r="AP56" s="1013"/>
      <c r="AQ56" s="1013"/>
      <c r="AR56" s="1013"/>
      <c r="AS56" s="1013"/>
      <c r="AT56" s="1013"/>
      <c r="AU56" s="1013"/>
      <c r="AV56" s="1013"/>
      <c r="AW56" s="1013"/>
      <c r="AX56" s="1013"/>
      <c r="AY56" s="1013"/>
      <c r="AZ56" s="1014"/>
      <c r="BA56" s="1014"/>
      <c r="BB56" s="1014"/>
      <c r="BC56" s="1014"/>
      <c r="BD56" s="1014"/>
      <c r="BE56" s="959"/>
      <c r="BF56" s="959"/>
      <c r="BG56" s="959"/>
      <c r="BH56" s="959"/>
      <c r="BI56" s="960"/>
      <c r="BJ56" s="214"/>
      <c r="BK56" s="214"/>
      <c r="BL56" s="214"/>
      <c r="BM56" s="214"/>
      <c r="BN56" s="214"/>
      <c r="BO56" s="223"/>
      <c r="BP56" s="223"/>
      <c r="BQ56" s="220">
        <v>50</v>
      </c>
      <c r="BR56" s="221"/>
      <c r="BS56" s="980"/>
      <c r="BT56" s="981"/>
      <c r="BU56" s="981"/>
      <c r="BV56" s="981"/>
      <c r="BW56" s="981"/>
      <c r="BX56" s="981"/>
      <c r="BY56" s="981"/>
      <c r="BZ56" s="981"/>
      <c r="CA56" s="981"/>
      <c r="CB56" s="981"/>
      <c r="CC56" s="981"/>
      <c r="CD56" s="981"/>
      <c r="CE56" s="981"/>
      <c r="CF56" s="981"/>
      <c r="CG56" s="1002"/>
      <c r="CH56" s="977"/>
      <c r="CI56" s="978"/>
      <c r="CJ56" s="978"/>
      <c r="CK56" s="978"/>
      <c r="CL56" s="979"/>
      <c r="CM56" s="977"/>
      <c r="CN56" s="978"/>
      <c r="CO56" s="978"/>
      <c r="CP56" s="978"/>
      <c r="CQ56" s="979"/>
      <c r="CR56" s="977"/>
      <c r="CS56" s="978"/>
      <c r="CT56" s="978"/>
      <c r="CU56" s="978"/>
      <c r="CV56" s="979"/>
      <c r="CW56" s="977"/>
      <c r="CX56" s="978"/>
      <c r="CY56" s="978"/>
      <c r="CZ56" s="978"/>
      <c r="DA56" s="979"/>
      <c r="DB56" s="977"/>
      <c r="DC56" s="978"/>
      <c r="DD56" s="978"/>
      <c r="DE56" s="978"/>
      <c r="DF56" s="979"/>
      <c r="DG56" s="977"/>
      <c r="DH56" s="978"/>
      <c r="DI56" s="978"/>
      <c r="DJ56" s="978"/>
      <c r="DK56" s="979"/>
      <c r="DL56" s="977"/>
      <c r="DM56" s="978"/>
      <c r="DN56" s="978"/>
      <c r="DO56" s="978"/>
      <c r="DP56" s="979"/>
      <c r="DQ56" s="977"/>
      <c r="DR56" s="978"/>
      <c r="DS56" s="978"/>
      <c r="DT56" s="978"/>
      <c r="DU56" s="979"/>
      <c r="DV56" s="980"/>
      <c r="DW56" s="981"/>
      <c r="DX56" s="981"/>
      <c r="DY56" s="981"/>
      <c r="DZ56" s="982"/>
      <c r="EA56" s="212"/>
    </row>
    <row r="57" spans="1:131" ht="26.25" customHeight="1" x14ac:dyDescent="0.2">
      <c r="A57" s="220">
        <v>30</v>
      </c>
      <c r="B57" s="1018"/>
      <c r="C57" s="1019"/>
      <c r="D57" s="1019"/>
      <c r="E57" s="1019"/>
      <c r="F57" s="1019"/>
      <c r="G57" s="1019"/>
      <c r="H57" s="1019"/>
      <c r="I57" s="1019"/>
      <c r="J57" s="1019"/>
      <c r="K57" s="1019"/>
      <c r="L57" s="1019"/>
      <c r="M57" s="1019"/>
      <c r="N57" s="1019"/>
      <c r="O57" s="1019"/>
      <c r="P57" s="1020"/>
      <c r="Q57" s="1021"/>
      <c r="R57" s="1013"/>
      <c r="S57" s="1013"/>
      <c r="T57" s="1013"/>
      <c r="U57" s="1013"/>
      <c r="V57" s="1013"/>
      <c r="W57" s="1013"/>
      <c r="X57" s="1013"/>
      <c r="Y57" s="1013"/>
      <c r="Z57" s="1013"/>
      <c r="AA57" s="1013"/>
      <c r="AB57" s="1013"/>
      <c r="AC57" s="1013"/>
      <c r="AD57" s="1013"/>
      <c r="AE57" s="1022"/>
      <c r="AF57" s="1023"/>
      <c r="AG57" s="1024"/>
      <c r="AH57" s="1024"/>
      <c r="AI57" s="1024"/>
      <c r="AJ57" s="1025"/>
      <c r="AK57" s="1012"/>
      <c r="AL57" s="1013"/>
      <c r="AM57" s="1013"/>
      <c r="AN57" s="1013"/>
      <c r="AO57" s="1013"/>
      <c r="AP57" s="1013"/>
      <c r="AQ57" s="1013"/>
      <c r="AR57" s="1013"/>
      <c r="AS57" s="1013"/>
      <c r="AT57" s="1013"/>
      <c r="AU57" s="1013"/>
      <c r="AV57" s="1013"/>
      <c r="AW57" s="1013"/>
      <c r="AX57" s="1013"/>
      <c r="AY57" s="1013"/>
      <c r="AZ57" s="1014"/>
      <c r="BA57" s="1014"/>
      <c r="BB57" s="1014"/>
      <c r="BC57" s="1014"/>
      <c r="BD57" s="1014"/>
      <c r="BE57" s="959"/>
      <c r="BF57" s="959"/>
      <c r="BG57" s="959"/>
      <c r="BH57" s="959"/>
      <c r="BI57" s="960"/>
      <c r="BJ57" s="214"/>
      <c r="BK57" s="214"/>
      <c r="BL57" s="214"/>
      <c r="BM57" s="214"/>
      <c r="BN57" s="214"/>
      <c r="BO57" s="223"/>
      <c r="BP57" s="223"/>
      <c r="BQ57" s="220">
        <v>51</v>
      </c>
      <c r="BR57" s="221"/>
      <c r="BS57" s="980"/>
      <c r="BT57" s="981"/>
      <c r="BU57" s="981"/>
      <c r="BV57" s="981"/>
      <c r="BW57" s="981"/>
      <c r="BX57" s="981"/>
      <c r="BY57" s="981"/>
      <c r="BZ57" s="981"/>
      <c r="CA57" s="981"/>
      <c r="CB57" s="981"/>
      <c r="CC57" s="981"/>
      <c r="CD57" s="981"/>
      <c r="CE57" s="981"/>
      <c r="CF57" s="981"/>
      <c r="CG57" s="1002"/>
      <c r="CH57" s="977"/>
      <c r="CI57" s="978"/>
      <c r="CJ57" s="978"/>
      <c r="CK57" s="978"/>
      <c r="CL57" s="979"/>
      <c r="CM57" s="977"/>
      <c r="CN57" s="978"/>
      <c r="CO57" s="978"/>
      <c r="CP57" s="978"/>
      <c r="CQ57" s="979"/>
      <c r="CR57" s="977"/>
      <c r="CS57" s="978"/>
      <c r="CT57" s="978"/>
      <c r="CU57" s="978"/>
      <c r="CV57" s="979"/>
      <c r="CW57" s="977"/>
      <c r="CX57" s="978"/>
      <c r="CY57" s="978"/>
      <c r="CZ57" s="978"/>
      <c r="DA57" s="979"/>
      <c r="DB57" s="977"/>
      <c r="DC57" s="978"/>
      <c r="DD57" s="978"/>
      <c r="DE57" s="978"/>
      <c r="DF57" s="979"/>
      <c r="DG57" s="977"/>
      <c r="DH57" s="978"/>
      <c r="DI57" s="978"/>
      <c r="DJ57" s="978"/>
      <c r="DK57" s="979"/>
      <c r="DL57" s="977"/>
      <c r="DM57" s="978"/>
      <c r="DN57" s="978"/>
      <c r="DO57" s="978"/>
      <c r="DP57" s="979"/>
      <c r="DQ57" s="977"/>
      <c r="DR57" s="978"/>
      <c r="DS57" s="978"/>
      <c r="DT57" s="978"/>
      <c r="DU57" s="979"/>
      <c r="DV57" s="980"/>
      <c r="DW57" s="981"/>
      <c r="DX57" s="981"/>
      <c r="DY57" s="981"/>
      <c r="DZ57" s="982"/>
      <c r="EA57" s="212"/>
    </row>
    <row r="58" spans="1:131" ht="26.25" customHeight="1" x14ac:dyDescent="0.2">
      <c r="A58" s="220">
        <v>31</v>
      </c>
      <c r="B58" s="1018"/>
      <c r="C58" s="1019"/>
      <c r="D58" s="1019"/>
      <c r="E58" s="1019"/>
      <c r="F58" s="1019"/>
      <c r="G58" s="1019"/>
      <c r="H58" s="1019"/>
      <c r="I58" s="1019"/>
      <c r="J58" s="1019"/>
      <c r="K58" s="1019"/>
      <c r="L58" s="1019"/>
      <c r="M58" s="1019"/>
      <c r="N58" s="1019"/>
      <c r="O58" s="1019"/>
      <c r="P58" s="1020"/>
      <c r="Q58" s="1021"/>
      <c r="R58" s="1013"/>
      <c r="S58" s="1013"/>
      <c r="T58" s="1013"/>
      <c r="U58" s="1013"/>
      <c r="V58" s="1013"/>
      <c r="W58" s="1013"/>
      <c r="X58" s="1013"/>
      <c r="Y58" s="1013"/>
      <c r="Z58" s="1013"/>
      <c r="AA58" s="1013"/>
      <c r="AB58" s="1013"/>
      <c r="AC58" s="1013"/>
      <c r="AD58" s="1013"/>
      <c r="AE58" s="1022"/>
      <c r="AF58" s="1023"/>
      <c r="AG58" s="1024"/>
      <c r="AH58" s="1024"/>
      <c r="AI58" s="1024"/>
      <c r="AJ58" s="1025"/>
      <c r="AK58" s="1012"/>
      <c r="AL58" s="1013"/>
      <c r="AM58" s="1013"/>
      <c r="AN58" s="1013"/>
      <c r="AO58" s="1013"/>
      <c r="AP58" s="1013"/>
      <c r="AQ58" s="1013"/>
      <c r="AR58" s="1013"/>
      <c r="AS58" s="1013"/>
      <c r="AT58" s="1013"/>
      <c r="AU58" s="1013"/>
      <c r="AV58" s="1013"/>
      <c r="AW58" s="1013"/>
      <c r="AX58" s="1013"/>
      <c r="AY58" s="1013"/>
      <c r="AZ58" s="1014"/>
      <c r="BA58" s="1014"/>
      <c r="BB58" s="1014"/>
      <c r="BC58" s="1014"/>
      <c r="BD58" s="1014"/>
      <c r="BE58" s="959"/>
      <c r="BF58" s="959"/>
      <c r="BG58" s="959"/>
      <c r="BH58" s="959"/>
      <c r="BI58" s="960"/>
      <c r="BJ58" s="214"/>
      <c r="BK58" s="214"/>
      <c r="BL58" s="214"/>
      <c r="BM58" s="214"/>
      <c r="BN58" s="214"/>
      <c r="BO58" s="223"/>
      <c r="BP58" s="223"/>
      <c r="BQ58" s="220">
        <v>52</v>
      </c>
      <c r="BR58" s="221"/>
      <c r="BS58" s="980"/>
      <c r="BT58" s="981"/>
      <c r="BU58" s="981"/>
      <c r="BV58" s="981"/>
      <c r="BW58" s="981"/>
      <c r="BX58" s="981"/>
      <c r="BY58" s="981"/>
      <c r="BZ58" s="981"/>
      <c r="CA58" s="981"/>
      <c r="CB58" s="981"/>
      <c r="CC58" s="981"/>
      <c r="CD58" s="981"/>
      <c r="CE58" s="981"/>
      <c r="CF58" s="981"/>
      <c r="CG58" s="1002"/>
      <c r="CH58" s="977"/>
      <c r="CI58" s="978"/>
      <c r="CJ58" s="978"/>
      <c r="CK58" s="978"/>
      <c r="CL58" s="979"/>
      <c r="CM58" s="977"/>
      <c r="CN58" s="978"/>
      <c r="CO58" s="978"/>
      <c r="CP58" s="978"/>
      <c r="CQ58" s="979"/>
      <c r="CR58" s="977"/>
      <c r="CS58" s="978"/>
      <c r="CT58" s="978"/>
      <c r="CU58" s="978"/>
      <c r="CV58" s="979"/>
      <c r="CW58" s="977"/>
      <c r="CX58" s="978"/>
      <c r="CY58" s="978"/>
      <c r="CZ58" s="978"/>
      <c r="DA58" s="979"/>
      <c r="DB58" s="977"/>
      <c r="DC58" s="978"/>
      <c r="DD58" s="978"/>
      <c r="DE58" s="978"/>
      <c r="DF58" s="979"/>
      <c r="DG58" s="977"/>
      <c r="DH58" s="978"/>
      <c r="DI58" s="978"/>
      <c r="DJ58" s="978"/>
      <c r="DK58" s="979"/>
      <c r="DL58" s="977"/>
      <c r="DM58" s="978"/>
      <c r="DN58" s="978"/>
      <c r="DO58" s="978"/>
      <c r="DP58" s="979"/>
      <c r="DQ58" s="977"/>
      <c r="DR58" s="978"/>
      <c r="DS58" s="978"/>
      <c r="DT58" s="978"/>
      <c r="DU58" s="979"/>
      <c r="DV58" s="980"/>
      <c r="DW58" s="981"/>
      <c r="DX58" s="981"/>
      <c r="DY58" s="981"/>
      <c r="DZ58" s="982"/>
      <c r="EA58" s="212"/>
    </row>
    <row r="59" spans="1:131" ht="26.25" customHeight="1" x14ac:dyDescent="0.2">
      <c r="A59" s="220">
        <v>32</v>
      </c>
      <c r="B59" s="1018"/>
      <c r="C59" s="1019"/>
      <c r="D59" s="1019"/>
      <c r="E59" s="1019"/>
      <c r="F59" s="1019"/>
      <c r="G59" s="1019"/>
      <c r="H59" s="1019"/>
      <c r="I59" s="1019"/>
      <c r="J59" s="1019"/>
      <c r="K59" s="1019"/>
      <c r="L59" s="1019"/>
      <c r="M59" s="1019"/>
      <c r="N59" s="1019"/>
      <c r="O59" s="1019"/>
      <c r="P59" s="1020"/>
      <c r="Q59" s="1021"/>
      <c r="R59" s="1013"/>
      <c r="S59" s="1013"/>
      <c r="T59" s="1013"/>
      <c r="U59" s="1013"/>
      <c r="V59" s="1013"/>
      <c r="W59" s="1013"/>
      <c r="X59" s="1013"/>
      <c r="Y59" s="1013"/>
      <c r="Z59" s="1013"/>
      <c r="AA59" s="1013"/>
      <c r="AB59" s="1013"/>
      <c r="AC59" s="1013"/>
      <c r="AD59" s="1013"/>
      <c r="AE59" s="1022"/>
      <c r="AF59" s="1023"/>
      <c r="AG59" s="1024"/>
      <c r="AH59" s="1024"/>
      <c r="AI59" s="1024"/>
      <c r="AJ59" s="1025"/>
      <c r="AK59" s="1012"/>
      <c r="AL59" s="1013"/>
      <c r="AM59" s="1013"/>
      <c r="AN59" s="1013"/>
      <c r="AO59" s="1013"/>
      <c r="AP59" s="1013"/>
      <c r="AQ59" s="1013"/>
      <c r="AR59" s="1013"/>
      <c r="AS59" s="1013"/>
      <c r="AT59" s="1013"/>
      <c r="AU59" s="1013"/>
      <c r="AV59" s="1013"/>
      <c r="AW59" s="1013"/>
      <c r="AX59" s="1013"/>
      <c r="AY59" s="1013"/>
      <c r="AZ59" s="1014"/>
      <c r="BA59" s="1014"/>
      <c r="BB59" s="1014"/>
      <c r="BC59" s="1014"/>
      <c r="BD59" s="1014"/>
      <c r="BE59" s="959"/>
      <c r="BF59" s="959"/>
      <c r="BG59" s="959"/>
      <c r="BH59" s="959"/>
      <c r="BI59" s="960"/>
      <c r="BJ59" s="214"/>
      <c r="BK59" s="214"/>
      <c r="BL59" s="214"/>
      <c r="BM59" s="214"/>
      <c r="BN59" s="214"/>
      <c r="BO59" s="223"/>
      <c r="BP59" s="223"/>
      <c r="BQ59" s="220">
        <v>53</v>
      </c>
      <c r="BR59" s="221"/>
      <c r="BS59" s="980"/>
      <c r="BT59" s="981"/>
      <c r="BU59" s="981"/>
      <c r="BV59" s="981"/>
      <c r="BW59" s="981"/>
      <c r="BX59" s="981"/>
      <c r="BY59" s="981"/>
      <c r="BZ59" s="981"/>
      <c r="CA59" s="981"/>
      <c r="CB59" s="981"/>
      <c r="CC59" s="981"/>
      <c r="CD59" s="981"/>
      <c r="CE59" s="981"/>
      <c r="CF59" s="981"/>
      <c r="CG59" s="1002"/>
      <c r="CH59" s="977"/>
      <c r="CI59" s="978"/>
      <c r="CJ59" s="978"/>
      <c r="CK59" s="978"/>
      <c r="CL59" s="979"/>
      <c r="CM59" s="977"/>
      <c r="CN59" s="978"/>
      <c r="CO59" s="978"/>
      <c r="CP59" s="978"/>
      <c r="CQ59" s="979"/>
      <c r="CR59" s="977"/>
      <c r="CS59" s="978"/>
      <c r="CT59" s="978"/>
      <c r="CU59" s="978"/>
      <c r="CV59" s="979"/>
      <c r="CW59" s="977"/>
      <c r="CX59" s="978"/>
      <c r="CY59" s="978"/>
      <c r="CZ59" s="978"/>
      <c r="DA59" s="979"/>
      <c r="DB59" s="977"/>
      <c r="DC59" s="978"/>
      <c r="DD59" s="978"/>
      <c r="DE59" s="978"/>
      <c r="DF59" s="979"/>
      <c r="DG59" s="977"/>
      <c r="DH59" s="978"/>
      <c r="DI59" s="978"/>
      <c r="DJ59" s="978"/>
      <c r="DK59" s="979"/>
      <c r="DL59" s="977"/>
      <c r="DM59" s="978"/>
      <c r="DN59" s="978"/>
      <c r="DO59" s="978"/>
      <c r="DP59" s="979"/>
      <c r="DQ59" s="977"/>
      <c r="DR59" s="978"/>
      <c r="DS59" s="978"/>
      <c r="DT59" s="978"/>
      <c r="DU59" s="979"/>
      <c r="DV59" s="980"/>
      <c r="DW59" s="981"/>
      <c r="DX59" s="981"/>
      <c r="DY59" s="981"/>
      <c r="DZ59" s="982"/>
      <c r="EA59" s="212"/>
    </row>
    <row r="60" spans="1:131" ht="26.25" customHeight="1" x14ac:dyDescent="0.2">
      <c r="A60" s="220">
        <v>33</v>
      </c>
      <c r="B60" s="1018"/>
      <c r="C60" s="1019"/>
      <c r="D60" s="1019"/>
      <c r="E60" s="1019"/>
      <c r="F60" s="1019"/>
      <c r="G60" s="1019"/>
      <c r="H60" s="1019"/>
      <c r="I60" s="1019"/>
      <c r="J60" s="1019"/>
      <c r="K60" s="1019"/>
      <c r="L60" s="1019"/>
      <c r="M60" s="1019"/>
      <c r="N60" s="1019"/>
      <c r="O60" s="1019"/>
      <c r="P60" s="1020"/>
      <c r="Q60" s="1021"/>
      <c r="R60" s="1013"/>
      <c r="S60" s="1013"/>
      <c r="T60" s="1013"/>
      <c r="U60" s="1013"/>
      <c r="V60" s="1013"/>
      <c r="W60" s="1013"/>
      <c r="X60" s="1013"/>
      <c r="Y60" s="1013"/>
      <c r="Z60" s="1013"/>
      <c r="AA60" s="1013"/>
      <c r="AB60" s="1013"/>
      <c r="AC60" s="1013"/>
      <c r="AD60" s="1013"/>
      <c r="AE60" s="1022"/>
      <c r="AF60" s="1023"/>
      <c r="AG60" s="1024"/>
      <c r="AH60" s="1024"/>
      <c r="AI60" s="1024"/>
      <c r="AJ60" s="1025"/>
      <c r="AK60" s="1012"/>
      <c r="AL60" s="1013"/>
      <c r="AM60" s="1013"/>
      <c r="AN60" s="1013"/>
      <c r="AO60" s="1013"/>
      <c r="AP60" s="1013"/>
      <c r="AQ60" s="1013"/>
      <c r="AR60" s="1013"/>
      <c r="AS60" s="1013"/>
      <c r="AT60" s="1013"/>
      <c r="AU60" s="1013"/>
      <c r="AV60" s="1013"/>
      <c r="AW60" s="1013"/>
      <c r="AX60" s="1013"/>
      <c r="AY60" s="1013"/>
      <c r="AZ60" s="1014"/>
      <c r="BA60" s="1014"/>
      <c r="BB60" s="1014"/>
      <c r="BC60" s="1014"/>
      <c r="BD60" s="1014"/>
      <c r="BE60" s="959"/>
      <c r="BF60" s="959"/>
      <c r="BG60" s="959"/>
      <c r="BH60" s="959"/>
      <c r="BI60" s="960"/>
      <c r="BJ60" s="214"/>
      <c r="BK60" s="214"/>
      <c r="BL60" s="214"/>
      <c r="BM60" s="214"/>
      <c r="BN60" s="214"/>
      <c r="BO60" s="223"/>
      <c r="BP60" s="223"/>
      <c r="BQ60" s="220">
        <v>54</v>
      </c>
      <c r="BR60" s="221"/>
      <c r="BS60" s="980"/>
      <c r="BT60" s="981"/>
      <c r="BU60" s="981"/>
      <c r="BV60" s="981"/>
      <c r="BW60" s="981"/>
      <c r="BX60" s="981"/>
      <c r="BY60" s="981"/>
      <c r="BZ60" s="981"/>
      <c r="CA60" s="981"/>
      <c r="CB60" s="981"/>
      <c r="CC60" s="981"/>
      <c r="CD60" s="981"/>
      <c r="CE60" s="981"/>
      <c r="CF60" s="981"/>
      <c r="CG60" s="1002"/>
      <c r="CH60" s="977"/>
      <c r="CI60" s="978"/>
      <c r="CJ60" s="978"/>
      <c r="CK60" s="978"/>
      <c r="CL60" s="979"/>
      <c r="CM60" s="977"/>
      <c r="CN60" s="978"/>
      <c r="CO60" s="978"/>
      <c r="CP60" s="978"/>
      <c r="CQ60" s="979"/>
      <c r="CR60" s="977"/>
      <c r="CS60" s="978"/>
      <c r="CT60" s="978"/>
      <c r="CU60" s="978"/>
      <c r="CV60" s="979"/>
      <c r="CW60" s="977"/>
      <c r="CX60" s="978"/>
      <c r="CY60" s="978"/>
      <c r="CZ60" s="978"/>
      <c r="DA60" s="979"/>
      <c r="DB60" s="977"/>
      <c r="DC60" s="978"/>
      <c r="DD60" s="978"/>
      <c r="DE60" s="978"/>
      <c r="DF60" s="979"/>
      <c r="DG60" s="977"/>
      <c r="DH60" s="978"/>
      <c r="DI60" s="978"/>
      <c r="DJ60" s="978"/>
      <c r="DK60" s="979"/>
      <c r="DL60" s="977"/>
      <c r="DM60" s="978"/>
      <c r="DN60" s="978"/>
      <c r="DO60" s="978"/>
      <c r="DP60" s="979"/>
      <c r="DQ60" s="977"/>
      <c r="DR60" s="978"/>
      <c r="DS60" s="978"/>
      <c r="DT60" s="978"/>
      <c r="DU60" s="979"/>
      <c r="DV60" s="980"/>
      <c r="DW60" s="981"/>
      <c r="DX60" s="981"/>
      <c r="DY60" s="981"/>
      <c r="DZ60" s="982"/>
      <c r="EA60" s="212"/>
    </row>
    <row r="61" spans="1:131" ht="26.25" customHeight="1" thickBot="1" x14ac:dyDescent="0.25">
      <c r="A61" s="220">
        <v>34</v>
      </c>
      <c r="B61" s="1018"/>
      <c r="C61" s="1019"/>
      <c r="D61" s="1019"/>
      <c r="E61" s="1019"/>
      <c r="F61" s="1019"/>
      <c r="G61" s="1019"/>
      <c r="H61" s="1019"/>
      <c r="I61" s="1019"/>
      <c r="J61" s="1019"/>
      <c r="K61" s="1019"/>
      <c r="L61" s="1019"/>
      <c r="M61" s="1019"/>
      <c r="N61" s="1019"/>
      <c r="O61" s="1019"/>
      <c r="P61" s="1020"/>
      <c r="Q61" s="1021"/>
      <c r="R61" s="1013"/>
      <c r="S61" s="1013"/>
      <c r="T61" s="1013"/>
      <c r="U61" s="1013"/>
      <c r="V61" s="1013"/>
      <c r="W61" s="1013"/>
      <c r="X61" s="1013"/>
      <c r="Y61" s="1013"/>
      <c r="Z61" s="1013"/>
      <c r="AA61" s="1013"/>
      <c r="AB61" s="1013"/>
      <c r="AC61" s="1013"/>
      <c r="AD61" s="1013"/>
      <c r="AE61" s="1022"/>
      <c r="AF61" s="1023"/>
      <c r="AG61" s="1024"/>
      <c r="AH61" s="1024"/>
      <c r="AI61" s="1024"/>
      <c r="AJ61" s="1025"/>
      <c r="AK61" s="1012"/>
      <c r="AL61" s="1013"/>
      <c r="AM61" s="1013"/>
      <c r="AN61" s="1013"/>
      <c r="AO61" s="1013"/>
      <c r="AP61" s="1013"/>
      <c r="AQ61" s="1013"/>
      <c r="AR61" s="1013"/>
      <c r="AS61" s="1013"/>
      <c r="AT61" s="1013"/>
      <c r="AU61" s="1013"/>
      <c r="AV61" s="1013"/>
      <c r="AW61" s="1013"/>
      <c r="AX61" s="1013"/>
      <c r="AY61" s="1013"/>
      <c r="AZ61" s="1014"/>
      <c r="BA61" s="1014"/>
      <c r="BB61" s="1014"/>
      <c r="BC61" s="1014"/>
      <c r="BD61" s="1014"/>
      <c r="BE61" s="959"/>
      <c r="BF61" s="959"/>
      <c r="BG61" s="959"/>
      <c r="BH61" s="959"/>
      <c r="BI61" s="960"/>
      <c r="BJ61" s="214"/>
      <c r="BK61" s="214"/>
      <c r="BL61" s="214"/>
      <c r="BM61" s="214"/>
      <c r="BN61" s="214"/>
      <c r="BO61" s="223"/>
      <c r="BP61" s="223"/>
      <c r="BQ61" s="220">
        <v>55</v>
      </c>
      <c r="BR61" s="221"/>
      <c r="BS61" s="980"/>
      <c r="BT61" s="981"/>
      <c r="BU61" s="981"/>
      <c r="BV61" s="981"/>
      <c r="BW61" s="981"/>
      <c r="BX61" s="981"/>
      <c r="BY61" s="981"/>
      <c r="BZ61" s="981"/>
      <c r="CA61" s="981"/>
      <c r="CB61" s="981"/>
      <c r="CC61" s="981"/>
      <c r="CD61" s="981"/>
      <c r="CE61" s="981"/>
      <c r="CF61" s="981"/>
      <c r="CG61" s="1002"/>
      <c r="CH61" s="977"/>
      <c r="CI61" s="978"/>
      <c r="CJ61" s="978"/>
      <c r="CK61" s="978"/>
      <c r="CL61" s="979"/>
      <c r="CM61" s="977"/>
      <c r="CN61" s="978"/>
      <c r="CO61" s="978"/>
      <c r="CP61" s="978"/>
      <c r="CQ61" s="979"/>
      <c r="CR61" s="977"/>
      <c r="CS61" s="978"/>
      <c r="CT61" s="978"/>
      <c r="CU61" s="978"/>
      <c r="CV61" s="979"/>
      <c r="CW61" s="977"/>
      <c r="CX61" s="978"/>
      <c r="CY61" s="978"/>
      <c r="CZ61" s="978"/>
      <c r="DA61" s="979"/>
      <c r="DB61" s="977"/>
      <c r="DC61" s="978"/>
      <c r="DD61" s="978"/>
      <c r="DE61" s="978"/>
      <c r="DF61" s="979"/>
      <c r="DG61" s="977"/>
      <c r="DH61" s="978"/>
      <c r="DI61" s="978"/>
      <c r="DJ61" s="978"/>
      <c r="DK61" s="979"/>
      <c r="DL61" s="977"/>
      <c r="DM61" s="978"/>
      <c r="DN61" s="978"/>
      <c r="DO61" s="978"/>
      <c r="DP61" s="979"/>
      <c r="DQ61" s="977"/>
      <c r="DR61" s="978"/>
      <c r="DS61" s="978"/>
      <c r="DT61" s="978"/>
      <c r="DU61" s="979"/>
      <c r="DV61" s="980"/>
      <c r="DW61" s="981"/>
      <c r="DX61" s="981"/>
      <c r="DY61" s="981"/>
      <c r="DZ61" s="982"/>
      <c r="EA61" s="212"/>
    </row>
    <row r="62" spans="1:131" ht="26.25" customHeight="1" x14ac:dyDescent="0.2">
      <c r="A62" s="220">
        <v>35</v>
      </c>
      <c r="B62" s="1018"/>
      <c r="C62" s="1019"/>
      <c r="D62" s="1019"/>
      <c r="E62" s="1019"/>
      <c r="F62" s="1019"/>
      <c r="G62" s="1019"/>
      <c r="H62" s="1019"/>
      <c r="I62" s="1019"/>
      <c r="J62" s="1019"/>
      <c r="K62" s="1019"/>
      <c r="L62" s="1019"/>
      <c r="M62" s="1019"/>
      <c r="N62" s="1019"/>
      <c r="O62" s="1019"/>
      <c r="P62" s="1020"/>
      <c r="Q62" s="1021"/>
      <c r="R62" s="1013"/>
      <c r="S62" s="1013"/>
      <c r="T62" s="1013"/>
      <c r="U62" s="1013"/>
      <c r="V62" s="1013"/>
      <c r="W62" s="1013"/>
      <c r="X62" s="1013"/>
      <c r="Y62" s="1013"/>
      <c r="Z62" s="1013"/>
      <c r="AA62" s="1013"/>
      <c r="AB62" s="1013"/>
      <c r="AC62" s="1013"/>
      <c r="AD62" s="1013"/>
      <c r="AE62" s="1022"/>
      <c r="AF62" s="1023"/>
      <c r="AG62" s="1024"/>
      <c r="AH62" s="1024"/>
      <c r="AI62" s="1024"/>
      <c r="AJ62" s="1025"/>
      <c r="AK62" s="1012"/>
      <c r="AL62" s="1013"/>
      <c r="AM62" s="1013"/>
      <c r="AN62" s="1013"/>
      <c r="AO62" s="1013"/>
      <c r="AP62" s="1013"/>
      <c r="AQ62" s="1013"/>
      <c r="AR62" s="1013"/>
      <c r="AS62" s="1013"/>
      <c r="AT62" s="1013"/>
      <c r="AU62" s="1013"/>
      <c r="AV62" s="1013"/>
      <c r="AW62" s="1013"/>
      <c r="AX62" s="1013"/>
      <c r="AY62" s="1013"/>
      <c r="AZ62" s="1014"/>
      <c r="BA62" s="1014"/>
      <c r="BB62" s="1014"/>
      <c r="BC62" s="1014"/>
      <c r="BD62" s="1014"/>
      <c r="BE62" s="959"/>
      <c r="BF62" s="959"/>
      <c r="BG62" s="959"/>
      <c r="BH62" s="959"/>
      <c r="BI62" s="960"/>
      <c r="BJ62" s="1015" t="s">
        <v>396</v>
      </c>
      <c r="BK62" s="1016"/>
      <c r="BL62" s="1016"/>
      <c r="BM62" s="1016"/>
      <c r="BN62" s="1017"/>
      <c r="BO62" s="223"/>
      <c r="BP62" s="223"/>
      <c r="BQ62" s="220">
        <v>56</v>
      </c>
      <c r="BR62" s="221"/>
      <c r="BS62" s="980"/>
      <c r="BT62" s="981"/>
      <c r="BU62" s="981"/>
      <c r="BV62" s="981"/>
      <c r="BW62" s="981"/>
      <c r="BX62" s="981"/>
      <c r="BY62" s="981"/>
      <c r="BZ62" s="981"/>
      <c r="CA62" s="981"/>
      <c r="CB62" s="981"/>
      <c r="CC62" s="981"/>
      <c r="CD62" s="981"/>
      <c r="CE62" s="981"/>
      <c r="CF62" s="981"/>
      <c r="CG62" s="1002"/>
      <c r="CH62" s="977"/>
      <c r="CI62" s="978"/>
      <c r="CJ62" s="978"/>
      <c r="CK62" s="978"/>
      <c r="CL62" s="979"/>
      <c r="CM62" s="977"/>
      <c r="CN62" s="978"/>
      <c r="CO62" s="978"/>
      <c r="CP62" s="978"/>
      <c r="CQ62" s="979"/>
      <c r="CR62" s="977"/>
      <c r="CS62" s="978"/>
      <c r="CT62" s="978"/>
      <c r="CU62" s="978"/>
      <c r="CV62" s="979"/>
      <c r="CW62" s="977"/>
      <c r="CX62" s="978"/>
      <c r="CY62" s="978"/>
      <c r="CZ62" s="978"/>
      <c r="DA62" s="979"/>
      <c r="DB62" s="977"/>
      <c r="DC62" s="978"/>
      <c r="DD62" s="978"/>
      <c r="DE62" s="978"/>
      <c r="DF62" s="979"/>
      <c r="DG62" s="977"/>
      <c r="DH62" s="978"/>
      <c r="DI62" s="978"/>
      <c r="DJ62" s="978"/>
      <c r="DK62" s="979"/>
      <c r="DL62" s="977"/>
      <c r="DM62" s="978"/>
      <c r="DN62" s="978"/>
      <c r="DO62" s="978"/>
      <c r="DP62" s="979"/>
      <c r="DQ62" s="977"/>
      <c r="DR62" s="978"/>
      <c r="DS62" s="978"/>
      <c r="DT62" s="978"/>
      <c r="DU62" s="979"/>
      <c r="DV62" s="980"/>
      <c r="DW62" s="981"/>
      <c r="DX62" s="981"/>
      <c r="DY62" s="981"/>
      <c r="DZ62" s="982"/>
      <c r="EA62" s="212"/>
    </row>
    <row r="63" spans="1:131" ht="26.25" customHeight="1" thickBot="1" x14ac:dyDescent="0.25">
      <c r="A63" s="222" t="s">
        <v>378</v>
      </c>
      <c r="B63" s="924" t="s">
        <v>397</v>
      </c>
      <c r="C63" s="925"/>
      <c r="D63" s="925"/>
      <c r="E63" s="925"/>
      <c r="F63" s="925"/>
      <c r="G63" s="925"/>
      <c r="H63" s="925"/>
      <c r="I63" s="925"/>
      <c r="J63" s="925"/>
      <c r="K63" s="925"/>
      <c r="L63" s="925"/>
      <c r="M63" s="925"/>
      <c r="N63" s="925"/>
      <c r="O63" s="925"/>
      <c r="P63" s="935"/>
      <c r="Q63" s="949"/>
      <c r="R63" s="950"/>
      <c r="S63" s="950"/>
      <c r="T63" s="950"/>
      <c r="U63" s="950"/>
      <c r="V63" s="950"/>
      <c r="W63" s="950"/>
      <c r="X63" s="950"/>
      <c r="Y63" s="950"/>
      <c r="Z63" s="950"/>
      <c r="AA63" s="950"/>
      <c r="AB63" s="950"/>
      <c r="AC63" s="950"/>
      <c r="AD63" s="950"/>
      <c r="AE63" s="1008"/>
      <c r="AF63" s="1009">
        <v>2003</v>
      </c>
      <c r="AG63" s="946"/>
      <c r="AH63" s="946"/>
      <c r="AI63" s="946"/>
      <c r="AJ63" s="1010"/>
      <c r="AK63" s="1011"/>
      <c r="AL63" s="950"/>
      <c r="AM63" s="950"/>
      <c r="AN63" s="950"/>
      <c r="AO63" s="950"/>
      <c r="AP63" s="946">
        <v>5157</v>
      </c>
      <c r="AQ63" s="946"/>
      <c r="AR63" s="946"/>
      <c r="AS63" s="946"/>
      <c r="AT63" s="946"/>
      <c r="AU63" s="946">
        <v>3138</v>
      </c>
      <c r="AV63" s="946"/>
      <c r="AW63" s="946"/>
      <c r="AX63" s="946"/>
      <c r="AY63" s="946"/>
      <c r="AZ63" s="1005"/>
      <c r="BA63" s="1005"/>
      <c r="BB63" s="1005"/>
      <c r="BC63" s="1005"/>
      <c r="BD63" s="1005"/>
      <c r="BE63" s="947"/>
      <c r="BF63" s="947"/>
      <c r="BG63" s="947"/>
      <c r="BH63" s="947"/>
      <c r="BI63" s="948"/>
      <c r="BJ63" s="1006" t="s">
        <v>122</v>
      </c>
      <c r="BK63" s="940"/>
      <c r="BL63" s="940"/>
      <c r="BM63" s="940"/>
      <c r="BN63" s="1007"/>
      <c r="BO63" s="223"/>
      <c r="BP63" s="223"/>
      <c r="BQ63" s="220">
        <v>57</v>
      </c>
      <c r="BR63" s="221"/>
      <c r="BS63" s="980"/>
      <c r="BT63" s="981"/>
      <c r="BU63" s="981"/>
      <c r="BV63" s="981"/>
      <c r="BW63" s="981"/>
      <c r="BX63" s="981"/>
      <c r="BY63" s="981"/>
      <c r="BZ63" s="981"/>
      <c r="CA63" s="981"/>
      <c r="CB63" s="981"/>
      <c r="CC63" s="981"/>
      <c r="CD63" s="981"/>
      <c r="CE63" s="981"/>
      <c r="CF63" s="981"/>
      <c r="CG63" s="1002"/>
      <c r="CH63" s="977"/>
      <c r="CI63" s="978"/>
      <c r="CJ63" s="978"/>
      <c r="CK63" s="978"/>
      <c r="CL63" s="979"/>
      <c r="CM63" s="977"/>
      <c r="CN63" s="978"/>
      <c r="CO63" s="978"/>
      <c r="CP63" s="978"/>
      <c r="CQ63" s="979"/>
      <c r="CR63" s="977"/>
      <c r="CS63" s="978"/>
      <c r="CT63" s="978"/>
      <c r="CU63" s="978"/>
      <c r="CV63" s="979"/>
      <c r="CW63" s="977"/>
      <c r="CX63" s="978"/>
      <c r="CY63" s="978"/>
      <c r="CZ63" s="978"/>
      <c r="DA63" s="979"/>
      <c r="DB63" s="977"/>
      <c r="DC63" s="978"/>
      <c r="DD63" s="978"/>
      <c r="DE63" s="978"/>
      <c r="DF63" s="979"/>
      <c r="DG63" s="977"/>
      <c r="DH63" s="978"/>
      <c r="DI63" s="978"/>
      <c r="DJ63" s="978"/>
      <c r="DK63" s="979"/>
      <c r="DL63" s="977"/>
      <c r="DM63" s="978"/>
      <c r="DN63" s="978"/>
      <c r="DO63" s="978"/>
      <c r="DP63" s="979"/>
      <c r="DQ63" s="977"/>
      <c r="DR63" s="978"/>
      <c r="DS63" s="978"/>
      <c r="DT63" s="978"/>
      <c r="DU63" s="979"/>
      <c r="DV63" s="980"/>
      <c r="DW63" s="981"/>
      <c r="DX63" s="981"/>
      <c r="DY63" s="981"/>
      <c r="DZ63" s="98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980"/>
      <c r="BT64" s="981"/>
      <c r="BU64" s="981"/>
      <c r="BV64" s="981"/>
      <c r="BW64" s="981"/>
      <c r="BX64" s="981"/>
      <c r="BY64" s="981"/>
      <c r="BZ64" s="981"/>
      <c r="CA64" s="981"/>
      <c r="CB64" s="981"/>
      <c r="CC64" s="981"/>
      <c r="CD64" s="981"/>
      <c r="CE64" s="981"/>
      <c r="CF64" s="981"/>
      <c r="CG64" s="1002"/>
      <c r="CH64" s="977"/>
      <c r="CI64" s="978"/>
      <c r="CJ64" s="978"/>
      <c r="CK64" s="978"/>
      <c r="CL64" s="979"/>
      <c r="CM64" s="977"/>
      <c r="CN64" s="978"/>
      <c r="CO64" s="978"/>
      <c r="CP64" s="978"/>
      <c r="CQ64" s="979"/>
      <c r="CR64" s="977"/>
      <c r="CS64" s="978"/>
      <c r="CT64" s="978"/>
      <c r="CU64" s="978"/>
      <c r="CV64" s="979"/>
      <c r="CW64" s="977"/>
      <c r="CX64" s="978"/>
      <c r="CY64" s="978"/>
      <c r="CZ64" s="978"/>
      <c r="DA64" s="979"/>
      <c r="DB64" s="977"/>
      <c r="DC64" s="978"/>
      <c r="DD64" s="978"/>
      <c r="DE64" s="978"/>
      <c r="DF64" s="979"/>
      <c r="DG64" s="977"/>
      <c r="DH64" s="978"/>
      <c r="DI64" s="978"/>
      <c r="DJ64" s="978"/>
      <c r="DK64" s="979"/>
      <c r="DL64" s="977"/>
      <c r="DM64" s="978"/>
      <c r="DN64" s="978"/>
      <c r="DO64" s="978"/>
      <c r="DP64" s="979"/>
      <c r="DQ64" s="977"/>
      <c r="DR64" s="978"/>
      <c r="DS64" s="978"/>
      <c r="DT64" s="978"/>
      <c r="DU64" s="979"/>
      <c r="DV64" s="980"/>
      <c r="DW64" s="981"/>
      <c r="DX64" s="981"/>
      <c r="DY64" s="981"/>
      <c r="DZ64" s="98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980"/>
      <c r="BT65" s="981"/>
      <c r="BU65" s="981"/>
      <c r="BV65" s="981"/>
      <c r="BW65" s="981"/>
      <c r="BX65" s="981"/>
      <c r="BY65" s="981"/>
      <c r="BZ65" s="981"/>
      <c r="CA65" s="981"/>
      <c r="CB65" s="981"/>
      <c r="CC65" s="981"/>
      <c r="CD65" s="981"/>
      <c r="CE65" s="981"/>
      <c r="CF65" s="981"/>
      <c r="CG65" s="1002"/>
      <c r="CH65" s="977"/>
      <c r="CI65" s="978"/>
      <c r="CJ65" s="978"/>
      <c r="CK65" s="978"/>
      <c r="CL65" s="979"/>
      <c r="CM65" s="977"/>
      <c r="CN65" s="978"/>
      <c r="CO65" s="978"/>
      <c r="CP65" s="978"/>
      <c r="CQ65" s="979"/>
      <c r="CR65" s="977"/>
      <c r="CS65" s="978"/>
      <c r="CT65" s="978"/>
      <c r="CU65" s="978"/>
      <c r="CV65" s="979"/>
      <c r="CW65" s="977"/>
      <c r="CX65" s="978"/>
      <c r="CY65" s="978"/>
      <c r="CZ65" s="978"/>
      <c r="DA65" s="979"/>
      <c r="DB65" s="977"/>
      <c r="DC65" s="978"/>
      <c r="DD65" s="978"/>
      <c r="DE65" s="978"/>
      <c r="DF65" s="979"/>
      <c r="DG65" s="977"/>
      <c r="DH65" s="978"/>
      <c r="DI65" s="978"/>
      <c r="DJ65" s="978"/>
      <c r="DK65" s="979"/>
      <c r="DL65" s="977"/>
      <c r="DM65" s="978"/>
      <c r="DN65" s="978"/>
      <c r="DO65" s="978"/>
      <c r="DP65" s="979"/>
      <c r="DQ65" s="977"/>
      <c r="DR65" s="978"/>
      <c r="DS65" s="978"/>
      <c r="DT65" s="978"/>
      <c r="DU65" s="979"/>
      <c r="DV65" s="980"/>
      <c r="DW65" s="981"/>
      <c r="DX65" s="981"/>
      <c r="DY65" s="981"/>
      <c r="DZ65" s="982"/>
      <c r="EA65" s="212"/>
    </row>
    <row r="66" spans="1:131" ht="26.25" customHeight="1" x14ac:dyDescent="0.2">
      <c r="A66" s="983" t="s">
        <v>399</v>
      </c>
      <c r="B66" s="984"/>
      <c r="C66" s="984"/>
      <c r="D66" s="984"/>
      <c r="E66" s="984"/>
      <c r="F66" s="984"/>
      <c r="G66" s="984"/>
      <c r="H66" s="984"/>
      <c r="I66" s="984"/>
      <c r="J66" s="984"/>
      <c r="K66" s="984"/>
      <c r="L66" s="984"/>
      <c r="M66" s="984"/>
      <c r="N66" s="984"/>
      <c r="O66" s="984"/>
      <c r="P66" s="985"/>
      <c r="Q66" s="989" t="s">
        <v>382</v>
      </c>
      <c r="R66" s="990"/>
      <c r="S66" s="990"/>
      <c r="T66" s="990"/>
      <c r="U66" s="991"/>
      <c r="V66" s="989" t="s">
        <v>383</v>
      </c>
      <c r="W66" s="990"/>
      <c r="X66" s="990"/>
      <c r="Y66" s="990"/>
      <c r="Z66" s="991"/>
      <c r="AA66" s="989" t="s">
        <v>384</v>
      </c>
      <c r="AB66" s="990"/>
      <c r="AC66" s="990"/>
      <c r="AD66" s="990"/>
      <c r="AE66" s="991"/>
      <c r="AF66" s="995" t="s">
        <v>385</v>
      </c>
      <c r="AG66" s="996"/>
      <c r="AH66" s="996"/>
      <c r="AI66" s="996"/>
      <c r="AJ66" s="997"/>
      <c r="AK66" s="989" t="s">
        <v>386</v>
      </c>
      <c r="AL66" s="984"/>
      <c r="AM66" s="984"/>
      <c r="AN66" s="984"/>
      <c r="AO66" s="985"/>
      <c r="AP66" s="989" t="s">
        <v>387</v>
      </c>
      <c r="AQ66" s="990"/>
      <c r="AR66" s="990"/>
      <c r="AS66" s="990"/>
      <c r="AT66" s="991"/>
      <c r="AU66" s="989" t="s">
        <v>400</v>
      </c>
      <c r="AV66" s="990"/>
      <c r="AW66" s="990"/>
      <c r="AX66" s="990"/>
      <c r="AY66" s="991"/>
      <c r="AZ66" s="989" t="s">
        <v>364</v>
      </c>
      <c r="BA66" s="990"/>
      <c r="BB66" s="990"/>
      <c r="BC66" s="990"/>
      <c r="BD66" s="1003"/>
      <c r="BE66" s="223"/>
      <c r="BF66" s="223"/>
      <c r="BG66" s="223"/>
      <c r="BH66" s="223"/>
      <c r="BI66" s="223"/>
      <c r="BJ66" s="223"/>
      <c r="BK66" s="223"/>
      <c r="BL66" s="223"/>
      <c r="BM66" s="223"/>
      <c r="BN66" s="223"/>
      <c r="BO66" s="223"/>
      <c r="BP66" s="223"/>
      <c r="BQ66" s="220">
        <v>60</v>
      </c>
      <c r="BR66" s="225"/>
      <c r="BS66" s="932"/>
      <c r="BT66" s="933"/>
      <c r="BU66" s="933"/>
      <c r="BV66" s="933"/>
      <c r="BW66" s="933"/>
      <c r="BX66" s="933"/>
      <c r="BY66" s="933"/>
      <c r="BZ66" s="933"/>
      <c r="CA66" s="933"/>
      <c r="CB66" s="933"/>
      <c r="CC66" s="933"/>
      <c r="CD66" s="933"/>
      <c r="CE66" s="933"/>
      <c r="CF66" s="933"/>
      <c r="CG66" s="942"/>
      <c r="CH66" s="943"/>
      <c r="CI66" s="944"/>
      <c r="CJ66" s="944"/>
      <c r="CK66" s="944"/>
      <c r="CL66" s="945"/>
      <c r="CM66" s="943"/>
      <c r="CN66" s="944"/>
      <c r="CO66" s="944"/>
      <c r="CP66" s="944"/>
      <c r="CQ66" s="945"/>
      <c r="CR66" s="943"/>
      <c r="CS66" s="944"/>
      <c r="CT66" s="944"/>
      <c r="CU66" s="944"/>
      <c r="CV66" s="945"/>
      <c r="CW66" s="943"/>
      <c r="CX66" s="944"/>
      <c r="CY66" s="944"/>
      <c r="CZ66" s="944"/>
      <c r="DA66" s="945"/>
      <c r="DB66" s="943"/>
      <c r="DC66" s="944"/>
      <c r="DD66" s="944"/>
      <c r="DE66" s="944"/>
      <c r="DF66" s="945"/>
      <c r="DG66" s="943"/>
      <c r="DH66" s="944"/>
      <c r="DI66" s="944"/>
      <c r="DJ66" s="944"/>
      <c r="DK66" s="945"/>
      <c r="DL66" s="943"/>
      <c r="DM66" s="944"/>
      <c r="DN66" s="944"/>
      <c r="DO66" s="944"/>
      <c r="DP66" s="945"/>
      <c r="DQ66" s="943"/>
      <c r="DR66" s="944"/>
      <c r="DS66" s="944"/>
      <c r="DT66" s="944"/>
      <c r="DU66" s="945"/>
      <c r="DV66" s="932"/>
      <c r="DW66" s="933"/>
      <c r="DX66" s="933"/>
      <c r="DY66" s="933"/>
      <c r="DZ66" s="934"/>
      <c r="EA66" s="212"/>
    </row>
    <row r="67" spans="1:131" ht="26.25" customHeight="1" thickBot="1" x14ac:dyDescent="0.25">
      <c r="A67" s="986"/>
      <c r="B67" s="987"/>
      <c r="C67" s="987"/>
      <c r="D67" s="987"/>
      <c r="E67" s="987"/>
      <c r="F67" s="987"/>
      <c r="G67" s="987"/>
      <c r="H67" s="987"/>
      <c r="I67" s="987"/>
      <c r="J67" s="987"/>
      <c r="K67" s="987"/>
      <c r="L67" s="987"/>
      <c r="M67" s="987"/>
      <c r="N67" s="987"/>
      <c r="O67" s="987"/>
      <c r="P67" s="988"/>
      <c r="Q67" s="992"/>
      <c r="R67" s="993"/>
      <c r="S67" s="993"/>
      <c r="T67" s="993"/>
      <c r="U67" s="994"/>
      <c r="V67" s="992"/>
      <c r="W67" s="993"/>
      <c r="X67" s="993"/>
      <c r="Y67" s="993"/>
      <c r="Z67" s="994"/>
      <c r="AA67" s="992"/>
      <c r="AB67" s="993"/>
      <c r="AC67" s="993"/>
      <c r="AD67" s="993"/>
      <c r="AE67" s="994"/>
      <c r="AF67" s="998"/>
      <c r="AG67" s="999"/>
      <c r="AH67" s="999"/>
      <c r="AI67" s="999"/>
      <c r="AJ67" s="1000"/>
      <c r="AK67" s="1001"/>
      <c r="AL67" s="987"/>
      <c r="AM67" s="987"/>
      <c r="AN67" s="987"/>
      <c r="AO67" s="988"/>
      <c r="AP67" s="992"/>
      <c r="AQ67" s="993"/>
      <c r="AR67" s="993"/>
      <c r="AS67" s="993"/>
      <c r="AT67" s="994"/>
      <c r="AU67" s="992"/>
      <c r="AV67" s="993"/>
      <c r="AW67" s="993"/>
      <c r="AX67" s="993"/>
      <c r="AY67" s="994"/>
      <c r="AZ67" s="992"/>
      <c r="BA67" s="993"/>
      <c r="BB67" s="993"/>
      <c r="BC67" s="993"/>
      <c r="BD67" s="1004"/>
      <c r="BE67" s="223"/>
      <c r="BF67" s="223"/>
      <c r="BG67" s="223"/>
      <c r="BH67" s="223"/>
      <c r="BI67" s="223"/>
      <c r="BJ67" s="223"/>
      <c r="BK67" s="223"/>
      <c r="BL67" s="223"/>
      <c r="BM67" s="223"/>
      <c r="BN67" s="223"/>
      <c r="BO67" s="223"/>
      <c r="BP67" s="223"/>
      <c r="BQ67" s="220">
        <v>61</v>
      </c>
      <c r="BR67" s="225"/>
      <c r="BS67" s="932"/>
      <c r="BT67" s="933"/>
      <c r="BU67" s="933"/>
      <c r="BV67" s="933"/>
      <c r="BW67" s="933"/>
      <c r="BX67" s="933"/>
      <c r="BY67" s="933"/>
      <c r="BZ67" s="933"/>
      <c r="CA67" s="933"/>
      <c r="CB67" s="933"/>
      <c r="CC67" s="933"/>
      <c r="CD67" s="933"/>
      <c r="CE67" s="933"/>
      <c r="CF67" s="933"/>
      <c r="CG67" s="942"/>
      <c r="CH67" s="943"/>
      <c r="CI67" s="944"/>
      <c r="CJ67" s="944"/>
      <c r="CK67" s="944"/>
      <c r="CL67" s="945"/>
      <c r="CM67" s="943"/>
      <c r="CN67" s="944"/>
      <c r="CO67" s="944"/>
      <c r="CP67" s="944"/>
      <c r="CQ67" s="945"/>
      <c r="CR67" s="943"/>
      <c r="CS67" s="944"/>
      <c r="CT67" s="944"/>
      <c r="CU67" s="944"/>
      <c r="CV67" s="945"/>
      <c r="CW67" s="943"/>
      <c r="CX67" s="944"/>
      <c r="CY67" s="944"/>
      <c r="CZ67" s="944"/>
      <c r="DA67" s="945"/>
      <c r="DB67" s="943"/>
      <c r="DC67" s="944"/>
      <c r="DD67" s="944"/>
      <c r="DE67" s="944"/>
      <c r="DF67" s="945"/>
      <c r="DG67" s="943"/>
      <c r="DH67" s="944"/>
      <c r="DI67" s="944"/>
      <c r="DJ67" s="944"/>
      <c r="DK67" s="945"/>
      <c r="DL67" s="943"/>
      <c r="DM67" s="944"/>
      <c r="DN67" s="944"/>
      <c r="DO67" s="944"/>
      <c r="DP67" s="945"/>
      <c r="DQ67" s="943"/>
      <c r="DR67" s="944"/>
      <c r="DS67" s="944"/>
      <c r="DT67" s="944"/>
      <c r="DU67" s="945"/>
      <c r="DV67" s="932"/>
      <c r="DW67" s="933"/>
      <c r="DX67" s="933"/>
      <c r="DY67" s="933"/>
      <c r="DZ67" s="934"/>
      <c r="EA67" s="212"/>
    </row>
    <row r="68" spans="1:131" ht="26.25" customHeight="1" thickTop="1" x14ac:dyDescent="0.2">
      <c r="A68" s="218">
        <v>1</v>
      </c>
      <c r="B68" s="973" t="s">
        <v>546</v>
      </c>
      <c r="C68" s="974"/>
      <c r="D68" s="974"/>
      <c r="E68" s="974"/>
      <c r="F68" s="974"/>
      <c r="G68" s="974"/>
      <c r="H68" s="974"/>
      <c r="I68" s="974"/>
      <c r="J68" s="974"/>
      <c r="K68" s="974"/>
      <c r="L68" s="974"/>
      <c r="M68" s="974"/>
      <c r="N68" s="974"/>
      <c r="O68" s="974"/>
      <c r="P68" s="975"/>
      <c r="Q68" s="976">
        <v>153</v>
      </c>
      <c r="R68" s="970"/>
      <c r="S68" s="970"/>
      <c r="T68" s="970"/>
      <c r="U68" s="970"/>
      <c r="V68" s="970">
        <v>148</v>
      </c>
      <c r="W68" s="970"/>
      <c r="X68" s="970"/>
      <c r="Y68" s="970"/>
      <c r="Z68" s="970"/>
      <c r="AA68" s="970">
        <v>5</v>
      </c>
      <c r="AB68" s="970"/>
      <c r="AC68" s="970"/>
      <c r="AD68" s="970"/>
      <c r="AE68" s="970"/>
      <c r="AF68" s="970">
        <v>5</v>
      </c>
      <c r="AG68" s="970"/>
      <c r="AH68" s="970"/>
      <c r="AI68" s="970"/>
      <c r="AJ68" s="970"/>
      <c r="AK68" s="970" t="s">
        <v>554</v>
      </c>
      <c r="AL68" s="970"/>
      <c r="AM68" s="970"/>
      <c r="AN68" s="970"/>
      <c r="AO68" s="970"/>
      <c r="AP68" s="970" t="s">
        <v>554</v>
      </c>
      <c r="AQ68" s="970"/>
      <c r="AR68" s="970"/>
      <c r="AS68" s="970"/>
      <c r="AT68" s="970"/>
      <c r="AU68" s="970" t="s">
        <v>554</v>
      </c>
      <c r="AV68" s="970"/>
      <c r="AW68" s="970"/>
      <c r="AX68" s="970"/>
      <c r="AY68" s="970"/>
      <c r="AZ68" s="971"/>
      <c r="BA68" s="971"/>
      <c r="BB68" s="971"/>
      <c r="BC68" s="971"/>
      <c r="BD68" s="972"/>
      <c r="BE68" s="223"/>
      <c r="BF68" s="223"/>
      <c r="BG68" s="223"/>
      <c r="BH68" s="223"/>
      <c r="BI68" s="223"/>
      <c r="BJ68" s="223"/>
      <c r="BK68" s="223"/>
      <c r="BL68" s="223"/>
      <c r="BM68" s="223"/>
      <c r="BN68" s="223"/>
      <c r="BO68" s="223"/>
      <c r="BP68" s="223"/>
      <c r="BQ68" s="220">
        <v>62</v>
      </c>
      <c r="BR68" s="225"/>
      <c r="BS68" s="932"/>
      <c r="BT68" s="933"/>
      <c r="BU68" s="933"/>
      <c r="BV68" s="933"/>
      <c r="BW68" s="933"/>
      <c r="BX68" s="933"/>
      <c r="BY68" s="933"/>
      <c r="BZ68" s="933"/>
      <c r="CA68" s="933"/>
      <c r="CB68" s="933"/>
      <c r="CC68" s="933"/>
      <c r="CD68" s="933"/>
      <c r="CE68" s="933"/>
      <c r="CF68" s="933"/>
      <c r="CG68" s="942"/>
      <c r="CH68" s="943"/>
      <c r="CI68" s="944"/>
      <c r="CJ68" s="944"/>
      <c r="CK68" s="944"/>
      <c r="CL68" s="945"/>
      <c r="CM68" s="943"/>
      <c r="CN68" s="944"/>
      <c r="CO68" s="944"/>
      <c r="CP68" s="944"/>
      <c r="CQ68" s="945"/>
      <c r="CR68" s="943"/>
      <c r="CS68" s="944"/>
      <c r="CT68" s="944"/>
      <c r="CU68" s="944"/>
      <c r="CV68" s="945"/>
      <c r="CW68" s="943"/>
      <c r="CX68" s="944"/>
      <c r="CY68" s="944"/>
      <c r="CZ68" s="944"/>
      <c r="DA68" s="945"/>
      <c r="DB68" s="943"/>
      <c r="DC68" s="944"/>
      <c r="DD68" s="944"/>
      <c r="DE68" s="944"/>
      <c r="DF68" s="945"/>
      <c r="DG68" s="943"/>
      <c r="DH68" s="944"/>
      <c r="DI68" s="944"/>
      <c r="DJ68" s="944"/>
      <c r="DK68" s="945"/>
      <c r="DL68" s="943"/>
      <c r="DM68" s="944"/>
      <c r="DN68" s="944"/>
      <c r="DO68" s="944"/>
      <c r="DP68" s="945"/>
      <c r="DQ68" s="943"/>
      <c r="DR68" s="944"/>
      <c r="DS68" s="944"/>
      <c r="DT68" s="944"/>
      <c r="DU68" s="945"/>
      <c r="DV68" s="932"/>
      <c r="DW68" s="933"/>
      <c r="DX68" s="933"/>
      <c r="DY68" s="933"/>
      <c r="DZ68" s="934"/>
      <c r="EA68" s="212"/>
    </row>
    <row r="69" spans="1:131" ht="33.6" customHeight="1" x14ac:dyDescent="0.2">
      <c r="A69" s="220">
        <v>2</v>
      </c>
      <c r="B69" s="969" t="s">
        <v>547</v>
      </c>
      <c r="C69" s="962"/>
      <c r="D69" s="962"/>
      <c r="E69" s="962"/>
      <c r="F69" s="962"/>
      <c r="G69" s="962"/>
      <c r="H69" s="962"/>
      <c r="I69" s="962"/>
      <c r="J69" s="962"/>
      <c r="K69" s="962"/>
      <c r="L69" s="962"/>
      <c r="M69" s="962"/>
      <c r="N69" s="962"/>
      <c r="O69" s="962"/>
      <c r="P69" s="963"/>
      <c r="Q69" s="964">
        <v>290</v>
      </c>
      <c r="R69" s="958"/>
      <c r="S69" s="958"/>
      <c r="T69" s="958"/>
      <c r="U69" s="958"/>
      <c r="V69" s="958">
        <v>250</v>
      </c>
      <c r="W69" s="958"/>
      <c r="X69" s="958"/>
      <c r="Y69" s="958"/>
      <c r="Z69" s="958"/>
      <c r="AA69" s="958">
        <v>40</v>
      </c>
      <c r="AB69" s="958"/>
      <c r="AC69" s="958"/>
      <c r="AD69" s="958"/>
      <c r="AE69" s="958"/>
      <c r="AF69" s="958">
        <v>40</v>
      </c>
      <c r="AG69" s="958"/>
      <c r="AH69" s="958"/>
      <c r="AI69" s="958"/>
      <c r="AJ69" s="958"/>
      <c r="AK69" s="958" t="s">
        <v>554</v>
      </c>
      <c r="AL69" s="958"/>
      <c r="AM69" s="958"/>
      <c r="AN69" s="958"/>
      <c r="AO69" s="958"/>
      <c r="AP69" s="958" t="s">
        <v>554</v>
      </c>
      <c r="AQ69" s="958"/>
      <c r="AR69" s="958"/>
      <c r="AS69" s="958"/>
      <c r="AT69" s="958"/>
      <c r="AU69" s="958" t="s">
        <v>554</v>
      </c>
      <c r="AV69" s="958"/>
      <c r="AW69" s="958"/>
      <c r="AX69" s="958"/>
      <c r="AY69" s="958"/>
      <c r="AZ69" s="959"/>
      <c r="BA69" s="959"/>
      <c r="BB69" s="959"/>
      <c r="BC69" s="959"/>
      <c r="BD69" s="960"/>
      <c r="BE69" s="223"/>
      <c r="BF69" s="223"/>
      <c r="BG69" s="223"/>
      <c r="BH69" s="223"/>
      <c r="BI69" s="223"/>
      <c r="BJ69" s="223"/>
      <c r="BK69" s="223"/>
      <c r="BL69" s="223"/>
      <c r="BM69" s="223"/>
      <c r="BN69" s="223"/>
      <c r="BO69" s="223"/>
      <c r="BP69" s="223"/>
      <c r="BQ69" s="220">
        <v>63</v>
      </c>
      <c r="BR69" s="225"/>
      <c r="BS69" s="932"/>
      <c r="BT69" s="933"/>
      <c r="BU69" s="933"/>
      <c r="BV69" s="933"/>
      <c r="BW69" s="933"/>
      <c r="BX69" s="933"/>
      <c r="BY69" s="933"/>
      <c r="BZ69" s="933"/>
      <c r="CA69" s="933"/>
      <c r="CB69" s="933"/>
      <c r="CC69" s="933"/>
      <c r="CD69" s="933"/>
      <c r="CE69" s="933"/>
      <c r="CF69" s="933"/>
      <c r="CG69" s="942"/>
      <c r="CH69" s="943"/>
      <c r="CI69" s="944"/>
      <c r="CJ69" s="944"/>
      <c r="CK69" s="944"/>
      <c r="CL69" s="945"/>
      <c r="CM69" s="943"/>
      <c r="CN69" s="944"/>
      <c r="CO69" s="944"/>
      <c r="CP69" s="944"/>
      <c r="CQ69" s="945"/>
      <c r="CR69" s="943"/>
      <c r="CS69" s="944"/>
      <c r="CT69" s="944"/>
      <c r="CU69" s="944"/>
      <c r="CV69" s="945"/>
      <c r="CW69" s="943"/>
      <c r="CX69" s="944"/>
      <c r="CY69" s="944"/>
      <c r="CZ69" s="944"/>
      <c r="DA69" s="945"/>
      <c r="DB69" s="943"/>
      <c r="DC69" s="944"/>
      <c r="DD69" s="944"/>
      <c r="DE69" s="944"/>
      <c r="DF69" s="945"/>
      <c r="DG69" s="943"/>
      <c r="DH69" s="944"/>
      <c r="DI69" s="944"/>
      <c r="DJ69" s="944"/>
      <c r="DK69" s="945"/>
      <c r="DL69" s="943"/>
      <c r="DM69" s="944"/>
      <c r="DN69" s="944"/>
      <c r="DO69" s="944"/>
      <c r="DP69" s="945"/>
      <c r="DQ69" s="943"/>
      <c r="DR69" s="944"/>
      <c r="DS69" s="944"/>
      <c r="DT69" s="944"/>
      <c r="DU69" s="945"/>
      <c r="DV69" s="932"/>
      <c r="DW69" s="933"/>
      <c r="DX69" s="933"/>
      <c r="DY69" s="933"/>
      <c r="DZ69" s="934"/>
      <c r="EA69" s="212"/>
    </row>
    <row r="70" spans="1:131" ht="36" customHeight="1" x14ac:dyDescent="0.2">
      <c r="A70" s="220">
        <v>3</v>
      </c>
      <c r="B70" s="969" t="s">
        <v>548</v>
      </c>
      <c r="C70" s="962"/>
      <c r="D70" s="962"/>
      <c r="E70" s="962"/>
      <c r="F70" s="962"/>
      <c r="G70" s="962"/>
      <c r="H70" s="962"/>
      <c r="I70" s="962"/>
      <c r="J70" s="962"/>
      <c r="K70" s="962"/>
      <c r="L70" s="962"/>
      <c r="M70" s="962"/>
      <c r="N70" s="962"/>
      <c r="O70" s="962"/>
      <c r="P70" s="963"/>
      <c r="Q70" s="964">
        <v>1428744</v>
      </c>
      <c r="R70" s="958"/>
      <c r="S70" s="958"/>
      <c r="T70" s="958"/>
      <c r="U70" s="958"/>
      <c r="V70" s="958">
        <v>1401874</v>
      </c>
      <c r="W70" s="958"/>
      <c r="X70" s="958"/>
      <c r="Y70" s="958"/>
      <c r="Z70" s="958"/>
      <c r="AA70" s="958">
        <v>26871</v>
      </c>
      <c r="AB70" s="958"/>
      <c r="AC70" s="958"/>
      <c r="AD70" s="958"/>
      <c r="AE70" s="958"/>
      <c r="AF70" s="958">
        <v>26871</v>
      </c>
      <c r="AG70" s="958"/>
      <c r="AH70" s="958"/>
      <c r="AI70" s="958"/>
      <c r="AJ70" s="958"/>
      <c r="AK70" s="958">
        <v>12578</v>
      </c>
      <c r="AL70" s="958"/>
      <c r="AM70" s="958"/>
      <c r="AN70" s="958"/>
      <c r="AO70" s="958"/>
      <c r="AP70" s="958" t="s">
        <v>554</v>
      </c>
      <c r="AQ70" s="958"/>
      <c r="AR70" s="958"/>
      <c r="AS70" s="958"/>
      <c r="AT70" s="958"/>
      <c r="AU70" s="958" t="s">
        <v>554</v>
      </c>
      <c r="AV70" s="958"/>
      <c r="AW70" s="958"/>
      <c r="AX70" s="958"/>
      <c r="AY70" s="958"/>
      <c r="AZ70" s="959"/>
      <c r="BA70" s="959"/>
      <c r="BB70" s="959"/>
      <c r="BC70" s="959"/>
      <c r="BD70" s="960"/>
      <c r="BE70" s="223"/>
      <c r="BF70" s="223"/>
      <c r="BG70" s="223"/>
      <c r="BH70" s="223"/>
      <c r="BI70" s="223"/>
      <c r="BJ70" s="223"/>
      <c r="BK70" s="223"/>
      <c r="BL70" s="223"/>
      <c r="BM70" s="223"/>
      <c r="BN70" s="223"/>
      <c r="BO70" s="223"/>
      <c r="BP70" s="223"/>
      <c r="BQ70" s="220">
        <v>64</v>
      </c>
      <c r="BR70" s="225"/>
      <c r="BS70" s="932"/>
      <c r="BT70" s="933"/>
      <c r="BU70" s="933"/>
      <c r="BV70" s="933"/>
      <c r="BW70" s="933"/>
      <c r="BX70" s="933"/>
      <c r="BY70" s="933"/>
      <c r="BZ70" s="933"/>
      <c r="CA70" s="933"/>
      <c r="CB70" s="933"/>
      <c r="CC70" s="933"/>
      <c r="CD70" s="933"/>
      <c r="CE70" s="933"/>
      <c r="CF70" s="933"/>
      <c r="CG70" s="942"/>
      <c r="CH70" s="943"/>
      <c r="CI70" s="944"/>
      <c r="CJ70" s="944"/>
      <c r="CK70" s="944"/>
      <c r="CL70" s="945"/>
      <c r="CM70" s="943"/>
      <c r="CN70" s="944"/>
      <c r="CO70" s="944"/>
      <c r="CP70" s="944"/>
      <c r="CQ70" s="945"/>
      <c r="CR70" s="943"/>
      <c r="CS70" s="944"/>
      <c r="CT70" s="944"/>
      <c r="CU70" s="944"/>
      <c r="CV70" s="945"/>
      <c r="CW70" s="943"/>
      <c r="CX70" s="944"/>
      <c r="CY70" s="944"/>
      <c r="CZ70" s="944"/>
      <c r="DA70" s="945"/>
      <c r="DB70" s="943"/>
      <c r="DC70" s="944"/>
      <c r="DD70" s="944"/>
      <c r="DE70" s="944"/>
      <c r="DF70" s="945"/>
      <c r="DG70" s="943"/>
      <c r="DH70" s="944"/>
      <c r="DI70" s="944"/>
      <c r="DJ70" s="944"/>
      <c r="DK70" s="945"/>
      <c r="DL70" s="943"/>
      <c r="DM70" s="944"/>
      <c r="DN70" s="944"/>
      <c r="DO70" s="944"/>
      <c r="DP70" s="945"/>
      <c r="DQ70" s="943"/>
      <c r="DR70" s="944"/>
      <c r="DS70" s="944"/>
      <c r="DT70" s="944"/>
      <c r="DU70" s="945"/>
      <c r="DV70" s="932"/>
      <c r="DW70" s="933"/>
      <c r="DX70" s="933"/>
      <c r="DY70" s="933"/>
      <c r="DZ70" s="934"/>
      <c r="EA70" s="212"/>
    </row>
    <row r="71" spans="1:131" ht="34.200000000000003" customHeight="1" x14ac:dyDescent="0.2">
      <c r="A71" s="220">
        <v>4</v>
      </c>
      <c r="B71" s="969" t="s">
        <v>549</v>
      </c>
      <c r="C71" s="962"/>
      <c r="D71" s="962"/>
      <c r="E71" s="962"/>
      <c r="F71" s="962"/>
      <c r="G71" s="962"/>
      <c r="H71" s="962"/>
      <c r="I71" s="962"/>
      <c r="J71" s="962"/>
      <c r="K71" s="962"/>
      <c r="L71" s="962"/>
      <c r="M71" s="962"/>
      <c r="N71" s="962"/>
      <c r="O71" s="962"/>
      <c r="P71" s="963"/>
      <c r="Q71" s="964">
        <v>38877</v>
      </c>
      <c r="R71" s="958"/>
      <c r="S71" s="958"/>
      <c r="T71" s="958"/>
      <c r="U71" s="958"/>
      <c r="V71" s="958">
        <v>35991</v>
      </c>
      <c r="W71" s="958"/>
      <c r="X71" s="958"/>
      <c r="Y71" s="958"/>
      <c r="Z71" s="958"/>
      <c r="AA71" s="958">
        <v>2886</v>
      </c>
      <c r="AB71" s="958"/>
      <c r="AC71" s="958"/>
      <c r="AD71" s="958"/>
      <c r="AE71" s="958"/>
      <c r="AF71" s="958">
        <v>27482</v>
      </c>
      <c r="AG71" s="958"/>
      <c r="AH71" s="958"/>
      <c r="AI71" s="958"/>
      <c r="AJ71" s="958"/>
      <c r="AK71" s="958" t="s">
        <v>554</v>
      </c>
      <c r="AL71" s="958"/>
      <c r="AM71" s="958"/>
      <c r="AN71" s="958"/>
      <c r="AO71" s="958"/>
      <c r="AP71" s="958">
        <v>96454</v>
      </c>
      <c r="AQ71" s="958"/>
      <c r="AR71" s="958"/>
      <c r="AS71" s="958"/>
      <c r="AT71" s="958"/>
      <c r="AU71" s="958" t="s">
        <v>554</v>
      </c>
      <c r="AV71" s="958"/>
      <c r="AW71" s="958"/>
      <c r="AX71" s="958"/>
      <c r="AY71" s="958"/>
      <c r="AZ71" s="959"/>
      <c r="BA71" s="959"/>
      <c r="BB71" s="959"/>
      <c r="BC71" s="959"/>
      <c r="BD71" s="960"/>
      <c r="BE71" s="223"/>
      <c r="BF71" s="223"/>
      <c r="BG71" s="223"/>
      <c r="BH71" s="223"/>
      <c r="BI71" s="223"/>
      <c r="BJ71" s="223"/>
      <c r="BK71" s="223"/>
      <c r="BL71" s="223"/>
      <c r="BM71" s="223"/>
      <c r="BN71" s="223"/>
      <c r="BO71" s="223"/>
      <c r="BP71" s="223"/>
      <c r="BQ71" s="220">
        <v>65</v>
      </c>
      <c r="BR71" s="225"/>
      <c r="BS71" s="932"/>
      <c r="BT71" s="933"/>
      <c r="BU71" s="933"/>
      <c r="BV71" s="933"/>
      <c r="BW71" s="933"/>
      <c r="BX71" s="933"/>
      <c r="BY71" s="933"/>
      <c r="BZ71" s="933"/>
      <c r="CA71" s="933"/>
      <c r="CB71" s="933"/>
      <c r="CC71" s="933"/>
      <c r="CD71" s="933"/>
      <c r="CE71" s="933"/>
      <c r="CF71" s="933"/>
      <c r="CG71" s="942"/>
      <c r="CH71" s="943"/>
      <c r="CI71" s="944"/>
      <c r="CJ71" s="944"/>
      <c r="CK71" s="944"/>
      <c r="CL71" s="945"/>
      <c r="CM71" s="943"/>
      <c r="CN71" s="944"/>
      <c r="CO71" s="944"/>
      <c r="CP71" s="944"/>
      <c r="CQ71" s="945"/>
      <c r="CR71" s="943"/>
      <c r="CS71" s="944"/>
      <c r="CT71" s="944"/>
      <c r="CU71" s="944"/>
      <c r="CV71" s="945"/>
      <c r="CW71" s="943"/>
      <c r="CX71" s="944"/>
      <c r="CY71" s="944"/>
      <c r="CZ71" s="944"/>
      <c r="DA71" s="945"/>
      <c r="DB71" s="943"/>
      <c r="DC71" s="944"/>
      <c r="DD71" s="944"/>
      <c r="DE71" s="944"/>
      <c r="DF71" s="945"/>
      <c r="DG71" s="943"/>
      <c r="DH71" s="944"/>
      <c r="DI71" s="944"/>
      <c r="DJ71" s="944"/>
      <c r="DK71" s="945"/>
      <c r="DL71" s="943"/>
      <c r="DM71" s="944"/>
      <c r="DN71" s="944"/>
      <c r="DO71" s="944"/>
      <c r="DP71" s="945"/>
      <c r="DQ71" s="943"/>
      <c r="DR71" s="944"/>
      <c r="DS71" s="944"/>
      <c r="DT71" s="944"/>
      <c r="DU71" s="945"/>
      <c r="DV71" s="932"/>
      <c r="DW71" s="933"/>
      <c r="DX71" s="933"/>
      <c r="DY71" s="933"/>
      <c r="DZ71" s="934"/>
      <c r="EA71" s="212"/>
    </row>
    <row r="72" spans="1:131" ht="32.4" customHeight="1" x14ac:dyDescent="0.2">
      <c r="A72" s="220">
        <v>5</v>
      </c>
      <c r="B72" s="969" t="s">
        <v>550</v>
      </c>
      <c r="C72" s="962"/>
      <c r="D72" s="962"/>
      <c r="E72" s="962"/>
      <c r="F72" s="962"/>
      <c r="G72" s="962"/>
      <c r="H72" s="962"/>
      <c r="I72" s="962"/>
      <c r="J72" s="962"/>
      <c r="K72" s="962"/>
      <c r="L72" s="962"/>
      <c r="M72" s="962"/>
      <c r="N72" s="962"/>
      <c r="O72" s="962"/>
      <c r="P72" s="963"/>
      <c r="Q72" s="964">
        <v>6104</v>
      </c>
      <c r="R72" s="958"/>
      <c r="S72" s="958"/>
      <c r="T72" s="958"/>
      <c r="U72" s="958"/>
      <c r="V72" s="958">
        <v>5983</v>
      </c>
      <c r="W72" s="958"/>
      <c r="X72" s="958"/>
      <c r="Y72" s="958"/>
      <c r="Z72" s="958"/>
      <c r="AA72" s="958">
        <v>121</v>
      </c>
      <c r="AB72" s="958"/>
      <c r="AC72" s="958"/>
      <c r="AD72" s="958"/>
      <c r="AE72" s="958"/>
      <c r="AF72" s="958">
        <v>17694</v>
      </c>
      <c r="AG72" s="958"/>
      <c r="AH72" s="958"/>
      <c r="AI72" s="958"/>
      <c r="AJ72" s="958"/>
      <c r="AK72" s="958" t="s">
        <v>554</v>
      </c>
      <c r="AL72" s="958"/>
      <c r="AM72" s="958"/>
      <c r="AN72" s="958"/>
      <c r="AO72" s="958"/>
      <c r="AP72" s="958">
        <v>24010</v>
      </c>
      <c r="AQ72" s="958"/>
      <c r="AR72" s="958"/>
      <c r="AS72" s="958"/>
      <c r="AT72" s="958"/>
      <c r="AU72" s="958" t="s">
        <v>554</v>
      </c>
      <c r="AV72" s="958"/>
      <c r="AW72" s="958"/>
      <c r="AX72" s="958"/>
      <c r="AY72" s="958"/>
      <c r="AZ72" s="959"/>
      <c r="BA72" s="959"/>
      <c r="BB72" s="959"/>
      <c r="BC72" s="959"/>
      <c r="BD72" s="960"/>
      <c r="BE72" s="223"/>
      <c r="BF72" s="223"/>
      <c r="BG72" s="223"/>
      <c r="BH72" s="223"/>
      <c r="BI72" s="223"/>
      <c r="BJ72" s="223"/>
      <c r="BK72" s="223"/>
      <c r="BL72" s="223"/>
      <c r="BM72" s="223"/>
      <c r="BN72" s="223"/>
      <c r="BO72" s="223"/>
      <c r="BP72" s="223"/>
      <c r="BQ72" s="220">
        <v>66</v>
      </c>
      <c r="BR72" s="225"/>
      <c r="BS72" s="932"/>
      <c r="BT72" s="933"/>
      <c r="BU72" s="933"/>
      <c r="BV72" s="933"/>
      <c r="BW72" s="933"/>
      <c r="BX72" s="933"/>
      <c r="BY72" s="933"/>
      <c r="BZ72" s="933"/>
      <c r="CA72" s="933"/>
      <c r="CB72" s="933"/>
      <c r="CC72" s="933"/>
      <c r="CD72" s="933"/>
      <c r="CE72" s="933"/>
      <c r="CF72" s="933"/>
      <c r="CG72" s="942"/>
      <c r="CH72" s="943"/>
      <c r="CI72" s="944"/>
      <c r="CJ72" s="944"/>
      <c r="CK72" s="944"/>
      <c r="CL72" s="945"/>
      <c r="CM72" s="943"/>
      <c r="CN72" s="944"/>
      <c r="CO72" s="944"/>
      <c r="CP72" s="944"/>
      <c r="CQ72" s="945"/>
      <c r="CR72" s="943"/>
      <c r="CS72" s="944"/>
      <c r="CT72" s="944"/>
      <c r="CU72" s="944"/>
      <c r="CV72" s="945"/>
      <c r="CW72" s="943"/>
      <c r="CX72" s="944"/>
      <c r="CY72" s="944"/>
      <c r="CZ72" s="944"/>
      <c r="DA72" s="945"/>
      <c r="DB72" s="943"/>
      <c r="DC72" s="944"/>
      <c r="DD72" s="944"/>
      <c r="DE72" s="944"/>
      <c r="DF72" s="945"/>
      <c r="DG72" s="943"/>
      <c r="DH72" s="944"/>
      <c r="DI72" s="944"/>
      <c r="DJ72" s="944"/>
      <c r="DK72" s="945"/>
      <c r="DL72" s="943"/>
      <c r="DM72" s="944"/>
      <c r="DN72" s="944"/>
      <c r="DO72" s="944"/>
      <c r="DP72" s="945"/>
      <c r="DQ72" s="943"/>
      <c r="DR72" s="944"/>
      <c r="DS72" s="944"/>
      <c r="DT72" s="944"/>
      <c r="DU72" s="945"/>
      <c r="DV72" s="932"/>
      <c r="DW72" s="933"/>
      <c r="DX72" s="933"/>
      <c r="DY72" s="933"/>
      <c r="DZ72" s="934"/>
      <c r="EA72" s="212"/>
    </row>
    <row r="73" spans="1:131" ht="26.25" customHeight="1" x14ac:dyDescent="0.2">
      <c r="A73" s="220">
        <v>6</v>
      </c>
      <c r="B73" s="961"/>
      <c r="C73" s="962"/>
      <c r="D73" s="962"/>
      <c r="E73" s="962"/>
      <c r="F73" s="962"/>
      <c r="G73" s="962"/>
      <c r="H73" s="962"/>
      <c r="I73" s="962"/>
      <c r="J73" s="962"/>
      <c r="K73" s="962"/>
      <c r="L73" s="962"/>
      <c r="M73" s="962"/>
      <c r="N73" s="962"/>
      <c r="O73" s="962"/>
      <c r="P73" s="963"/>
      <c r="Q73" s="964"/>
      <c r="R73" s="958"/>
      <c r="S73" s="958"/>
      <c r="T73" s="958"/>
      <c r="U73" s="958"/>
      <c r="V73" s="958"/>
      <c r="W73" s="958"/>
      <c r="X73" s="958"/>
      <c r="Y73" s="958"/>
      <c r="Z73" s="958"/>
      <c r="AA73" s="958"/>
      <c r="AB73" s="958"/>
      <c r="AC73" s="958"/>
      <c r="AD73" s="958"/>
      <c r="AE73" s="958"/>
      <c r="AF73" s="958"/>
      <c r="AG73" s="958"/>
      <c r="AH73" s="958"/>
      <c r="AI73" s="958"/>
      <c r="AJ73" s="958"/>
      <c r="AK73" s="958"/>
      <c r="AL73" s="958"/>
      <c r="AM73" s="958"/>
      <c r="AN73" s="958"/>
      <c r="AO73" s="958"/>
      <c r="AP73" s="958"/>
      <c r="AQ73" s="958"/>
      <c r="AR73" s="958"/>
      <c r="AS73" s="958"/>
      <c r="AT73" s="958"/>
      <c r="AU73" s="958"/>
      <c r="AV73" s="958"/>
      <c r="AW73" s="958"/>
      <c r="AX73" s="958"/>
      <c r="AY73" s="958"/>
      <c r="AZ73" s="959"/>
      <c r="BA73" s="959"/>
      <c r="BB73" s="959"/>
      <c r="BC73" s="959"/>
      <c r="BD73" s="960"/>
      <c r="BE73" s="223"/>
      <c r="BF73" s="223"/>
      <c r="BG73" s="223"/>
      <c r="BH73" s="223"/>
      <c r="BI73" s="223"/>
      <c r="BJ73" s="223"/>
      <c r="BK73" s="223"/>
      <c r="BL73" s="223"/>
      <c r="BM73" s="223"/>
      <c r="BN73" s="223"/>
      <c r="BO73" s="223"/>
      <c r="BP73" s="223"/>
      <c r="BQ73" s="220">
        <v>67</v>
      </c>
      <c r="BR73" s="225"/>
      <c r="BS73" s="932"/>
      <c r="BT73" s="933"/>
      <c r="BU73" s="933"/>
      <c r="BV73" s="933"/>
      <c r="BW73" s="933"/>
      <c r="BX73" s="933"/>
      <c r="BY73" s="933"/>
      <c r="BZ73" s="933"/>
      <c r="CA73" s="933"/>
      <c r="CB73" s="933"/>
      <c r="CC73" s="933"/>
      <c r="CD73" s="933"/>
      <c r="CE73" s="933"/>
      <c r="CF73" s="933"/>
      <c r="CG73" s="942"/>
      <c r="CH73" s="943"/>
      <c r="CI73" s="944"/>
      <c r="CJ73" s="944"/>
      <c r="CK73" s="944"/>
      <c r="CL73" s="945"/>
      <c r="CM73" s="943"/>
      <c r="CN73" s="944"/>
      <c r="CO73" s="944"/>
      <c r="CP73" s="944"/>
      <c r="CQ73" s="945"/>
      <c r="CR73" s="943"/>
      <c r="CS73" s="944"/>
      <c r="CT73" s="944"/>
      <c r="CU73" s="944"/>
      <c r="CV73" s="945"/>
      <c r="CW73" s="943"/>
      <c r="CX73" s="944"/>
      <c r="CY73" s="944"/>
      <c r="CZ73" s="944"/>
      <c r="DA73" s="945"/>
      <c r="DB73" s="943"/>
      <c r="DC73" s="944"/>
      <c r="DD73" s="944"/>
      <c r="DE73" s="944"/>
      <c r="DF73" s="945"/>
      <c r="DG73" s="943"/>
      <c r="DH73" s="944"/>
      <c r="DI73" s="944"/>
      <c r="DJ73" s="944"/>
      <c r="DK73" s="945"/>
      <c r="DL73" s="943"/>
      <c r="DM73" s="944"/>
      <c r="DN73" s="944"/>
      <c r="DO73" s="944"/>
      <c r="DP73" s="945"/>
      <c r="DQ73" s="943"/>
      <c r="DR73" s="944"/>
      <c r="DS73" s="944"/>
      <c r="DT73" s="944"/>
      <c r="DU73" s="945"/>
      <c r="DV73" s="932"/>
      <c r="DW73" s="933"/>
      <c r="DX73" s="933"/>
      <c r="DY73" s="933"/>
      <c r="DZ73" s="934"/>
      <c r="EA73" s="212"/>
    </row>
    <row r="74" spans="1:131" ht="26.25" customHeight="1" x14ac:dyDescent="0.2">
      <c r="A74" s="220">
        <v>7</v>
      </c>
      <c r="B74" s="961"/>
      <c r="C74" s="962"/>
      <c r="D74" s="962"/>
      <c r="E74" s="962"/>
      <c r="F74" s="962"/>
      <c r="G74" s="962"/>
      <c r="H74" s="962"/>
      <c r="I74" s="962"/>
      <c r="J74" s="962"/>
      <c r="K74" s="962"/>
      <c r="L74" s="962"/>
      <c r="M74" s="962"/>
      <c r="N74" s="962"/>
      <c r="O74" s="962"/>
      <c r="P74" s="963"/>
      <c r="Q74" s="964"/>
      <c r="R74" s="958"/>
      <c r="S74" s="958"/>
      <c r="T74" s="958"/>
      <c r="U74" s="958"/>
      <c r="V74" s="958"/>
      <c r="W74" s="958"/>
      <c r="X74" s="958"/>
      <c r="Y74" s="958"/>
      <c r="Z74" s="958"/>
      <c r="AA74" s="958"/>
      <c r="AB74" s="958"/>
      <c r="AC74" s="958"/>
      <c r="AD74" s="958"/>
      <c r="AE74" s="958"/>
      <c r="AF74" s="958"/>
      <c r="AG74" s="958"/>
      <c r="AH74" s="958"/>
      <c r="AI74" s="958"/>
      <c r="AJ74" s="958"/>
      <c r="AK74" s="958"/>
      <c r="AL74" s="958"/>
      <c r="AM74" s="958"/>
      <c r="AN74" s="958"/>
      <c r="AO74" s="958"/>
      <c r="AP74" s="958"/>
      <c r="AQ74" s="958"/>
      <c r="AR74" s="958"/>
      <c r="AS74" s="958"/>
      <c r="AT74" s="958"/>
      <c r="AU74" s="958"/>
      <c r="AV74" s="958"/>
      <c r="AW74" s="958"/>
      <c r="AX74" s="958"/>
      <c r="AY74" s="958"/>
      <c r="AZ74" s="959"/>
      <c r="BA74" s="959"/>
      <c r="BB74" s="959"/>
      <c r="BC74" s="959"/>
      <c r="BD74" s="960"/>
      <c r="BE74" s="223"/>
      <c r="BF74" s="223"/>
      <c r="BG74" s="223"/>
      <c r="BH74" s="223"/>
      <c r="BI74" s="223"/>
      <c r="BJ74" s="223"/>
      <c r="BK74" s="223"/>
      <c r="BL74" s="223"/>
      <c r="BM74" s="223"/>
      <c r="BN74" s="223"/>
      <c r="BO74" s="223"/>
      <c r="BP74" s="223"/>
      <c r="BQ74" s="220">
        <v>68</v>
      </c>
      <c r="BR74" s="225"/>
      <c r="BS74" s="932"/>
      <c r="BT74" s="933"/>
      <c r="BU74" s="933"/>
      <c r="BV74" s="933"/>
      <c r="BW74" s="933"/>
      <c r="BX74" s="933"/>
      <c r="BY74" s="933"/>
      <c r="BZ74" s="933"/>
      <c r="CA74" s="933"/>
      <c r="CB74" s="933"/>
      <c r="CC74" s="933"/>
      <c r="CD74" s="933"/>
      <c r="CE74" s="933"/>
      <c r="CF74" s="933"/>
      <c r="CG74" s="942"/>
      <c r="CH74" s="943"/>
      <c r="CI74" s="944"/>
      <c r="CJ74" s="944"/>
      <c r="CK74" s="944"/>
      <c r="CL74" s="945"/>
      <c r="CM74" s="943"/>
      <c r="CN74" s="944"/>
      <c r="CO74" s="944"/>
      <c r="CP74" s="944"/>
      <c r="CQ74" s="945"/>
      <c r="CR74" s="943"/>
      <c r="CS74" s="944"/>
      <c r="CT74" s="944"/>
      <c r="CU74" s="944"/>
      <c r="CV74" s="945"/>
      <c r="CW74" s="943"/>
      <c r="CX74" s="944"/>
      <c r="CY74" s="944"/>
      <c r="CZ74" s="944"/>
      <c r="DA74" s="945"/>
      <c r="DB74" s="943"/>
      <c r="DC74" s="944"/>
      <c r="DD74" s="944"/>
      <c r="DE74" s="944"/>
      <c r="DF74" s="945"/>
      <c r="DG74" s="943"/>
      <c r="DH74" s="944"/>
      <c r="DI74" s="944"/>
      <c r="DJ74" s="944"/>
      <c r="DK74" s="945"/>
      <c r="DL74" s="943"/>
      <c r="DM74" s="944"/>
      <c r="DN74" s="944"/>
      <c r="DO74" s="944"/>
      <c r="DP74" s="945"/>
      <c r="DQ74" s="943"/>
      <c r="DR74" s="944"/>
      <c r="DS74" s="944"/>
      <c r="DT74" s="944"/>
      <c r="DU74" s="945"/>
      <c r="DV74" s="932"/>
      <c r="DW74" s="933"/>
      <c r="DX74" s="933"/>
      <c r="DY74" s="933"/>
      <c r="DZ74" s="934"/>
      <c r="EA74" s="212"/>
    </row>
    <row r="75" spans="1:131" ht="26.25" customHeight="1" x14ac:dyDescent="0.2">
      <c r="A75" s="220">
        <v>8</v>
      </c>
      <c r="B75" s="961"/>
      <c r="C75" s="962"/>
      <c r="D75" s="962"/>
      <c r="E75" s="962"/>
      <c r="F75" s="962"/>
      <c r="G75" s="962"/>
      <c r="H75" s="962"/>
      <c r="I75" s="962"/>
      <c r="J75" s="962"/>
      <c r="K75" s="962"/>
      <c r="L75" s="962"/>
      <c r="M75" s="962"/>
      <c r="N75" s="962"/>
      <c r="O75" s="962"/>
      <c r="P75" s="963"/>
      <c r="Q75" s="965"/>
      <c r="R75" s="966"/>
      <c r="S75" s="966"/>
      <c r="T75" s="966"/>
      <c r="U75" s="967"/>
      <c r="V75" s="968"/>
      <c r="W75" s="966"/>
      <c r="X75" s="966"/>
      <c r="Y75" s="966"/>
      <c r="Z75" s="967"/>
      <c r="AA75" s="968"/>
      <c r="AB75" s="966"/>
      <c r="AC75" s="966"/>
      <c r="AD75" s="966"/>
      <c r="AE75" s="967"/>
      <c r="AF75" s="968"/>
      <c r="AG75" s="966"/>
      <c r="AH75" s="966"/>
      <c r="AI75" s="966"/>
      <c r="AJ75" s="967"/>
      <c r="AK75" s="968"/>
      <c r="AL75" s="966"/>
      <c r="AM75" s="966"/>
      <c r="AN75" s="966"/>
      <c r="AO75" s="967"/>
      <c r="AP75" s="968"/>
      <c r="AQ75" s="966"/>
      <c r="AR75" s="966"/>
      <c r="AS75" s="966"/>
      <c r="AT75" s="967"/>
      <c r="AU75" s="968"/>
      <c r="AV75" s="966"/>
      <c r="AW75" s="966"/>
      <c r="AX75" s="966"/>
      <c r="AY75" s="967"/>
      <c r="AZ75" s="959"/>
      <c r="BA75" s="959"/>
      <c r="BB75" s="959"/>
      <c r="BC75" s="959"/>
      <c r="BD75" s="960"/>
      <c r="BE75" s="223"/>
      <c r="BF75" s="223"/>
      <c r="BG75" s="223"/>
      <c r="BH75" s="223"/>
      <c r="BI75" s="223"/>
      <c r="BJ75" s="223"/>
      <c r="BK75" s="223"/>
      <c r="BL75" s="223"/>
      <c r="BM75" s="223"/>
      <c r="BN75" s="223"/>
      <c r="BO75" s="223"/>
      <c r="BP75" s="223"/>
      <c r="BQ75" s="220">
        <v>69</v>
      </c>
      <c r="BR75" s="225"/>
      <c r="BS75" s="932"/>
      <c r="BT75" s="933"/>
      <c r="BU75" s="933"/>
      <c r="BV75" s="933"/>
      <c r="BW75" s="933"/>
      <c r="BX75" s="933"/>
      <c r="BY75" s="933"/>
      <c r="BZ75" s="933"/>
      <c r="CA75" s="933"/>
      <c r="CB75" s="933"/>
      <c r="CC75" s="933"/>
      <c r="CD75" s="933"/>
      <c r="CE75" s="933"/>
      <c r="CF75" s="933"/>
      <c r="CG75" s="942"/>
      <c r="CH75" s="943"/>
      <c r="CI75" s="944"/>
      <c r="CJ75" s="944"/>
      <c r="CK75" s="944"/>
      <c r="CL75" s="945"/>
      <c r="CM75" s="943"/>
      <c r="CN75" s="944"/>
      <c r="CO75" s="944"/>
      <c r="CP75" s="944"/>
      <c r="CQ75" s="945"/>
      <c r="CR75" s="943"/>
      <c r="CS75" s="944"/>
      <c r="CT75" s="944"/>
      <c r="CU75" s="944"/>
      <c r="CV75" s="945"/>
      <c r="CW75" s="943"/>
      <c r="CX75" s="944"/>
      <c r="CY75" s="944"/>
      <c r="CZ75" s="944"/>
      <c r="DA75" s="945"/>
      <c r="DB75" s="943"/>
      <c r="DC75" s="944"/>
      <c r="DD75" s="944"/>
      <c r="DE75" s="944"/>
      <c r="DF75" s="945"/>
      <c r="DG75" s="943"/>
      <c r="DH75" s="944"/>
      <c r="DI75" s="944"/>
      <c r="DJ75" s="944"/>
      <c r="DK75" s="945"/>
      <c r="DL75" s="943"/>
      <c r="DM75" s="944"/>
      <c r="DN75" s="944"/>
      <c r="DO75" s="944"/>
      <c r="DP75" s="945"/>
      <c r="DQ75" s="943"/>
      <c r="DR75" s="944"/>
      <c r="DS75" s="944"/>
      <c r="DT75" s="944"/>
      <c r="DU75" s="945"/>
      <c r="DV75" s="932"/>
      <c r="DW75" s="933"/>
      <c r="DX75" s="933"/>
      <c r="DY75" s="933"/>
      <c r="DZ75" s="934"/>
      <c r="EA75" s="212"/>
    </row>
    <row r="76" spans="1:131" ht="26.25" customHeight="1" x14ac:dyDescent="0.2">
      <c r="A76" s="220">
        <v>9</v>
      </c>
      <c r="B76" s="961"/>
      <c r="C76" s="962"/>
      <c r="D76" s="962"/>
      <c r="E76" s="962"/>
      <c r="F76" s="962"/>
      <c r="G76" s="962"/>
      <c r="H76" s="962"/>
      <c r="I76" s="962"/>
      <c r="J76" s="962"/>
      <c r="K76" s="962"/>
      <c r="L76" s="962"/>
      <c r="M76" s="962"/>
      <c r="N76" s="962"/>
      <c r="O76" s="962"/>
      <c r="P76" s="963"/>
      <c r="Q76" s="965"/>
      <c r="R76" s="966"/>
      <c r="S76" s="966"/>
      <c r="T76" s="966"/>
      <c r="U76" s="967"/>
      <c r="V76" s="968"/>
      <c r="W76" s="966"/>
      <c r="X76" s="966"/>
      <c r="Y76" s="966"/>
      <c r="Z76" s="967"/>
      <c r="AA76" s="968"/>
      <c r="AB76" s="966"/>
      <c r="AC76" s="966"/>
      <c r="AD76" s="966"/>
      <c r="AE76" s="967"/>
      <c r="AF76" s="968"/>
      <c r="AG76" s="966"/>
      <c r="AH76" s="966"/>
      <c r="AI76" s="966"/>
      <c r="AJ76" s="967"/>
      <c r="AK76" s="968"/>
      <c r="AL76" s="966"/>
      <c r="AM76" s="966"/>
      <c r="AN76" s="966"/>
      <c r="AO76" s="967"/>
      <c r="AP76" s="968"/>
      <c r="AQ76" s="966"/>
      <c r="AR76" s="966"/>
      <c r="AS76" s="966"/>
      <c r="AT76" s="967"/>
      <c r="AU76" s="968"/>
      <c r="AV76" s="966"/>
      <c r="AW76" s="966"/>
      <c r="AX76" s="966"/>
      <c r="AY76" s="967"/>
      <c r="AZ76" s="959"/>
      <c r="BA76" s="959"/>
      <c r="BB76" s="959"/>
      <c r="BC76" s="959"/>
      <c r="BD76" s="960"/>
      <c r="BE76" s="223"/>
      <c r="BF76" s="223"/>
      <c r="BG76" s="223"/>
      <c r="BH76" s="223"/>
      <c r="BI76" s="223"/>
      <c r="BJ76" s="223"/>
      <c r="BK76" s="223"/>
      <c r="BL76" s="223"/>
      <c r="BM76" s="223"/>
      <c r="BN76" s="223"/>
      <c r="BO76" s="223"/>
      <c r="BP76" s="223"/>
      <c r="BQ76" s="220">
        <v>70</v>
      </c>
      <c r="BR76" s="225"/>
      <c r="BS76" s="932"/>
      <c r="BT76" s="933"/>
      <c r="BU76" s="933"/>
      <c r="BV76" s="933"/>
      <c r="BW76" s="933"/>
      <c r="BX76" s="933"/>
      <c r="BY76" s="933"/>
      <c r="BZ76" s="933"/>
      <c r="CA76" s="933"/>
      <c r="CB76" s="933"/>
      <c r="CC76" s="933"/>
      <c r="CD76" s="933"/>
      <c r="CE76" s="933"/>
      <c r="CF76" s="933"/>
      <c r="CG76" s="942"/>
      <c r="CH76" s="943"/>
      <c r="CI76" s="944"/>
      <c r="CJ76" s="944"/>
      <c r="CK76" s="944"/>
      <c r="CL76" s="945"/>
      <c r="CM76" s="943"/>
      <c r="CN76" s="944"/>
      <c r="CO76" s="944"/>
      <c r="CP76" s="944"/>
      <c r="CQ76" s="945"/>
      <c r="CR76" s="943"/>
      <c r="CS76" s="944"/>
      <c r="CT76" s="944"/>
      <c r="CU76" s="944"/>
      <c r="CV76" s="945"/>
      <c r="CW76" s="943"/>
      <c r="CX76" s="944"/>
      <c r="CY76" s="944"/>
      <c r="CZ76" s="944"/>
      <c r="DA76" s="945"/>
      <c r="DB76" s="943"/>
      <c r="DC76" s="944"/>
      <c r="DD76" s="944"/>
      <c r="DE76" s="944"/>
      <c r="DF76" s="945"/>
      <c r="DG76" s="943"/>
      <c r="DH76" s="944"/>
      <c r="DI76" s="944"/>
      <c r="DJ76" s="944"/>
      <c r="DK76" s="945"/>
      <c r="DL76" s="943"/>
      <c r="DM76" s="944"/>
      <c r="DN76" s="944"/>
      <c r="DO76" s="944"/>
      <c r="DP76" s="945"/>
      <c r="DQ76" s="943"/>
      <c r="DR76" s="944"/>
      <c r="DS76" s="944"/>
      <c r="DT76" s="944"/>
      <c r="DU76" s="945"/>
      <c r="DV76" s="932"/>
      <c r="DW76" s="933"/>
      <c r="DX76" s="933"/>
      <c r="DY76" s="933"/>
      <c r="DZ76" s="934"/>
      <c r="EA76" s="212"/>
    </row>
    <row r="77" spans="1:131" ht="26.25" customHeight="1" x14ac:dyDescent="0.2">
      <c r="A77" s="220">
        <v>10</v>
      </c>
      <c r="B77" s="961"/>
      <c r="C77" s="962"/>
      <c r="D77" s="962"/>
      <c r="E77" s="962"/>
      <c r="F77" s="962"/>
      <c r="G77" s="962"/>
      <c r="H77" s="962"/>
      <c r="I77" s="962"/>
      <c r="J77" s="962"/>
      <c r="K77" s="962"/>
      <c r="L77" s="962"/>
      <c r="M77" s="962"/>
      <c r="N77" s="962"/>
      <c r="O77" s="962"/>
      <c r="P77" s="963"/>
      <c r="Q77" s="965"/>
      <c r="R77" s="966"/>
      <c r="S77" s="966"/>
      <c r="T77" s="966"/>
      <c r="U77" s="967"/>
      <c r="V77" s="968"/>
      <c r="W77" s="966"/>
      <c r="X77" s="966"/>
      <c r="Y77" s="966"/>
      <c r="Z77" s="967"/>
      <c r="AA77" s="968"/>
      <c r="AB77" s="966"/>
      <c r="AC77" s="966"/>
      <c r="AD77" s="966"/>
      <c r="AE77" s="967"/>
      <c r="AF77" s="968"/>
      <c r="AG77" s="966"/>
      <c r="AH77" s="966"/>
      <c r="AI77" s="966"/>
      <c r="AJ77" s="967"/>
      <c r="AK77" s="968"/>
      <c r="AL77" s="966"/>
      <c r="AM77" s="966"/>
      <c r="AN77" s="966"/>
      <c r="AO77" s="967"/>
      <c r="AP77" s="968"/>
      <c r="AQ77" s="966"/>
      <c r="AR77" s="966"/>
      <c r="AS77" s="966"/>
      <c r="AT77" s="967"/>
      <c r="AU77" s="968"/>
      <c r="AV77" s="966"/>
      <c r="AW77" s="966"/>
      <c r="AX77" s="966"/>
      <c r="AY77" s="967"/>
      <c r="AZ77" s="959"/>
      <c r="BA77" s="959"/>
      <c r="BB77" s="959"/>
      <c r="BC77" s="959"/>
      <c r="BD77" s="960"/>
      <c r="BE77" s="223"/>
      <c r="BF77" s="223"/>
      <c r="BG77" s="223"/>
      <c r="BH77" s="223"/>
      <c r="BI77" s="223"/>
      <c r="BJ77" s="223"/>
      <c r="BK77" s="223"/>
      <c r="BL77" s="223"/>
      <c r="BM77" s="223"/>
      <c r="BN77" s="223"/>
      <c r="BO77" s="223"/>
      <c r="BP77" s="223"/>
      <c r="BQ77" s="220">
        <v>71</v>
      </c>
      <c r="BR77" s="225"/>
      <c r="BS77" s="932"/>
      <c r="BT77" s="933"/>
      <c r="BU77" s="933"/>
      <c r="BV77" s="933"/>
      <c r="BW77" s="933"/>
      <c r="BX77" s="933"/>
      <c r="BY77" s="933"/>
      <c r="BZ77" s="933"/>
      <c r="CA77" s="933"/>
      <c r="CB77" s="933"/>
      <c r="CC77" s="933"/>
      <c r="CD77" s="933"/>
      <c r="CE77" s="933"/>
      <c r="CF77" s="933"/>
      <c r="CG77" s="942"/>
      <c r="CH77" s="943"/>
      <c r="CI77" s="944"/>
      <c r="CJ77" s="944"/>
      <c r="CK77" s="944"/>
      <c r="CL77" s="945"/>
      <c r="CM77" s="943"/>
      <c r="CN77" s="944"/>
      <c r="CO77" s="944"/>
      <c r="CP77" s="944"/>
      <c r="CQ77" s="945"/>
      <c r="CR77" s="943"/>
      <c r="CS77" s="944"/>
      <c r="CT77" s="944"/>
      <c r="CU77" s="944"/>
      <c r="CV77" s="945"/>
      <c r="CW77" s="943"/>
      <c r="CX77" s="944"/>
      <c r="CY77" s="944"/>
      <c r="CZ77" s="944"/>
      <c r="DA77" s="945"/>
      <c r="DB77" s="943"/>
      <c r="DC77" s="944"/>
      <c r="DD77" s="944"/>
      <c r="DE77" s="944"/>
      <c r="DF77" s="945"/>
      <c r="DG77" s="943"/>
      <c r="DH77" s="944"/>
      <c r="DI77" s="944"/>
      <c r="DJ77" s="944"/>
      <c r="DK77" s="945"/>
      <c r="DL77" s="943"/>
      <c r="DM77" s="944"/>
      <c r="DN77" s="944"/>
      <c r="DO77" s="944"/>
      <c r="DP77" s="945"/>
      <c r="DQ77" s="943"/>
      <c r="DR77" s="944"/>
      <c r="DS77" s="944"/>
      <c r="DT77" s="944"/>
      <c r="DU77" s="945"/>
      <c r="DV77" s="932"/>
      <c r="DW77" s="933"/>
      <c r="DX77" s="933"/>
      <c r="DY77" s="933"/>
      <c r="DZ77" s="934"/>
      <c r="EA77" s="212"/>
    </row>
    <row r="78" spans="1:131" ht="26.25" customHeight="1" x14ac:dyDescent="0.2">
      <c r="A78" s="220">
        <v>11</v>
      </c>
      <c r="B78" s="961"/>
      <c r="C78" s="962"/>
      <c r="D78" s="962"/>
      <c r="E78" s="962"/>
      <c r="F78" s="962"/>
      <c r="G78" s="962"/>
      <c r="H78" s="962"/>
      <c r="I78" s="962"/>
      <c r="J78" s="962"/>
      <c r="K78" s="962"/>
      <c r="L78" s="962"/>
      <c r="M78" s="962"/>
      <c r="N78" s="962"/>
      <c r="O78" s="962"/>
      <c r="P78" s="963"/>
      <c r="Q78" s="964"/>
      <c r="R78" s="958"/>
      <c r="S78" s="958"/>
      <c r="T78" s="958"/>
      <c r="U78" s="958"/>
      <c r="V78" s="958"/>
      <c r="W78" s="958"/>
      <c r="X78" s="958"/>
      <c r="Y78" s="958"/>
      <c r="Z78" s="958"/>
      <c r="AA78" s="958"/>
      <c r="AB78" s="958"/>
      <c r="AC78" s="958"/>
      <c r="AD78" s="958"/>
      <c r="AE78" s="958"/>
      <c r="AF78" s="958"/>
      <c r="AG78" s="958"/>
      <c r="AH78" s="958"/>
      <c r="AI78" s="958"/>
      <c r="AJ78" s="958"/>
      <c r="AK78" s="958"/>
      <c r="AL78" s="958"/>
      <c r="AM78" s="958"/>
      <c r="AN78" s="958"/>
      <c r="AO78" s="958"/>
      <c r="AP78" s="958"/>
      <c r="AQ78" s="958"/>
      <c r="AR78" s="958"/>
      <c r="AS78" s="958"/>
      <c r="AT78" s="958"/>
      <c r="AU78" s="958"/>
      <c r="AV78" s="958"/>
      <c r="AW78" s="958"/>
      <c r="AX78" s="958"/>
      <c r="AY78" s="958"/>
      <c r="AZ78" s="959"/>
      <c r="BA78" s="959"/>
      <c r="BB78" s="959"/>
      <c r="BC78" s="959"/>
      <c r="BD78" s="960"/>
      <c r="BE78" s="223"/>
      <c r="BF78" s="223"/>
      <c r="BG78" s="223"/>
      <c r="BH78" s="223"/>
      <c r="BI78" s="223"/>
      <c r="BJ78" s="212"/>
      <c r="BK78" s="212"/>
      <c r="BL78" s="212"/>
      <c r="BM78" s="212"/>
      <c r="BN78" s="212"/>
      <c r="BO78" s="223"/>
      <c r="BP78" s="223"/>
      <c r="BQ78" s="220">
        <v>72</v>
      </c>
      <c r="BR78" s="225"/>
      <c r="BS78" s="932"/>
      <c r="BT78" s="933"/>
      <c r="BU78" s="933"/>
      <c r="BV78" s="933"/>
      <c r="BW78" s="933"/>
      <c r="BX78" s="933"/>
      <c r="BY78" s="933"/>
      <c r="BZ78" s="933"/>
      <c r="CA78" s="933"/>
      <c r="CB78" s="933"/>
      <c r="CC78" s="933"/>
      <c r="CD78" s="933"/>
      <c r="CE78" s="933"/>
      <c r="CF78" s="933"/>
      <c r="CG78" s="942"/>
      <c r="CH78" s="943"/>
      <c r="CI78" s="944"/>
      <c r="CJ78" s="944"/>
      <c r="CK78" s="944"/>
      <c r="CL78" s="945"/>
      <c r="CM78" s="943"/>
      <c r="CN78" s="944"/>
      <c r="CO78" s="944"/>
      <c r="CP78" s="944"/>
      <c r="CQ78" s="945"/>
      <c r="CR78" s="943"/>
      <c r="CS78" s="944"/>
      <c r="CT78" s="944"/>
      <c r="CU78" s="944"/>
      <c r="CV78" s="945"/>
      <c r="CW78" s="943"/>
      <c r="CX78" s="944"/>
      <c r="CY78" s="944"/>
      <c r="CZ78" s="944"/>
      <c r="DA78" s="945"/>
      <c r="DB78" s="943"/>
      <c r="DC78" s="944"/>
      <c r="DD78" s="944"/>
      <c r="DE78" s="944"/>
      <c r="DF78" s="945"/>
      <c r="DG78" s="943"/>
      <c r="DH78" s="944"/>
      <c r="DI78" s="944"/>
      <c r="DJ78" s="944"/>
      <c r="DK78" s="945"/>
      <c r="DL78" s="943"/>
      <c r="DM78" s="944"/>
      <c r="DN78" s="944"/>
      <c r="DO78" s="944"/>
      <c r="DP78" s="945"/>
      <c r="DQ78" s="943"/>
      <c r="DR78" s="944"/>
      <c r="DS78" s="944"/>
      <c r="DT78" s="944"/>
      <c r="DU78" s="945"/>
      <c r="DV78" s="932"/>
      <c r="DW78" s="933"/>
      <c r="DX78" s="933"/>
      <c r="DY78" s="933"/>
      <c r="DZ78" s="934"/>
      <c r="EA78" s="212"/>
    </row>
    <row r="79" spans="1:131" ht="26.25" customHeight="1" x14ac:dyDescent="0.2">
      <c r="A79" s="220">
        <v>12</v>
      </c>
      <c r="B79" s="961"/>
      <c r="C79" s="962"/>
      <c r="D79" s="962"/>
      <c r="E79" s="962"/>
      <c r="F79" s="962"/>
      <c r="G79" s="962"/>
      <c r="H79" s="962"/>
      <c r="I79" s="962"/>
      <c r="J79" s="962"/>
      <c r="K79" s="962"/>
      <c r="L79" s="962"/>
      <c r="M79" s="962"/>
      <c r="N79" s="962"/>
      <c r="O79" s="962"/>
      <c r="P79" s="963"/>
      <c r="Q79" s="964"/>
      <c r="R79" s="958"/>
      <c r="S79" s="958"/>
      <c r="T79" s="958"/>
      <c r="U79" s="958"/>
      <c r="V79" s="958"/>
      <c r="W79" s="958"/>
      <c r="X79" s="958"/>
      <c r="Y79" s="958"/>
      <c r="Z79" s="958"/>
      <c r="AA79" s="958"/>
      <c r="AB79" s="958"/>
      <c r="AC79" s="958"/>
      <c r="AD79" s="958"/>
      <c r="AE79" s="958"/>
      <c r="AF79" s="958"/>
      <c r="AG79" s="958"/>
      <c r="AH79" s="958"/>
      <c r="AI79" s="958"/>
      <c r="AJ79" s="958"/>
      <c r="AK79" s="958"/>
      <c r="AL79" s="958"/>
      <c r="AM79" s="958"/>
      <c r="AN79" s="958"/>
      <c r="AO79" s="958"/>
      <c r="AP79" s="958"/>
      <c r="AQ79" s="958"/>
      <c r="AR79" s="958"/>
      <c r="AS79" s="958"/>
      <c r="AT79" s="958"/>
      <c r="AU79" s="958"/>
      <c r="AV79" s="958"/>
      <c r="AW79" s="958"/>
      <c r="AX79" s="958"/>
      <c r="AY79" s="958"/>
      <c r="AZ79" s="959"/>
      <c r="BA79" s="959"/>
      <c r="BB79" s="959"/>
      <c r="BC79" s="959"/>
      <c r="BD79" s="960"/>
      <c r="BE79" s="223"/>
      <c r="BF79" s="223"/>
      <c r="BG79" s="223"/>
      <c r="BH79" s="223"/>
      <c r="BI79" s="223"/>
      <c r="BJ79" s="212"/>
      <c r="BK79" s="212"/>
      <c r="BL79" s="212"/>
      <c r="BM79" s="212"/>
      <c r="BN79" s="212"/>
      <c r="BO79" s="223"/>
      <c r="BP79" s="223"/>
      <c r="BQ79" s="220">
        <v>73</v>
      </c>
      <c r="BR79" s="225"/>
      <c r="BS79" s="932"/>
      <c r="BT79" s="933"/>
      <c r="BU79" s="933"/>
      <c r="BV79" s="933"/>
      <c r="BW79" s="933"/>
      <c r="BX79" s="933"/>
      <c r="BY79" s="933"/>
      <c r="BZ79" s="933"/>
      <c r="CA79" s="933"/>
      <c r="CB79" s="933"/>
      <c r="CC79" s="933"/>
      <c r="CD79" s="933"/>
      <c r="CE79" s="933"/>
      <c r="CF79" s="933"/>
      <c r="CG79" s="942"/>
      <c r="CH79" s="943"/>
      <c r="CI79" s="944"/>
      <c r="CJ79" s="944"/>
      <c r="CK79" s="944"/>
      <c r="CL79" s="945"/>
      <c r="CM79" s="943"/>
      <c r="CN79" s="944"/>
      <c r="CO79" s="944"/>
      <c r="CP79" s="944"/>
      <c r="CQ79" s="945"/>
      <c r="CR79" s="943"/>
      <c r="CS79" s="944"/>
      <c r="CT79" s="944"/>
      <c r="CU79" s="944"/>
      <c r="CV79" s="945"/>
      <c r="CW79" s="943"/>
      <c r="CX79" s="944"/>
      <c r="CY79" s="944"/>
      <c r="CZ79" s="944"/>
      <c r="DA79" s="945"/>
      <c r="DB79" s="943"/>
      <c r="DC79" s="944"/>
      <c r="DD79" s="944"/>
      <c r="DE79" s="944"/>
      <c r="DF79" s="945"/>
      <c r="DG79" s="943"/>
      <c r="DH79" s="944"/>
      <c r="DI79" s="944"/>
      <c r="DJ79" s="944"/>
      <c r="DK79" s="945"/>
      <c r="DL79" s="943"/>
      <c r="DM79" s="944"/>
      <c r="DN79" s="944"/>
      <c r="DO79" s="944"/>
      <c r="DP79" s="945"/>
      <c r="DQ79" s="943"/>
      <c r="DR79" s="944"/>
      <c r="DS79" s="944"/>
      <c r="DT79" s="944"/>
      <c r="DU79" s="945"/>
      <c r="DV79" s="932"/>
      <c r="DW79" s="933"/>
      <c r="DX79" s="933"/>
      <c r="DY79" s="933"/>
      <c r="DZ79" s="934"/>
      <c r="EA79" s="212"/>
    </row>
    <row r="80" spans="1:131" ht="26.25" customHeight="1" x14ac:dyDescent="0.2">
      <c r="A80" s="220">
        <v>13</v>
      </c>
      <c r="B80" s="961"/>
      <c r="C80" s="962"/>
      <c r="D80" s="962"/>
      <c r="E80" s="962"/>
      <c r="F80" s="962"/>
      <c r="G80" s="962"/>
      <c r="H80" s="962"/>
      <c r="I80" s="962"/>
      <c r="J80" s="962"/>
      <c r="K80" s="962"/>
      <c r="L80" s="962"/>
      <c r="M80" s="962"/>
      <c r="N80" s="962"/>
      <c r="O80" s="962"/>
      <c r="P80" s="963"/>
      <c r="Q80" s="964"/>
      <c r="R80" s="958"/>
      <c r="S80" s="958"/>
      <c r="T80" s="958"/>
      <c r="U80" s="958"/>
      <c r="V80" s="958"/>
      <c r="W80" s="958"/>
      <c r="X80" s="958"/>
      <c r="Y80" s="958"/>
      <c r="Z80" s="958"/>
      <c r="AA80" s="958"/>
      <c r="AB80" s="958"/>
      <c r="AC80" s="958"/>
      <c r="AD80" s="958"/>
      <c r="AE80" s="958"/>
      <c r="AF80" s="958"/>
      <c r="AG80" s="958"/>
      <c r="AH80" s="958"/>
      <c r="AI80" s="958"/>
      <c r="AJ80" s="958"/>
      <c r="AK80" s="958"/>
      <c r="AL80" s="958"/>
      <c r="AM80" s="958"/>
      <c r="AN80" s="958"/>
      <c r="AO80" s="958"/>
      <c r="AP80" s="958"/>
      <c r="AQ80" s="958"/>
      <c r="AR80" s="958"/>
      <c r="AS80" s="958"/>
      <c r="AT80" s="958"/>
      <c r="AU80" s="958"/>
      <c r="AV80" s="958"/>
      <c r="AW80" s="958"/>
      <c r="AX80" s="958"/>
      <c r="AY80" s="958"/>
      <c r="AZ80" s="959"/>
      <c r="BA80" s="959"/>
      <c r="BB80" s="959"/>
      <c r="BC80" s="959"/>
      <c r="BD80" s="960"/>
      <c r="BE80" s="223"/>
      <c r="BF80" s="223"/>
      <c r="BG80" s="223"/>
      <c r="BH80" s="223"/>
      <c r="BI80" s="223"/>
      <c r="BJ80" s="223"/>
      <c r="BK80" s="223"/>
      <c r="BL80" s="223"/>
      <c r="BM80" s="223"/>
      <c r="BN80" s="223"/>
      <c r="BO80" s="223"/>
      <c r="BP80" s="223"/>
      <c r="BQ80" s="220">
        <v>74</v>
      </c>
      <c r="BR80" s="225"/>
      <c r="BS80" s="932"/>
      <c r="BT80" s="933"/>
      <c r="BU80" s="933"/>
      <c r="BV80" s="933"/>
      <c r="BW80" s="933"/>
      <c r="BX80" s="933"/>
      <c r="BY80" s="933"/>
      <c r="BZ80" s="933"/>
      <c r="CA80" s="933"/>
      <c r="CB80" s="933"/>
      <c r="CC80" s="933"/>
      <c r="CD80" s="933"/>
      <c r="CE80" s="933"/>
      <c r="CF80" s="933"/>
      <c r="CG80" s="942"/>
      <c r="CH80" s="943"/>
      <c r="CI80" s="944"/>
      <c r="CJ80" s="944"/>
      <c r="CK80" s="944"/>
      <c r="CL80" s="945"/>
      <c r="CM80" s="943"/>
      <c r="CN80" s="944"/>
      <c r="CO80" s="944"/>
      <c r="CP80" s="944"/>
      <c r="CQ80" s="945"/>
      <c r="CR80" s="943"/>
      <c r="CS80" s="944"/>
      <c r="CT80" s="944"/>
      <c r="CU80" s="944"/>
      <c r="CV80" s="945"/>
      <c r="CW80" s="943"/>
      <c r="CX80" s="944"/>
      <c r="CY80" s="944"/>
      <c r="CZ80" s="944"/>
      <c r="DA80" s="945"/>
      <c r="DB80" s="943"/>
      <c r="DC80" s="944"/>
      <c r="DD80" s="944"/>
      <c r="DE80" s="944"/>
      <c r="DF80" s="945"/>
      <c r="DG80" s="943"/>
      <c r="DH80" s="944"/>
      <c r="DI80" s="944"/>
      <c r="DJ80" s="944"/>
      <c r="DK80" s="945"/>
      <c r="DL80" s="943"/>
      <c r="DM80" s="944"/>
      <c r="DN80" s="944"/>
      <c r="DO80" s="944"/>
      <c r="DP80" s="945"/>
      <c r="DQ80" s="943"/>
      <c r="DR80" s="944"/>
      <c r="DS80" s="944"/>
      <c r="DT80" s="944"/>
      <c r="DU80" s="945"/>
      <c r="DV80" s="932"/>
      <c r="DW80" s="933"/>
      <c r="DX80" s="933"/>
      <c r="DY80" s="933"/>
      <c r="DZ80" s="934"/>
      <c r="EA80" s="212"/>
    </row>
    <row r="81" spans="1:131" ht="26.25" customHeight="1" x14ac:dyDescent="0.2">
      <c r="A81" s="220">
        <v>14</v>
      </c>
      <c r="B81" s="961"/>
      <c r="C81" s="962"/>
      <c r="D81" s="962"/>
      <c r="E81" s="962"/>
      <c r="F81" s="962"/>
      <c r="G81" s="962"/>
      <c r="H81" s="962"/>
      <c r="I81" s="962"/>
      <c r="J81" s="962"/>
      <c r="K81" s="962"/>
      <c r="L81" s="962"/>
      <c r="M81" s="962"/>
      <c r="N81" s="962"/>
      <c r="O81" s="962"/>
      <c r="P81" s="963"/>
      <c r="Q81" s="964"/>
      <c r="R81" s="958"/>
      <c r="S81" s="958"/>
      <c r="T81" s="958"/>
      <c r="U81" s="958"/>
      <c r="V81" s="958"/>
      <c r="W81" s="958"/>
      <c r="X81" s="958"/>
      <c r="Y81" s="958"/>
      <c r="Z81" s="958"/>
      <c r="AA81" s="958"/>
      <c r="AB81" s="958"/>
      <c r="AC81" s="958"/>
      <c r="AD81" s="958"/>
      <c r="AE81" s="958"/>
      <c r="AF81" s="958"/>
      <c r="AG81" s="958"/>
      <c r="AH81" s="958"/>
      <c r="AI81" s="958"/>
      <c r="AJ81" s="958"/>
      <c r="AK81" s="958"/>
      <c r="AL81" s="958"/>
      <c r="AM81" s="958"/>
      <c r="AN81" s="958"/>
      <c r="AO81" s="958"/>
      <c r="AP81" s="958"/>
      <c r="AQ81" s="958"/>
      <c r="AR81" s="958"/>
      <c r="AS81" s="958"/>
      <c r="AT81" s="958"/>
      <c r="AU81" s="958"/>
      <c r="AV81" s="958"/>
      <c r="AW81" s="958"/>
      <c r="AX81" s="958"/>
      <c r="AY81" s="958"/>
      <c r="AZ81" s="959"/>
      <c r="BA81" s="959"/>
      <c r="BB81" s="959"/>
      <c r="BC81" s="959"/>
      <c r="BD81" s="960"/>
      <c r="BE81" s="223"/>
      <c r="BF81" s="223"/>
      <c r="BG81" s="223"/>
      <c r="BH81" s="223"/>
      <c r="BI81" s="223"/>
      <c r="BJ81" s="223"/>
      <c r="BK81" s="223"/>
      <c r="BL81" s="223"/>
      <c r="BM81" s="223"/>
      <c r="BN81" s="223"/>
      <c r="BO81" s="223"/>
      <c r="BP81" s="223"/>
      <c r="BQ81" s="220">
        <v>75</v>
      </c>
      <c r="BR81" s="225"/>
      <c r="BS81" s="932"/>
      <c r="BT81" s="933"/>
      <c r="BU81" s="933"/>
      <c r="BV81" s="933"/>
      <c r="BW81" s="933"/>
      <c r="BX81" s="933"/>
      <c r="BY81" s="933"/>
      <c r="BZ81" s="933"/>
      <c r="CA81" s="933"/>
      <c r="CB81" s="933"/>
      <c r="CC81" s="933"/>
      <c r="CD81" s="933"/>
      <c r="CE81" s="933"/>
      <c r="CF81" s="933"/>
      <c r="CG81" s="942"/>
      <c r="CH81" s="943"/>
      <c r="CI81" s="944"/>
      <c r="CJ81" s="944"/>
      <c r="CK81" s="944"/>
      <c r="CL81" s="945"/>
      <c r="CM81" s="943"/>
      <c r="CN81" s="944"/>
      <c r="CO81" s="944"/>
      <c r="CP81" s="944"/>
      <c r="CQ81" s="945"/>
      <c r="CR81" s="943"/>
      <c r="CS81" s="944"/>
      <c r="CT81" s="944"/>
      <c r="CU81" s="944"/>
      <c r="CV81" s="945"/>
      <c r="CW81" s="943"/>
      <c r="CX81" s="944"/>
      <c r="CY81" s="944"/>
      <c r="CZ81" s="944"/>
      <c r="DA81" s="945"/>
      <c r="DB81" s="943"/>
      <c r="DC81" s="944"/>
      <c r="DD81" s="944"/>
      <c r="DE81" s="944"/>
      <c r="DF81" s="945"/>
      <c r="DG81" s="943"/>
      <c r="DH81" s="944"/>
      <c r="DI81" s="944"/>
      <c r="DJ81" s="944"/>
      <c r="DK81" s="945"/>
      <c r="DL81" s="943"/>
      <c r="DM81" s="944"/>
      <c r="DN81" s="944"/>
      <c r="DO81" s="944"/>
      <c r="DP81" s="945"/>
      <c r="DQ81" s="943"/>
      <c r="DR81" s="944"/>
      <c r="DS81" s="944"/>
      <c r="DT81" s="944"/>
      <c r="DU81" s="945"/>
      <c r="DV81" s="932"/>
      <c r="DW81" s="933"/>
      <c r="DX81" s="933"/>
      <c r="DY81" s="933"/>
      <c r="DZ81" s="934"/>
      <c r="EA81" s="212"/>
    </row>
    <row r="82" spans="1:131" ht="26.25" customHeight="1" x14ac:dyDescent="0.2">
      <c r="A82" s="220">
        <v>15</v>
      </c>
      <c r="B82" s="961"/>
      <c r="C82" s="962"/>
      <c r="D82" s="962"/>
      <c r="E82" s="962"/>
      <c r="F82" s="962"/>
      <c r="G82" s="962"/>
      <c r="H82" s="962"/>
      <c r="I82" s="962"/>
      <c r="J82" s="962"/>
      <c r="K82" s="962"/>
      <c r="L82" s="962"/>
      <c r="M82" s="962"/>
      <c r="N82" s="962"/>
      <c r="O82" s="962"/>
      <c r="P82" s="963"/>
      <c r="Q82" s="964"/>
      <c r="R82" s="958"/>
      <c r="S82" s="958"/>
      <c r="T82" s="958"/>
      <c r="U82" s="958"/>
      <c r="V82" s="958"/>
      <c r="W82" s="958"/>
      <c r="X82" s="958"/>
      <c r="Y82" s="958"/>
      <c r="Z82" s="958"/>
      <c r="AA82" s="958"/>
      <c r="AB82" s="958"/>
      <c r="AC82" s="958"/>
      <c r="AD82" s="958"/>
      <c r="AE82" s="958"/>
      <c r="AF82" s="958"/>
      <c r="AG82" s="958"/>
      <c r="AH82" s="958"/>
      <c r="AI82" s="958"/>
      <c r="AJ82" s="958"/>
      <c r="AK82" s="958"/>
      <c r="AL82" s="958"/>
      <c r="AM82" s="958"/>
      <c r="AN82" s="958"/>
      <c r="AO82" s="958"/>
      <c r="AP82" s="958"/>
      <c r="AQ82" s="958"/>
      <c r="AR82" s="958"/>
      <c r="AS82" s="958"/>
      <c r="AT82" s="958"/>
      <c r="AU82" s="958"/>
      <c r="AV82" s="958"/>
      <c r="AW82" s="958"/>
      <c r="AX82" s="958"/>
      <c r="AY82" s="958"/>
      <c r="AZ82" s="959"/>
      <c r="BA82" s="959"/>
      <c r="BB82" s="959"/>
      <c r="BC82" s="959"/>
      <c r="BD82" s="960"/>
      <c r="BE82" s="223"/>
      <c r="BF82" s="223"/>
      <c r="BG82" s="223"/>
      <c r="BH82" s="223"/>
      <c r="BI82" s="223"/>
      <c r="BJ82" s="223"/>
      <c r="BK82" s="223"/>
      <c r="BL82" s="223"/>
      <c r="BM82" s="223"/>
      <c r="BN82" s="223"/>
      <c r="BO82" s="223"/>
      <c r="BP82" s="223"/>
      <c r="BQ82" s="220">
        <v>76</v>
      </c>
      <c r="BR82" s="225"/>
      <c r="BS82" s="932"/>
      <c r="BT82" s="933"/>
      <c r="BU82" s="933"/>
      <c r="BV82" s="933"/>
      <c r="BW82" s="933"/>
      <c r="BX82" s="933"/>
      <c r="BY82" s="933"/>
      <c r="BZ82" s="933"/>
      <c r="CA82" s="933"/>
      <c r="CB82" s="933"/>
      <c r="CC82" s="933"/>
      <c r="CD82" s="933"/>
      <c r="CE82" s="933"/>
      <c r="CF82" s="933"/>
      <c r="CG82" s="942"/>
      <c r="CH82" s="943"/>
      <c r="CI82" s="944"/>
      <c r="CJ82" s="944"/>
      <c r="CK82" s="944"/>
      <c r="CL82" s="945"/>
      <c r="CM82" s="943"/>
      <c r="CN82" s="944"/>
      <c r="CO82" s="944"/>
      <c r="CP82" s="944"/>
      <c r="CQ82" s="945"/>
      <c r="CR82" s="943"/>
      <c r="CS82" s="944"/>
      <c r="CT82" s="944"/>
      <c r="CU82" s="944"/>
      <c r="CV82" s="945"/>
      <c r="CW82" s="943"/>
      <c r="CX82" s="944"/>
      <c r="CY82" s="944"/>
      <c r="CZ82" s="944"/>
      <c r="DA82" s="945"/>
      <c r="DB82" s="943"/>
      <c r="DC82" s="944"/>
      <c r="DD82" s="944"/>
      <c r="DE82" s="944"/>
      <c r="DF82" s="945"/>
      <c r="DG82" s="943"/>
      <c r="DH82" s="944"/>
      <c r="DI82" s="944"/>
      <c r="DJ82" s="944"/>
      <c r="DK82" s="945"/>
      <c r="DL82" s="943"/>
      <c r="DM82" s="944"/>
      <c r="DN82" s="944"/>
      <c r="DO82" s="944"/>
      <c r="DP82" s="945"/>
      <c r="DQ82" s="943"/>
      <c r="DR82" s="944"/>
      <c r="DS82" s="944"/>
      <c r="DT82" s="944"/>
      <c r="DU82" s="945"/>
      <c r="DV82" s="932"/>
      <c r="DW82" s="933"/>
      <c r="DX82" s="933"/>
      <c r="DY82" s="933"/>
      <c r="DZ82" s="934"/>
      <c r="EA82" s="212"/>
    </row>
    <row r="83" spans="1:131" ht="26.25" customHeight="1" x14ac:dyDescent="0.2">
      <c r="A83" s="220">
        <v>16</v>
      </c>
      <c r="B83" s="961"/>
      <c r="C83" s="962"/>
      <c r="D83" s="962"/>
      <c r="E83" s="962"/>
      <c r="F83" s="962"/>
      <c r="G83" s="962"/>
      <c r="H83" s="962"/>
      <c r="I83" s="962"/>
      <c r="J83" s="962"/>
      <c r="K83" s="962"/>
      <c r="L83" s="962"/>
      <c r="M83" s="962"/>
      <c r="N83" s="962"/>
      <c r="O83" s="962"/>
      <c r="P83" s="963"/>
      <c r="Q83" s="964"/>
      <c r="R83" s="958"/>
      <c r="S83" s="958"/>
      <c r="T83" s="958"/>
      <c r="U83" s="958"/>
      <c r="V83" s="958"/>
      <c r="W83" s="958"/>
      <c r="X83" s="958"/>
      <c r="Y83" s="958"/>
      <c r="Z83" s="958"/>
      <c r="AA83" s="958"/>
      <c r="AB83" s="958"/>
      <c r="AC83" s="958"/>
      <c r="AD83" s="958"/>
      <c r="AE83" s="958"/>
      <c r="AF83" s="958"/>
      <c r="AG83" s="958"/>
      <c r="AH83" s="958"/>
      <c r="AI83" s="958"/>
      <c r="AJ83" s="958"/>
      <c r="AK83" s="958"/>
      <c r="AL83" s="958"/>
      <c r="AM83" s="958"/>
      <c r="AN83" s="958"/>
      <c r="AO83" s="958"/>
      <c r="AP83" s="958"/>
      <c r="AQ83" s="958"/>
      <c r="AR83" s="958"/>
      <c r="AS83" s="958"/>
      <c r="AT83" s="958"/>
      <c r="AU83" s="958"/>
      <c r="AV83" s="958"/>
      <c r="AW83" s="958"/>
      <c r="AX83" s="958"/>
      <c r="AY83" s="958"/>
      <c r="AZ83" s="959"/>
      <c r="BA83" s="959"/>
      <c r="BB83" s="959"/>
      <c r="BC83" s="959"/>
      <c r="BD83" s="960"/>
      <c r="BE83" s="223"/>
      <c r="BF83" s="223"/>
      <c r="BG83" s="223"/>
      <c r="BH83" s="223"/>
      <c r="BI83" s="223"/>
      <c r="BJ83" s="223"/>
      <c r="BK83" s="223"/>
      <c r="BL83" s="223"/>
      <c r="BM83" s="223"/>
      <c r="BN83" s="223"/>
      <c r="BO83" s="223"/>
      <c r="BP83" s="223"/>
      <c r="BQ83" s="220">
        <v>77</v>
      </c>
      <c r="BR83" s="225"/>
      <c r="BS83" s="932"/>
      <c r="BT83" s="933"/>
      <c r="BU83" s="933"/>
      <c r="BV83" s="933"/>
      <c r="BW83" s="933"/>
      <c r="BX83" s="933"/>
      <c r="BY83" s="933"/>
      <c r="BZ83" s="933"/>
      <c r="CA83" s="933"/>
      <c r="CB83" s="933"/>
      <c r="CC83" s="933"/>
      <c r="CD83" s="933"/>
      <c r="CE83" s="933"/>
      <c r="CF83" s="933"/>
      <c r="CG83" s="942"/>
      <c r="CH83" s="943"/>
      <c r="CI83" s="944"/>
      <c r="CJ83" s="944"/>
      <c r="CK83" s="944"/>
      <c r="CL83" s="945"/>
      <c r="CM83" s="943"/>
      <c r="CN83" s="944"/>
      <c r="CO83" s="944"/>
      <c r="CP83" s="944"/>
      <c r="CQ83" s="945"/>
      <c r="CR83" s="943"/>
      <c r="CS83" s="944"/>
      <c r="CT83" s="944"/>
      <c r="CU83" s="944"/>
      <c r="CV83" s="945"/>
      <c r="CW83" s="943"/>
      <c r="CX83" s="944"/>
      <c r="CY83" s="944"/>
      <c r="CZ83" s="944"/>
      <c r="DA83" s="945"/>
      <c r="DB83" s="943"/>
      <c r="DC83" s="944"/>
      <c r="DD83" s="944"/>
      <c r="DE83" s="944"/>
      <c r="DF83" s="945"/>
      <c r="DG83" s="943"/>
      <c r="DH83" s="944"/>
      <c r="DI83" s="944"/>
      <c r="DJ83" s="944"/>
      <c r="DK83" s="945"/>
      <c r="DL83" s="943"/>
      <c r="DM83" s="944"/>
      <c r="DN83" s="944"/>
      <c r="DO83" s="944"/>
      <c r="DP83" s="945"/>
      <c r="DQ83" s="943"/>
      <c r="DR83" s="944"/>
      <c r="DS83" s="944"/>
      <c r="DT83" s="944"/>
      <c r="DU83" s="945"/>
      <c r="DV83" s="932"/>
      <c r="DW83" s="933"/>
      <c r="DX83" s="933"/>
      <c r="DY83" s="933"/>
      <c r="DZ83" s="934"/>
      <c r="EA83" s="212"/>
    </row>
    <row r="84" spans="1:131" ht="26.25" customHeight="1" x14ac:dyDescent="0.2">
      <c r="A84" s="220">
        <v>17</v>
      </c>
      <c r="B84" s="961"/>
      <c r="C84" s="962"/>
      <c r="D84" s="962"/>
      <c r="E84" s="962"/>
      <c r="F84" s="962"/>
      <c r="G84" s="962"/>
      <c r="H84" s="962"/>
      <c r="I84" s="962"/>
      <c r="J84" s="962"/>
      <c r="K84" s="962"/>
      <c r="L84" s="962"/>
      <c r="M84" s="962"/>
      <c r="N84" s="962"/>
      <c r="O84" s="962"/>
      <c r="P84" s="963"/>
      <c r="Q84" s="964"/>
      <c r="R84" s="958"/>
      <c r="S84" s="958"/>
      <c r="T84" s="958"/>
      <c r="U84" s="958"/>
      <c r="V84" s="958"/>
      <c r="W84" s="958"/>
      <c r="X84" s="958"/>
      <c r="Y84" s="958"/>
      <c r="Z84" s="958"/>
      <c r="AA84" s="958"/>
      <c r="AB84" s="958"/>
      <c r="AC84" s="958"/>
      <c r="AD84" s="958"/>
      <c r="AE84" s="958"/>
      <c r="AF84" s="958"/>
      <c r="AG84" s="958"/>
      <c r="AH84" s="958"/>
      <c r="AI84" s="958"/>
      <c r="AJ84" s="958"/>
      <c r="AK84" s="958"/>
      <c r="AL84" s="958"/>
      <c r="AM84" s="958"/>
      <c r="AN84" s="958"/>
      <c r="AO84" s="958"/>
      <c r="AP84" s="958"/>
      <c r="AQ84" s="958"/>
      <c r="AR84" s="958"/>
      <c r="AS84" s="958"/>
      <c r="AT84" s="958"/>
      <c r="AU84" s="958"/>
      <c r="AV84" s="958"/>
      <c r="AW84" s="958"/>
      <c r="AX84" s="958"/>
      <c r="AY84" s="958"/>
      <c r="AZ84" s="959"/>
      <c r="BA84" s="959"/>
      <c r="BB84" s="959"/>
      <c r="BC84" s="959"/>
      <c r="BD84" s="960"/>
      <c r="BE84" s="223"/>
      <c r="BF84" s="223"/>
      <c r="BG84" s="223"/>
      <c r="BH84" s="223"/>
      <c r="BI84" s="223"/>
      <c r="BJ84" s="223"/>
      <c r="BK84" s="223"/>
      <c r="BL84" s="223"/>
      <c r="BM84" s="223"/>
      <c r="BN84" s="223"/>
      <c r="BO84" s="223"/>
      <c r="BP84" s="223"/>
      <c r="BQ84" s="220">
        <v>78</v>
      </c>
      <c r="BR84" s="225"/>
      <c r="BS84" s="932"/>
      <c r="BT84" s="933"/>
      <c r="BU84" s="933"/>
      <c r="BV84" s="933"/>
      <c r="BW84" s="933"/>
      <c r="BX84" s="933"/>
      <c r="BY84" s="933"/>
      <c r="BZ84" s="933"/>
      <c r="CA84" s="933"/>
      <c r="CB84" s="933"/>
      <c r="CC84" s="933"/>
      <c r="CD84" s="933"/>
      <c r="CE84" s="933"/>
      <c r="CF84" s="933"/>
      <c r="CG84" s="942"/>
      <c r="CH84" s="943"/>
      <c r="CI84" s="944"/>
      <c r="CJ84" s="944"/>
      <c r="CK84" s="944"/>
      <c r="CL84" s="945"/>
      <c r="CM84" s="943"/>
      <c r="CN84" s="944"/>
      <c r="CO84" s="944"/>
      <c r="CP84" s="944"/>
      <c r="CQ84" s="945"/>
      <c r="CR84" s="943"/>
      <c r="CS84" s="944"/>
      <c r="CT84" s="944"/>
      <c r="CU84" s="944"/>
      <c r="CV84" s="945"/>
      <c r="CW84" s="943"/>
      <c r="CX84" s="944"/>
      <c r="CY84" s="944"/>
      <c r="CZ84" s="944"/>
      <c r="DA84" s="945"/>
      <c r="DB84" s="943"/>
      <c r="DC84" s="944"/>
      <c r="DD84" s="944"/>
      <c r="DE84" s="944"/>
      <c r="DF84" s="945"/>
      <c r="DG84" s="943"/>
      <c r="DH84" s="944"/>
      <c r="DI84" s="944"/>
      <c r="DJ84" s="944"/>
      <c r="DK84" s="945"/>
      <c r="DL84" s="943"/>
      <c r="DM84" s="944"/>
      <c r="DN84" s="944"/>
      <c r="DO84" s="944"/>
      <c r="DP84" s="945"/>
      <c r="DQ84" s="943"/>
      <c r="DR84" s="944"/>
      <c r="DS84" s="944"/>
      <c r="DT84" s="944"/>
      <c r="DU84" s="945"/>
      <c r="DV84" s="932"/>
      <c r="DW84" s="933"/>
      <c r="DX84" s="933"/>
      <c r="DY84" s="933"/>
      <c r="DZ84" s="934"/>
      <c r="EA84" s="212"/>
    </row>
    <row r="85" spans="1:131" ht="26.25" customHeight="1" x14ac:dyDescent="0.2">
      <c r="A85" s="220">
        <v>18</v>
      </c>
      <c r="B85" s="961"/>
      <c r="C85" s="962"/>
      <c r="D85" s="962"/>
      <c r="E85" s="962"/>
      <c r="F85" s="962"/>
      <c r="G85" s="962"/>
      <c r="H85" s="962"/>
      <c r="I85" s="962"/>
      <c r="J85" s="962"/>
      <c r="K85" s="962"/>
      <c r="L85" s="962"/>
      <c r="M85" s="962"/>
      <c r="N85" s="962"/>
      <c r="O85" s="962"/>
      <c r="P85" s="963"/>
      <c r="Q85" s="964"/>
      <c r="R85" s="958"/>
      <c r="S85" s="958"/>
      <c r="T85" s="958"/>
      <c r="U85" s="958"/>
      <c r="V85" s="958"/>
      <c r="W85" s="958"/>
      <c r="X85" s="958"/>
      <c r="Y85" s="958"/>
      <c r="Z85" s="958"/>
      <c r="AA85" s="958"/>
      <c r="AB85" s="958"/>
      <c r="AC85" s="958"/>
      <c r="AD85" s="958"/>
      <c r="AE85" s="958"/>
      <c r="AF85" s="958"/>
      <c r="AG85" s="958"/>
      <c r="AH85" s="958"/>
      <c r="AI85" s="958"/>
      <c r="AJ85" s="958"/>
      <c r="AK85" s="958"/>
      <c r="AL85" s="958"/>
      <c r="AM85" s="958"/>
      <c r="AN85" s="958"/>
      <c r="AO85" s="958"/>
      <c r="AP85" s="958"/>
      <c r="AQ85" s="958"/>
      <c r="AR85" s="958"/>
      <c r="AS85" s="958"/>
      <c r="AT85" s="958"/>
      <c r="AU85" s="958"/>
      <c r="AV85" s="958"/>
      <c r="AW85" s="958"/>
      <c r="AX85" s="958"/>
      <c r="AY85" s="958"/>
      <c r="AZ85" s="959"/>
      <c r="BA85" s="959"/>
      <c r="BB85" s="959"/>
      <c r="BC85" s="959"/>
      <c r="BD85" s="960"/>
      <c r="BE85" s="223"/>
      <c r="BF85" s="223"/>
      <c r="BG85" s="223"/>
      <c r="BH85" s="223"/>
      <c r="BI85" s="223"/>
      <c r="BJ85" s="223"/>
      <c r="BK85" s="223"/>
      <c r="BL85" s="223"/>
      <c r="BM85" s="223"/>
      <c r="BN85" s="223"/>
      <c r="BO85" s="223"/>
      <c r="BP85" s="223"/>
      <c r="BQ85" s="220">
        <v>79</v>
      </c>
      <c r="BR85" s="225"/>
      <c r="BS85" s="932"/>
      <c r="BT85" s="933"/>
      <c r="BU85" s="933"/>
      <c r="BV85" s="933"/>
      <c r="BW85" s="933"/>
      <c r="BX85" s="933"/>
      <c r="BY85" s="933"/>
      <c r="BZ85" s="933"/>
      <c r="CA85" s="933"/>
      <c r="CB85" s="933"/>
      <c r="CC85" s="933"/>
      <c r="CD85" s="933"/>
      <c r="CE85" s="933"/>
      <c r="CF85" s="933"/>
      <c r="CG85" s="942"/>
      <c r="CH85" s="943"/>
      <c r="CI85" s="944"/>
      <c r="CJ85" s="944"/>
      <c r="CK85" s="944"/>
      <c r="CL85" s="945"/>
      <c r="CM85" s="943"/>
      <c r="CN85" s="944"/>
      <c r="CO85" s="944"/>
      <c r="CP85" s="944"/>
      <c r="CQ85" s="945"/>
      <c r="CR85" s="943"/>
      <c r="CS85" s="944"/>
      <c r="CT85" s="944"/>
      <c r="CU85" s="944"/>
      <c r="CV85" s="945"/>
      <c r="CW85" s="943"/>
      <c r="CX85" s="944"/>
      <c r="CY85" s="944"/>
      <c r="CZ85" s="944"/>
      <c r="DA85" s="945"/>
      <c r="DB85" s="943"/>
      <c r="DC85" s="944"/>
      <c r="DD85" s="944"/>
      <c r="DE85" s="944"/>
      <c r="DF85" s="945"/>
      <c r="DG85" s="943"/>
      <c r="DH85" s="944"/>
      <c r="DI85" s="944"/>
      <c r="DJ85" s="944"/>
      <c r="DK85" s="945"/>
      <c r="DL85" s="943"/>
      <c r="DM85" s="944"/>
      <c r="DN85" s="944"/>
      <c r="DO85" s="944"/>
      <c r="DP85" s="945"/>
      <c r="DQ85" s="943"/>
      <c r="DR85" s="944"/>
      <c r="DS85" s="944"/>
      <c r="DT85" s="944"/>
      <c r="DU85" s="945"/>
      <c r="DV85" s="932"/>
      <c r="DW85" s="933"/>
      <c r="DX85" s="933"/>
      <c r="DY85" s="933"/>
      <c r="DZ85" s="934"/>
      <c r="EA85" s="212"/>
    </row>
    <row r="86" spans="1:131" ht="26.25" customHeight="1" x14ac:dyDescent="0.2">
      <c r="A86" s="220">
        <v>19</v>
      </c>
      <c r="B86" s="961"/>
      <c r="C86" s="962"/>
      <c r="D86" s="962"/>
      <c r="E86" s="962"/>
      <c r="F86" s="962"/>
      <c r="G86" s="962"/>
      <c r="H86" s="962"/>
      <c r="I86" s="962"/>
      <c r="J86" s="962"/>
      <c r="K86" s="962"/>
      <c r="L86" s="962"/>
      <c r="M86" s="962"/>
      <c r="N86" s="962"/>
      <c r="O86" s="962"/>
      <c r="P86" s="963"/>
      <c r="Q86" s="964"/>
      <c r="R86" s="958"/>
      <c r="S86" s="958"/>
      <c r="T86" s="958"/>
      <c r="U86" s="958"/>
      <c r="V86" s="958"/>
      <c r="W86" s="958"/>
      <c r="X86" s="958"/>
      <c r="Y86" s="958"/>
      <c r="Z86" s="958"/>
      <c r="AA86" s="958"/>
      <c r="AB86" s="958"/>
      <c r="AC86" s="958"/>
      <c r="AD86" s="958"/>
      <c r="AE86" s="958"/>
      <c r="AF86" s="958"/>
      <c r="AG86" s="958"/>
      <c r="AH86" s="958"/>
      <c r="AI86" s="958"/>
      <c r="AJ86" s="958"/>
      <c r="AK86" s="958"/>
      <c r="AL86" s="958"/>
      <c r="AM86" s="958"/>
      <c r="AN86" s="958"/>
      <c r="AO86" s="958"/>
      <c r="AP86" s="958"/>
      <c r="AQ86" s="958"/>
      <c r="AR86" s="958"/>
      <c r="AS86" s="958"/>
      <c r="AT86" s="958"/>
      <c r="AU86" s="958"/>
      <c r="AV86" s="958"/>
      <c r="AW86" s="958"/>
      <c r="AX86" s="958"/>
      <c r="AY86" s="958"/>
      <c r="AZ86" s="959"/>
      <c r="BA86" s="959"/>
      <c r="BB86" s="959"/>
      <c r="BC86" s="959"/>
      <c r="BD86" s="960"/>
      <c r="BE86" s="223"/>
      <c r="BF86" s="223"/>
      <c r="BG86" s="223"/>
      <c r="BH86" s="223"/>
      <c r="BI86" s="223"/>
      <c r="BJ86" s="223"/>
      <c r="BK86" s="223"/>
      <c r="BL86" s="223"/>
      <c r="BM86" s="223"/>
      <c r="BN86" s="223"/>
      <c r="BO86" s="223"/>
      <c r="BP86" s="223"/>
      <c r="BQ86" s="220">
        <v>80</v>
      </c>
      <c r="BR86" s="225"/>
      <c r="BS86" s="932"/>
      <c r="BT86" s="933"/>
      <c r="BU86" s="933"/>
      <c r="BV86" s="933"/>
      <c r="BW86" s="933"/>
      <c r="BX86" s="933"/>
      <c r="BY86" s="933"/>
      <c r="BZ86" s="933"/>
      <c r="CA86" s="933"/>
      <c r="CB86" s="933"/>
      <c r="CC86" s="933"/>
      <c r="CD86" s="933"/>
      <c r="CE86" s="933"/>
      <c r="CF86" s="933"/>
      <c r="CG86" s="942"/>
      <c r="CH86" s="943"/>
      <c r="CI86" s="944"/>
      <c r="CJ86" s="944"/>
      <c r="CK86" s="944"/>
      <c r="CL86" s="945"/>
      <c r="CM86" s="943"/>
      <c r="CN86" s="944"/>
      <c r="CO86" s="944"/>
      <c r="CP86" s="944"/>
      <c r="CQ86" s="945"/>
      <c r="CR86" s="943"/>
      <c r="CS86" s="944"/>
      <c r="CT86" s="944"/>
      <c r="CU86" s="944"/>
      <c r="CV86" s="945"/>
      <c r="CW86" s="943"/>
      <c r="CX86" s="944"/>
      <c r="CY86" s="944"/>
      <c r="CZ86" s="944"/>
      <c r="DA86" s="945"/>
      <c r="DB86" s="943"/>
      <c r="DC86" s="944"/>
      <c r="DD86" s="944"/>
      <c r="DE86" s="944"/>
      <c r="DF86" s="945"/>
      <c r="DG86" s="943"/>
      <c r="DH86" s="944"/>
      <c r="DI86" s="944"/>
      <c r="DJ86" s="944"/>
      <c r="DK86" s="945"/>
      <c r="DL86" s="943"/>
      <c r="DM86" s="944"/>
      <c r="DN86" s="944"/>
      <c r="DO86" s="944"/>
      <c r="DP86" s="945"/>
      <c r="DQ86" s="943"/>
      <c r="DR86" s="944"/>
      <c r="DS86" s="944"/>
      <c r="DT86" s="944"/>
      <c r="DU86" s="945"/>
      <c r="DV86" s="932"/>
      <c r="DW86" s="933"/>
      <c r="DX86" s="933"/>
      <c r="DY86" s="933"/>
      <c r="DZ86" s="934"/>
      <c r="EA86" s="212"/>
    </row>
    <row r="87" spans="1:131" ht="26.25" customHeight="1" x14ac:dyDescent="0.2">
      <c r="A87" s="226">
        <v>20</v>
      </c>
      <c r="B87" s="951"/>
      <c r="C87" s="952"/>
      <c r="D87" s="952"/>
      <c r="E87" s="952"/>
      <c r="F87" s="952"/>
      <c r="G87" s="952"/>
      <c r="H87" s="952"/>
      <c r="I87" s="952"/>
      <c r="J87" s="952"/>
      <c r="K87" s="952"/>
      <c r="L87" s="952"/>
      <c r="M87" s="952"/>
      <c r="N87" s="952"/>
      <c r="O87" s="952"/>
      <c r="P87" s="953"/>
      <c r="Q87" s="954"/>
      <c r="R87" s="955"/>
      <c r="S87" s="955"/>
      <c r="T87" s="955"/>
      <c r="U87" s="955"/>
      <c r="V87" s="955"/>
      <c r="W87" s="955"/>
      <c r="X87" s="955"/>
      <c r="Y87" s="955"/>
      <c r="Z87" s="955"/>
      <c r="AA87" s="955"/>
      <c r="AB87" s="955"/>
      <c r="AC87" s="955"/>
      <c r="AD87" s="955"/>
      <c r="AE87" s="955"/>
      <c r="AF87" s="955"/>
      <c r="AG87" s="955"/>
      <c r="AH87" s="955"/>
      <c r="AI87" s="955"/>
      <c r="AJ87" s="955"/>
      <c r="AK87" s="955"/>
      <c r="AL87" s="955"/>
      <c r="AM87" s="955"/>
      <c r="AN87" s="955"/>
      <c r="AO87" s="955"/>
      <c r="AP87" s="955"/>
      <c r="AQ87" s="955"/>
      <c r="AR87" s="955"/>
      <c r="AS87" s="955"/>
      <c r="AT87" s="955"/>
      <c r="AU87" s="955"/>
      <c r="AV87" s="955"/>
      <c r="AW87" s="955"/>
      <c r="AX87" s="955"/>
      <c r="AY87" s="955"/>
      <c r="AZ87" s="956"/>
      <c r="BA87" s="956"/>
      <c r="BB87" s="956"/>
      <c r="BC87" s="956"/>
      <c r="BD87" s="957"/>
      <c r="BE87" s="223"/>
      <c r="BF87" s="223"/>
      <c r="BG87" s="223"/>
      <c r="BH87" s="223"/>
      <c r="BI87" s="223"/>
      <c r="BJ87" s="223"/>
      <c r="BK87" s="223"/>
      <c r="BL87" s="223"/>
      <c r="BM87" s="223"/>
      <c r="BN87" s="223"/>
      <c r="BO87" s="223"/>
      <c r="BP87" s="223"/>
      <c r="BQ87" s="220">
        <v>81</v>
      </c>
      <c r="BR87" s="225"/>
      <c r="BS87" s="932"/>
      <c r="BT87" s="933"/>
      <c r="BU87" s="933"/>
      <c r="BV87" s="933"/>
      <c r="BW87" s="933"/>
      <c r="BX87" s="933"/>
      <c r="BY87" s="933"/>
      <c r="BZ87" s="933"/>
      <c r="CA87" s="933"/>
      <c r="CB87" s="933"/>
      <c r="CC87" s="933"/>
      <c r="CD87" s="933"/>
      <c r="CE87" s="933"/>
      <c r="CF87" s="933"/>
      <c r="CG87" s="942"/>
      <c r="CH87" s="943"/>
      <c r="CI87" s="944"/>
      <c r="CJ87" s="944"/>
      <c r="CK87" s="944"/>
      <c r="CL87" s="945"/>
      <c r="CM87" s="943"/>
      <c r="CN87" s="944"/>
      <c r="CO87" s="944"/>
      <c r="CP87" s="944"/>
      <c r="CQ87" s="945"/>
      <c r="CR87" s="943"/>
      <c r="CS87" s="944"/>
      <c r="CT87" s="944"/>
      <c r="CU87" s="944"/>
      <c r="CV87" s="945"/>
      <c r="CW87" s="943"/>
      <c r="CX87" s="944"/>
      <c r="CY87" s="944"/>
      <c r="CZ87" s="944"/>
      <c r="DA87" s="945"/>
      <c r="DB87" s="943"/>
      <c r="DC87" s="944"/>
      <c r="DD87" s="944"/>
      <c r="DE87" s="944"/>
      <c r="DF87" s="945"/>
      <c r="DG87" s="943"/>
      <c r="DH87" s="944"/>
      <c r="DI87" s="944"/>
      <c r="DJ87" s="944"/>
      <c r="DK87" s="945"/>
      <c r="DL87" s="943"/>
      <c r="DM87" s="944"/>
      <c r="DN87" s="944"/>
      <c r="DO87" s="944"/>
      <c r="DP87" s="945"/>
      <c r="DQ87" s="943"/>
      <c r="DR87" s="944"/>
      <c r="DS87" s="944"/>
      <c r="DT87" s="944"/>
      <c r="DU87" s="945"/>
      <c r="DV87" s="932"/>
      <c r="DW87" s="933"/>
      <c r="DX87" s="933"/>
      <c r="DY87" s="933"/>
      <c r="DZ87" s="934"/>
      <c r="EA87" s="212"/>
    </row>
    <row r="88" spans="1:131" ht="26.25" customHeight="1" thickBot="1" x14ac:dyDescent="0.25">
      <c r="A88" s="222" t="s">
        <v>378</v>
      </c>
      <c r="B88" s="924" t="s">
        <v>401</v>
      </c>
      <c r="C88" s="925"/>
      <c r="D88" s="925"/>
      <c r="E88" s="925"/>
      <c r="F88" s="925"/>
      <c r="G88" s="925"/>
      <c r="H88" s="925"/>
      <c r="I88" s="925"/>
      <c r="J88" s="925"/>
      <c r="K88" s="925"/>
      <c r="L88" s="925"/>
      <c r="M88" s="925"/>
      <c r="N88" s="925"/>
      <c r="O88" s="925"/>
      <c r="P88" s="935"/>
      <c r="Q88" s="949"/>
      <c r="R88" s="950"/>
      <c r="S88" s="950"/>
      <c r="T88" s="950"/>
      <c r="U88" s="950"/>
      <c r="V88" s="950"/>
      <c r="W88" s="950"/>
      <c r="X88" s="950"/>
      <c r="Y88" s="950"/>
      <c r="Z88" s="950"/>
      <c r="AA88" s="950"/>
      <c r="AB88" s="950"/>
      <c r="AC88" s="950"/>
      <c r="AD88" s="950"/>
      <c r="AE88" s="950"/>
      <c r="AF88" s="946">
        <v>72091</v>
      </c>
      <c r="AG88" s="946"/>
      <c r="AH88" s="946"/>
      <c r="AI88" s="946"/>
      <c r="AJ88" s="946"/>
      <c r="AK88" s="950"/>
      <c r="AL88" s="950"/>
      <c r="AM88" s="950"/>
      <c r="AN88" s="950"/>
      <c r="AO88" s="950"/>
      <c r="AP88" s="946">
        <v>120463</v>
      </c>
      <c r="AQ88" s="946"/>
      <c r="AR88" s="946"/>
      <c r="AS88" s="946"/>
      <c r="AT88" s="946"/>
      <c r="AU88" s="946"/>
      <c r="AV88" s="946"/>
      <c r="AW88" s="946"/>
      <c r="AX88" s="946"/>
      <c r="AY88" s="946"/>
      <c r="AZ88" s="947"/>
      <c r="BA88" s="947"/>
      <c r="BB88" s="947"/>
      <c r="BC88" s="947"/>
      <c r="BD88" s="948"/>
      <c r="BE88" s="223"/>
      <c r="BF88" s="223"/>
      <c r="BG88" s="223"/>
      <c r="BH88" s="223"/>
      <c r="BI88" s="223"/>
      <c r="BJ88" s="223"/>
      <c r="BK88" s="223"/>
      <c r="BL88" s="223"/>
      <c r="BM88" s="223"/>
      <c r="BN88" s="223"/>
      <c r="BO88" s="223"/>
      <c r="BP88" s="223"/>
      <c r="BQ88" s="220">
        <v>82</v>
      </c>
      <c r="BR88" s="225"/>
      <c r="BS88" s="932"/>
      <c r="BT88" s="933"/>
      <c r="BU88" s="933"/>
      <c r="BV88" s="933"/>
      <c r="BW88" s="933"/>
      <c r="BX88" s="933"/>
      <c r="BY88" s="933"/>
      <c r="BZ88" s="933"/>
      <c r="CA88" s="933"/>
      <c r="CB88" s="933"/>
      <c r="CC88" s="933"/>
      <c r="CD88" s="933"/>
      <c r="CE88" s="933"/>
      <c r="CF88" s="933"/>
      <c r="CG88" s="942"/>
      <c r="CH88" s="943"/>
      <c r="CI88" s="944"/>
      <c r="CJ88" s="944"/>
      <c r="CK88" s="944"/>
      <c r="CL88" s="945"/>
      <c r="CM88" s="943"/>
      <c r="CN88" s="944"/>
      <c r="CO88" s="944"/>
      <c r="CP88" s="944"/>
      <c r="CQ88" s="945"/>
      <c r="CR88" s="943"/>
      <c r="CS88" s="944"/>
      <c r="CT88" s="944"/>
      <c r="CU88" s="944"/>
      <c r="CV88" s="945"/>
      <c r="CW88" s="943"/>
      <c r="CX88" s="944"/>
      <c r="CY88" s="944"/>
      <c r="CZ88" s="944"/>
      <c r="DA88" s="945"/>
      <c r="DB88" s="943"/>
      <c r="DC88" s="944"/>
      <c r="DD88" s="944"/>
      <c r="DE88" s="944"/>
      <c r="DF88" s="945"/>
      <c r="DG88" s="943"/>
      <c r="DH88" s="944"/>
      <c r="DI88" s="944"/>
      <c r="DJ88" s="944"/>
      <c r="DK88" s="945"/>
      <c r="DL88" s="943"/>
      <c r="DM88" s="944"/>
      <c r="DN88" s="944"/>
      <c r="DO88" s="944"/>
      <c r="DP88" s="945"/>
      <c r="DQ88" s="943"/>
      <c r="DR88" s="944"/>
      <c r="DS88" s="944"/>
      <c r="DT88" s="944"/>
      <c r="DU88" s="945"/>
      <c r="DV88" s="932"/>
      <c r="DW88" s="933"/>
      <c r="DX88" s="933"/>
      <c r="DY88" s="933"/>
      <c r="DZ88" s="93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32"/>
      <c r="BT89" s="933"/>
      <c r="BU89" s="933"/>
      <c r="BV89" s="933"/>
      <c r="BW89" s="933"/>
      <c r="BX89" s="933"/>
      <c r="BY89" s="933"/>
      <c r="BZ89" s="933"/>
      <c r="CA89" s="933"/>
      <c r="CB89" s="933"/>
      <c r="CC89" s="933"/>
      <c r="CD89" s="933"/>
      <c r="CE89" s="933"/>
      <c r="CF89" s="933"/>
      <c r="CG89" s="942"/>
      <c r="CH89" s="943"/>
      <c r="CI89" s="944"/>
      <c r="CJ89" s="944"/>
      <c r="CK89" s="944"/>
      <c r="CL89" s="945"/>
      <c r="CM89" s="943"/>
      <c r="CN89" s="944"/>
      <c r="CO89" s="944"/>
      <c r="CP89" s="944"/>
      <c r="CQ89" s="945"/>
      <c r="CR89" s="943"/>
      <c r="CS89" s="944"/>
      <c r="CT89" s="944"/>
      <c r="CU89" s="944"/>
      <c r="CV89" s="945"/>
      <c r="CW89" s="943"/>
      <c r="CX89" s="944"/>
      <c r="CY89" s="944"/>
      <c r="CZ89" s="944"/>
      <c r="DA89" s="945"/>
      <c r="DB89" s="943"/>
      <c r="DC89" s="944"/>
      <c r="DD89" s="944"/>
      <c r="DE89" s="944"/>
      <c r="DF89" s="945"/>
      <c r="DG89" s="943"/>
      <c r="DH89" s="944"/>
      <c r="DI89" s="944"/>
      <c r="DJ89" s="944"/>
      <c r="DK89" s="945"/>
      <c r="DL89" s="943"/>
      <c r="DM89" s="944"/>
      <c r="DN89" s="944"/>
      <c r="DO89" s="944"/>
      <c r="DP89" s="945"/>
      <c r="DQ89" s="943"/>
      <c r="DR89" s="944"/>
      <c r="DS89" s="944"/>
      <c r="DT89" s="944"/>
      <c r="DU89" s="945"/>
      <c r="DV89" s="932"/>
      <c r="DW89" s="933"/>
      <c r="DX89" s="933"/>
      <c r="DY89" s="933"/>
      <c r="DZ89" s="93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32"/>
      <c r="BT90" s="933"/>
      <c r="BU90" s="933"/>
      <c r="BV90" s="933"/>
      <c r="BW90" s="933"/>
      <c r="BX90" s="933"/>
      <c r="BY90" s="933"/>
      <c r="BZ90" s="933"/>
      <c r="CA90" s="933"/>
      <c r="CB90" s="933"/>
      <c r="CC90" s="933"/>
      <c r="CD90" s="933"/>
      <c r="CE90" s="933"/>
      <c r="CF90" s="933"/>
      <c r="CG90" s="942"/>
      <c r="CH90" s="943"/>
      <c r="CI90" s="944"/>
      <c r="CJ90" s="944"/>
      <c r="CK90" s="944"/>
      <c r="CL90" s="945"/>
      <c r="CM90" s="943"/>
      <c r="CN90" s="944"/>
      <c r="CO90" s="944"/>
      <c r="CP90" s="944"/>
      <c r="CQ90" s="945"/>
      <c r="CR90" s="943"/>
      <c r="CS90" s="944"/>
      <c r="CT90" s="944"/>
      <c r="CU90" s="944"/>
      <c r="CV90" s="945"/>
      <c r="CW90" s="943"/>
      <c r="CX90" s="944"/>
      <c r="CY90" s="944"/>
      <c r="CZ90" s="944"/>
      <c r="DA90" s="945"/>
      <c r="DB90" s="943"/>
      <c r="DC90" s="944"/>
      <c r="DD90" s="944"/>
      <c r="DE90" s="944"/>
      <c r="DF90" s="945"/>
      <c r="DG90" s="943"/>
      <c r="DH90" s="944"/>
      <c r="DI90" s="944"/>
      <c r="DJ90" s="944"/>
      <c r="DK90" s="945"/>
      <c r="DL90" s="943"/>
      <c r="DM90" s="944"/>
      <c r="DN90" s="944"/>
      <c r="DO90" s="944"/>
      <c r="DP90" s="945"/>
      <c r="DQ90" s="943"/>
      <c r="DR90" s="944"/>
      <c r="DS90" s="944"/>
      <c r="DT90" s="944"/>
      <c r="DU90" s="945"/>
      <c r="DV90" s="932"/>
      <c r="DW90" s="933"/>
      <c r="DX90" s="933"/>
      <c r="DY90" s="933"/>
      <c r="DZ90" s="93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32"/>
      <c r="BT91" s="933"/>
      <c r="BU91" s="933"/>
      <c r="BV91" s="933"/>
      <c r="BW91" s="933"/>
      <c r="BX91" s="933"/>
      <c r="BY91" s="933"/>
      <c r="BZ91" s="933"/>
      <c r="CA91" s="933"/>
      <c r="CB91" s="933"/>
      <c r="CC91" s="933"/>
      <c r="CD91" s="933"/>
      <c r="CE91" s="933"/>
      <c r="CF91" s="933"/>
      <c r="CG91" s="942"/>
      <c r="CH91" s="943"/>
      <c r="CI91" s="944"/>
      <c r="CJ91" s="944"/>
      <c r="CK91" s="944"/>
      <c r="CL91" s="945"/>
      <c r="CM91" s="943"/>
      <c r="CN91" s="944"/>
      <c r="CO91" s="944"/>
      <c r="CP91" s="944"/>
      <c r="CQ91" s="945"/>
      <c r="CR91" s="943"/>
      <c r="CS91" s="944"/>
      <c r="CT91" s="944"/>
      <c r="CU91" s="944"/>
      <c r="CV91" s="945"/>
      <c r="CW91" s="943"/>
      <c r="CX91" s="944"/>
      <c r="CY91" s="944"/>
      <c r="CZ91" s="944"/>
      <c r="DA91" s="945"/>
      <c r="DB91" s="943"/>
      <c r="DC91" s="944"/>
      <c r="DD91" s="944"/>
      <c r="DE91" s="944"/>
      <c r="DF91" s="945"/>
      <c r="DG91" s="943"/>
      <c r="DH91" s="944"/>
      <c r="DI91" s="944"/>
      <c r="DJ91" s="944"/>
      <c r="DK91" s="945"/>
      <c r="DL91" s="943"/>
      <c r="DM91" s="944"/>
      <c r="DN91" s="944"/>
      <c r="DO91" s="944"/>
      <c r="DP91" s="945"/>
      <c r="DQ91" s="943"/>
      <c r="DR91" s="944"/>
      <c r="DS91" s="944"/>
      <c r="DT91" s="944"/>
      <c r="DU91" s="945"/>
      <c r="DV91" s="932"/>
      <c r="DW91" s="933"/>
      <c r="DX91" s="933"/>
      <c r="DY91" s="933"/>
      <c r="DZ91" s="93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32"/>
      <c r="BT92" s="933"/>
      <c r="BU92" s="933"/>
      <c r="BV92" s="933"/>
      <c r="BW92" s="933"/>
      <c r="BX92" s="933"/>
      <c r="BY92" s="933"/>
      <c r="BZ92" s="933"/>
      <c r="CA92" s="933"/>
      <c r="CB92" s="933"/>
      <c r="CC92" s="933"/>
      <c r="CD92" s="933"/>
      <c r="CE92" s="933"/>
      <c r="CF92" s="933"/>
      <c r="CG92" s="942"/>
      <c r="CH92" s="943"/>
      <c r="CI92" s="944"/>
      <c r="CJ92" s="944"/>
      <c r="CK92" s="944"/>
      <c r="CL92" s="945"/>
      <c r="CM92" s="943"/>
      <c r="CN92" s="944"/>
      <c r="CO92" s="944"/>
      <c r="CP92" s="944"/>
      <c r="CQ92" s="945"/>
      <c r="CR92" s="943"/>
      <c r="CS92" s="944"/>
      <c r="CT92" s="944"/>
      <c r="CU92" s="944"/>
      <c r="CV92" s="945"/>
      <c r="CW92" s="943"/>
      <c r="CX92" s="944"/>
      <c r="CY92" s="944"/>
      <c r="CZ92" s="944"/>
      <c r="DA92" s="945"/>
      <c r="DB92" s="943"/>
      <c r="DC92" s="944"/>
      <c r="DD92" s="944"/>
      <c r="DE92" s="944"/>
      <c r="DF92" s="945"/>
      <c r="DG92" s="943"/>
      <c r="DH92" s="944"/>
      <c r="DI92" s="944"/>
      <c r="DJ92" s="944"/>
      <c r="DK92" s="945"/>
      <c r="DL92" s="943"/>
      <c r="DM92" s="944"/>
      <c r="DN92" s="944"/>
      <c r="DO92" s="944"/>
      <c r="DP92" s="945"/>
      <c r="DQ92" s="943"/>
      <c r="DR92" s="944"/>
      <c r="DS92" s="944"/>
      <c r="DT92" s="944"/>
      <c r="DU92" s="945"/>
      <c r="DV92" s="932"/>
      <c r="DW92" s="933"/>
      <c r="DX92" s="933"/>
      <c r="DY92" s="933"/>
      <c r="DZ92" s="93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32"/>
      <c r="BT93" s="933"/>
      <c r="BU93" s="933"/>
      <c r="BV93" s="933"/>
      <c r="BW93" s="933"/>
      <c r="BX93" s="933"/>
      <c r="BY93" s="933"/>
      <c r="BZ93" s="933"/>
      <c r="CA93" s="933"/>
      <c r="CB93" s="933"/>
      <c r="CC93" s="933"/>
      <c r="CD93" s="933"/>
      <c r="CE93" s="933"/>
      <c r="CF93" s="933"/>
      <c r="CG93" s="942"/>
      <c r="CH93" s="943"/>
      <c r="CI93" s="944"/>
      <c r="CJ93" s="944"/>
      <c r="CK93" s="944"/>
      <c r="CL93" s="945"/>
      <c r="CM93" s="943"/>
      <c r="CN93" s="944"/>
      <c r="CO93" s="944"/>
      <c r="CP93" s="944"/>
      <c r="CQ93" s="945"/>
      <c r="CR93" s="943"/>
      <c r="CS93" s="944"/>
      <c r="CT93" s="944"/>
      <c r="CU93" s="944"/>
      <c r="CV93" s="945"/>
      <c r="CW93" s="943"/>
      <c r="CX93" s="944"/>
      <c r="CY93" s="944"/>
      <c r="CZ93" s="944"/>
      <c r="DA93" s="945"/>
      <c r="DB93" s="943"/>
      <c r="DC93" s="944"/>
      <c r="DD93" s="944"/>
      <c r="DE93" s="944"/>
      <c r="DF93" s="945"/>
      <c r="DG93" s="943"/>
      <c r="DH93" s="944"/>
      <c r="DI93" s="944"/>
      <c r="DJ93" s="944"/>
      <c r="DK93" s="945"/>
      <c r="DL93" s="943"/>
      <c r="DM93" s="944"/>
      <c r="DN93" s="944"/>
      <c r="DO93" s="944"/>
      <c r="DP93" s="945"/>
      <c r="DQ93" s="943"/>
      <c r="DR93" s="944"/>
      <c r="DS93" s="944"/>
      <c r="DT93" s="944"/>
      <c r="DU93" s="945"/>
      <c r="DV93" s="932"/>
      <c r="DW93" s="933"/>
      <c r="DX93" s="933"/>
      <c r="DY93" s="933"/>
      <c r="DZ93" s="93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32"/>
      <c r="BT94" s="933"/>
      <c r="BU94" s="933"/>
      <c r="BV94" s="933"/>
      <c r="BW94" s="933"/>
      <c r="BX94" s="933"/>
      <c r="BY94" s="933"/>
      <c r="BZ94" s="933"/>
      <c r="CA94" s="933"/>
      <c r="CB94" s="933"/>
      <c r="CC94" s="933"/>
      <c r="CD94" s="933"/>
      <c r="CE94" s="933"/>
      <c r="CF94" s="933"/>
      <c r="CG94" s="942"/>
      <c r="CH94" s="943"/>
      <c r="CI94" s="944"/>
      <c r="CJ94" s="944"/>
      <c r="CK94" s="944"/>
      <c r="CL94" s="945"/>
      <c r="CM94" s="943"/>
      <c r="CN94" s="944"/>
      <c r="CO94" s="944"/>
      <c r="CP94" s="944"/>
      <c r="CQ94" s="945"/>
      <c r="CR94" s="943"/>
      <c r="CS94" s="944"/>
      <c r="CT94" s="944"/>
      <c r="CU94" s="944"/>
      <c r="CV94" s="945"/>
      <c r="CW94" s="943"/>
      <c r="CX94" s="944"/>
      <c r="CY94" s="944"/>
      <c r="CZ94" s="944"/>
      <c r="DA94" s="945"/>
      <c r="DB94" s="943"/>
      <c r="DC94" s="944"/>
      <c r="DD94" s="944"/>
      <c r="DE94" s="944"/>
      <c r="DF94" s="945"/>
      <c r="DG94" s="943"/>
      <c r="DH94" s="944"/>
      <c r="DI94" s="944"/>
      <c r="DJ94" s="944"/>
      <c r="DK94" s="945"/>
      <c r="DL94" s="943"/>
      <c r="DM94" s="944"/>
      <c r="DN94" s="944"/>
      <c r="DO94" s="944"/>
      <c r="DP94" s="945"/>
      <c r="DQ94" s="943"/>
      <c r="DR94" s="944"/>
      <c r="DS94" s="944"/>
      <c r="DT94" s="944"/>
      <c r="DU94" s="945"/>
      <c r="DV94" s="932"/>
      <c r="DW94" s="933"/>
      <c r="DX94" s="933"/>
      <c r="DY94" s="933"/>
      <c r="DZ94" s="93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32"/>
      <c r="BT95" s="933"/>
      <c r="BU95" s="933"/>
      <c r="BV95" s="933"/>
      <c r="BW95" s="933"/>
      <c r="BX95" s="933"/>
      <c r="BY95" s="933"/>
      <c r="BZ95" s="933"/>
      <c r="CA95" s="933"/>
      <c r="CB95" s="933"/>
      <c r="CC95" s="933"/>
      <c r="CD95" s="933"/>
      <c r="CE95" s="933"/>
      <c r="CF95" s="933"/>
      <c r="CG95" s="942"/>
      <c r="CH95" s="943"/>
      <c r="CI95" s="944"/>
      <c r="CJ95" s="944"/>
      <c r="CK95" s="944"/>
      <c r="CL95" s="945"/>
      <c r="CM95" s="943"/>
      <c r="CN95" s="944"/>
      <c r="CO95" s="944"/>
      <c r="CP95" s="944"/>
      <c r="CQ95" s="945"/>
      <c r="CR95" s="943"/>
      <c r="CS95" s="944"/>
      <c r="CT95" s="944"/>
      <c r="CU95" s="944"/>
      <c r="CV95" s="945"/>
      <c r="CW95" s="943"/>
      <c r="CX95" s="944"/>
      <c r="CY95" s="944"/>
      <c r="CZ95" s="944"/>
      <c r="DA95" s="945"/>
      <c r="DB95" s="943"/>
      <c r="DC95" s="944"/>
      <c r="DD95" s="944"/>
      <c r="DE95" s="944"/>
      <c r="DF95" s="945"/>
      <c r="DG95" s="943"/>
      <c r="DH95" s="944"/>
      <c r="DI95" s="944"/>
      <c r="DJ95" s="944"/>
      <c r="DK95" s="945"/>
      <c r="DL95" s="943"/>
      <c r="DM95" s="944"/>
      <c r="DN95" s="944"/>
      <c r="DO95" s="944"/>
      <c r="DP95" s="945"/>
      <c r="DQ95" s="943"/>
      <c r="DR95" s="944"/>
      <c r="DS95" s="944"/>
      <c r="DT95" s="944"/>
      <c r="DU95" s="945"/>
      <c r="DV95" s="932"/>
      <c r="DW95" s="933"/>
      <c r="DX95" s="933"/>
      <c r="DY95" s="933"/>
      <c r="DZ95" s="93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32"/>
      <c r="BT96" s="933"/>
      <c r="BU96" s="933"/>
      <c r="BV96" s="933"/>
      <c r="BW96" s="933"/>
      <c r="BX96" s="933"/>
      <c r="BY96" s="933"/>
      <c r="BZ96" s="933"/>
      <c r="CA96" s="933"/>
      <c r="CB96" s="933"/>
      <c r="CC96" s="933"/>
      <c r="CD96" s="933"/>
      <c r="CE96" s="933"/>
      <c r="CF96" s="933"/>
      <c r="CG96" s="942"/>
      <c r="CH96" s="943"/>
      <c r="CI96" s="944"/>
      <c r="CJ96" s="944"/>
      <c r="CK96" s="944"/>
      <c r="CL96" s="945"/>
      <c r="CM96" s="943"/>
      <c r="CN96" s="944"/>
      <c r="CO96" s="944"/>
      <c r="CP96" s="944"/>
      <c r="CQ96" s="945"/>
      <c r="CR96" s="943"/>
      <c r="CS96" s="944"/>
      <c r="CT96" s="944"/>
      <c r="CU96" s="944"/>
      <c r="CV96" s="945"/>
      <c r="CW96" s="943"/>
      <c r="CX96" s="944"/>
      <c r="CY96" s="944"/>
      <c r="CZ96" s="944"/>
      <c r="DA96" s="945"/>
      <c r="DB96" s="943"/>
      <c r="DC96" s="944"/>
      <c r="DD96" s="944"/>
      <c r="DE96" s="944"/>
      <c r="DF96" s="945"/>
      <c r="DG96" s="943"/>
      <c r="DH96" s="944"/>
      <c r="DI96" s="944"/>
      <c r="DJ96" s="944"/>
      <c r="DK96" s="945"/>
      <c r="DL96" s="943"/>
      <c r="DM96" s="944"/>
      <c r="DN96" s="944"/>
      <c r="DO96" s="944"/>
      <c r="DP96" s="945"/>
      <c r="DQ96" s="943"/>
      <c r="DR96" s="944"/>
      <c r="DS96" s="944"/>
      <c r="DT96" s="944"/>
      <c r="DU96" s="945"/>
      <c r="DV96" s="932"/>
      <c r="DW96" s="933"/>
      <c r="DX96" s="933"/>
      <c r="DY96" s="933"/>
      <c r="DZ96" s="93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32"/>
      <c r="BT97" s="933"/>
      <c r="BU97" s="933"/>
      <c r="BV97" s="933"/>
      <c r="BW97" s="933"/>
      <c r="BX97" s="933"/>
      <c r="BY97" s="933"/>
      <c r="BZ97" s="933"/>
      <c r="CA97" s="933"/>
      <c r="CB97" s="933"/>
      <c r="CC97" s="933"/>
      <c r="CD97" s="933"/>
      <c r="CE97" s="933"/>
      <c r="CF97" s="933"/>
      <c r="CG97" s="942"/>
      <c r="CH97" s="943"/>
      <c r="CI97" s="944"/>
      <c r="CJ97" s="944"/>
      <c r="CK97" s="944"/>
      <c r="CL97" s="945"/>
      <c r="CM97" s="943"/>
      <c r="CN97" s="944"/>
      <c r="CO97" s="944"/>
      <c r="CP97" s="944"/>
      <c r="CQ97" s="945"/>
      <c r="CR97" s="943"/>
      <c r="CS97" s="944"/>
      <c r="CT97" s="944"/>
      <c r="CU97" s="944"/>
      <c r="CV97" s="945"/>
      <c r="CW97" s="943"/>
      <c r="CX97" s="944"/>
      <c r="CY97" s="944"/>
      <c r="CZ97" s="944"/>
      <c r="DA97" s="945"/>
      <c r="DB97" s="943"/>
      <c r="DC97" s="944"/>
      <c r="DD97" s="944"/>
      <c r="DE97" s="944"/>
      <c r="DF97" s="945"/>
      <c r="DG97" s="943"/>
      <c r="DH97" s="944"/>
      <c r="DI97" s="944"/>
      <c r="DJ97" s="944"/>
      <c r="DK97" s="945"/>
      <c r="DL97" s="943"/>
      <c r="DM97" s="944"/>
      <c r="DN97" s="944"/>
      <c r="DO97" s="944"/>
      <c r="DP97" s="945"/>
      <c r="DQ97" s="943"/>
      <c r="DR97" s="944"/>
      <c r="DS97" s="944"/>
      <c r="DT97" s="944"/>
      <c r="DU97" s="945"/>
      <c r="DV97" s="932"/>
      <c r="DW97" s="933"/>
      <c r="DX97" s="933"/>
      <c r="DY97" s="933"/>
      <c r="DZ97" s="93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32"/>
      <c r="BT98" s="933"/>
      <c r="BU98" s="933"/>
      <c r="BV98" s="933"/>
      <c r="BW98" s="933"/>
      <c r="BX98" s="933"/>
      <c r="BY98" s="933"/>
      <c r="BZ98" s="933"/>
      <c r="CA98" s="933"/>
      <c r="CB98" s="933"/>
      <c r="CC98" s="933"/>
      <c r="CD98" s="933"/>
      <c r="CE98" s="933"/>
      <c r="CF98" s="933"/>
      <c r="CG98" s="942"/>
      <c r="CH98" s="943"/>
      <c r="CI98" s="944"/>
      <c r="CJ98" s="944"/>
      <c r="CK98" s="944"/>
      <c r="CL98" s="945"/>
      <c r="CM98" s="943"/>
      <c r="CN98" s="944"/>
      <c r="CO98" s="944"/>
      <c r="CP98" s="944"/>
      <c r="CQ98" s="945"/>
      <c r="CR98" s="943"/>
      <c r="CS98" s="944"/>
      <c r="CT98" s="944"/>
      <c r="CU98" s="944"/>
      <c r="CV98" s="945"/>
      <c r="CW98" s="943"/>
      <c r="CX98" s="944"/>
      <c r="CY98" s="944"/>
      <c r="CZ98" s="944"/>
      <c r="DA98" s="945"/>
      <c r="DB98" s="943"/>
      <c r="DC98" s="944"/>
      <c r="DD98" s="944"/>
      <c r="DE98" s="944"/>
      <c r="DF98" s="945"/>
      <c r="DG98" s="943"/>
      <c r="DH98" s="944"/>
      <c r="DI98" s="944"/>
      <c r="DJ98" s="944"/>
      <c r="DK98" s="945"/>
      <c r="DL98" s="943"/>
      <c r="DM98" s="944"/>
      <c r="DN98" s="944"/>
      <c r="DO98" s="944"/>
      <c r="DP98" s="945"/>
      <c r="DQ98" s="943"/>
      <c r="DR98" s="944"/>
      <c r="DS98" s="944"/>
      <c r="DT98" s="944"/>
      <c r="DU98" s="945"/>
      <c r="DV98" s="932"/>
      <c r="DW98" s="933"/>
      <c r="DX98" s="933"/>
      <c r="DY98" s="933"/>
      <c r="DZ98" s="93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32"/>
      <c r="BT99" s="933"/>
      <c r="BU99" s="933"/>
      <c r="BV99" s="933"/>
      <c r="BW99" s="933"/>
      <c r="BX99" s="933"/>
      <c r="BY99" s="933"/>
      <c r="BZ99" s="933"/>
      <c r="CA99" s="933"/>
      <c r="CB99" s="933"/>
      <c r="CC99" s="933"/>
      <c r="CD99" s="933"/>
      <c r="CE99" s="933"/>
      <c r="CF99" s="933"/>
      <c r="CG99" s="942"/>
      <c r="CH99" s="943"/>
      <c r="CI99" s="944"/>
      <c r="CJ99" s="944"/>
      <c r="CK99" s="944"/>
      <c r="CL99" s="945"/>
      <c r="CM99" s="943"/>
      <c r="CN99" s="944"/>
      <c r="CO99" s="944"/>
      <c r="CP99" s="944"/>
      <c r="CQ99" s="945"/>
      <c r="CR99" s="943"/>
      <c r="CS99" s="944"/>
      <c r="CT99" s="944"/>
      <c r="CU99" s="944"/>
      <c r="CV99" s="945"/>
      <c r="CW99" s="943"/>
      <c r="CX99" s="944"/>
      <c r="CY99" s="944"/>
      <c r="CZ99" s="944"/>
      <c r="DA99" s="945"/>
      <c r="DB99" s="943"/>
      <c r="DC99" s="944"/>
      <c r="DD99" s="944"/>
      <c r="DE99" s="944"/>
      <c r="DF99" s="945"/>
      <c r="DG99" s="943"/>
      <c r="DH99" s="944"/>
      <c r="DI99" s="944"/>
      <c r="DJ99" s="944"/>
      <c r="DK99" s="945"/>
      <c r="DL99" s="943"/>
      <c r="DM99" s="944"/>
      <c r="DN99" s="944"/>
      <c r="DO99" s="944"/>
      <c r="DP99" s="945"/>
      <c r="DQ99" s="943"/>
      <c r="DR99" s="944"/>
      <c r="DS99" s="944"/>
      <c r="DT99" s="944"/>
      <c r="DU99" s="945"/>
      <c r="DV99" s="932"/>
      <c r="DW99" s="933"/>
      <c r="DX99" s="933"/>
      <c r="DY99" s="933"/>
      <c r="DZ99" s="93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32"/>
      <c r="BT100" s="933"/>
      <c r="BU100" s="933"/>
      <c r="BV100" s="933"/>
      <c r="BW100" s="933"/>
      <c r="BX100" s="933"/>
      <c r="BY100" s="933"/>
      <c r="BZ100" s="933"/>
      <c r="CA100" s="933"/>
      <c r="CB100" s="933"/>
      <c r="CC100" s="933"/>
      <c r="CD100" s="933"/>
      <c r="CE100" s="933"/>
      <c r="CF100" s="933"/>
      <c r="CG100" s="942"/>
      <c r="CH100" s="943"/>
      <c r="CI100" s="944"/>
      <c r="CJ100" s="944"/>
      <c r="CK100" s="944"/>
      <c r="CL100" s="945"/>
      <c r="CM100" s="943"/>
      <c r="CN100" s="944"/>
      <c r="CO100" s="944"/>
      <c r="CP100" s="944"/>
      <c r="CQ100" s="945"/>
      <c r="CR100" s="943"/>
      <c r="CS100" s="944"/>
      <c r="CT100" s="944"/>
      <c r="CU100" s="944"/>
      <c r="CV100" s="945"/>
      <c r="CW100" s="943"/>
      <c r="CX100" s="944"/>
      <c r="CY100" s="944"/>
      <c r="CZ100" s="944"/>
      <c r="DA100" s="945"/>
      <c r="DB100" s="943"/>
      <c r="DC100" s="944"/>
      <c r="DD100" s="944"/>
      <c r="DE100" s="944"/>
      <c r="DF100" s="945"/>
      <c r="DG100" s="943"/>
      <c r="DH100" s="944"/>
      <c r="DI100" s="944"/>
      <c r="DJ100" s="944"/>
      <c r="DK100" s="945"/>
      <c r="DL100" s="943"/>
      <c r="DM100" s="944"/>
      <c r="DN100" s="944"/>
      <c r="DO100" s="944"/>
      <c r="DP100" s="945"/>
      <c r="DQ100" s="943"/>
      <c r="DR100" s="944"/>
      <c r="DS100" s="944"/>
      <c r="DT100" s="944"/>
      <c r="DU100" s="945"/>
      <c r="DV100" s="932"/>
      <c r="DW100" s="933"/>
      <c r="DX100" s="933"/>
      <c r="DY100" s="933"/>
      <c r="DZ100" s="93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32"/>
      <c r="BT101" s="933"/>
      <c r="BU101" s="933"/>
      <c r="BV101" s="933"/>
      <c r="BW101" s="933"/>
      <c r="BX101" s="933"/>
      <c r="BY101" s="933"/>
      <c r="BZ101" s="933"/>
      <c r="CA101" s="933"/>
      <c r="CB101" s="933"/>
      <c r="CC101" s="933"/>
      <c r="CD101" s="933"/>
      <c r="CE101" s="933"/>
      <c r="CF101" s="933"/>
      <c r="CG101" s="942"/>
      <c r="CH101" s="943"/>
      <c r="CI101" s="944"/>
      <c r="CJ101" s="944"/>
      <c r="CK101" s="944"/>
      <c r="CL101" s="945"/>
      <c r="CM101" s="943"/>
      <c r="CN101" s="944"/>
      <c r="CO101" s="944"/>
      <c r="CP101" s="944"/>
      <c r="CQ101" s="945"/>
      <c r="CR101" s="943"/>
      <c r="CS101" s="944"/>
      <c r="CT101" s="944"/>
      <c r="CU101" s="944"/>
      <c r="CV101" s="945"/>
      <c r="CW101" s="943"/>
      <c r="CX101" s="944"/>
      <c r="CY101" s="944"/>
      <c r="CZ101" s="944"/>
      <c r="DA101" s="945"/>
      <c r="DB101" s="943"/>
      <c r="DC101" s="944"/>
      <c r="DD101" s="944"/>
      <c r="DE101" s="944"/>
      <c r="DF101" s="945"/>
      <c r="DG101" s="943"/>
      <c r="DH101" s="944"/>
      <c r="DI101" s="944"/>
      <c r="DJ101" s="944"/>
      <c r="DK101" s="945"/>
      <c r="DL101" s="943"/>
      <c r="DM101" s="944"/>
      <c r="DN101" s="944"/>
      <c r="DO101" s="944"/>
      <c r="DP101" s="945"/>
      <c r="DQ101" s="943"/>
      <c r="DR101" s="944"/>
      <c r="DS101" s="944"/>
      <c r="DT101" s="944"/>
      <c r="DU101" s="945"/>
      <c r="DV101" s="932"/>
      <c r="DW101" s="933"/>
      <c r="DX101" s="933"/>
      <c r="DY101" s="933"/>
      <c r="DZ101" s="93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24" t="s">
        <v>402</v>
      </c>
      <c r="BS102" s="925"/>
      <c r="BT102" s="925"/>
      <c r="BU102" s="925"/>
      <c r="BV102" s="925"/>
      <c r="BW102" s="925"/>
      <c r="BX102" s="925"/>
      <c r="BY102" s="925"/>
      <c r="BZ102" s="925"/>
      <c r="CA102" s="925"/>
      <c r="CB102" s="925"/>
      <c r="CC102" s="925"/>
      <c r="CD102" s="925"/>
      <c r="CE102" s="925"/>
      <c r="CF102" s="925"/>
      <c r="CG102" s="935"/>
      <c r="CH102" s="936"/>
      <c r="CI102" s="937"/>
      <c r="CJ102" s="937"/>
      <c r="CK102" s="937"/>
      <c r="CL102" s="938"/>
      <c r="CM102" s="936"/>
      <c r="CN102" s="937"/>
      <c r="CO102" s="937"/>
      <c r="CP102" s="937"/>
      <c r="CQ102" s="938"/>
      <c r="CR102" s="939"/>
      <c r="CS102" s="940"/>
      <c r="CT102" s="940"/>
      <c r="CU102" s="940"/>
      <c r="CV102" s="941"/>
      <c r="CW102" s="939"/>
      <c r="CX102" s="940"/>
      <c r="CY102" s="940"/>
      <c r="CZ102" s="940"/>
      <c r="DA102" s="941"/>
      <c r="DB102" s="939"/>
      <c r="DC102" s="940"/>
      <c r="DD102" s="940"/>
      <c r="DE102" s="940"/>
      <c r="DF102" s="941"/>
      <c r="DG102" s="939"/>
      <c r="DH102" s="940"/>
      <c r="DI102" s="940"/>
      <c r="DJ102" s="940"/>
      <c r="DK102" s="941"/>
      <c r="DL102" s="939"/>
      <c r="DM102" s="940"/>
      <c r="DN102" s="940"/>
      <c r="DO102" s="940"/>
      <c r="DP102" s="941"/>
      <c r="DQ102" s="939"/>
      <c r="DR102" s="940"/>
      <c r="DS102" s="940"/>
      <c r="DT102" s="940"/>
      <c r="DU102" s="941"/>
      <c r="DV102" s="924"/>
      <c r="DW102" s="925"/>
      <c r="DX102" s="925"/>
      <c r="DY102" s="925"/>
      <c r="DZ102" s="926"/>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7" t="s">
        <v>403</v>
      </c>
      <c r="BR103" s="927"/>
      <c r="BS103" s="927"/>
      <c r="BT103" s="927"/>
      <c r="BU103" s="927"/>
      <c r="BV103" s="927"/>
      <c r="BW103" s="927"/>
      <c r="BX103" s="927"/>
      <c r="BY103" s="927"/>
      <c r="BZ103" s="927"/>
      <c r="CA103" s="927"/>
      <c r="CB103" s="927"/>
      <c r="CC103" s="927"/>
      <c r="CD103" s="927"/>
      <c r="CE103" s="927"/>
      <c r="CF103" s="927"/>
      <c r="CG103" s="927"/>
      <c r="CH103" s="927"/>
      <c r="CI103" s="927"/>
      <c r="CJ103" s="927"/>
      <c r="CK103" s="927"/>
      <c r="CL103" s="927"/>
      <c r="CM103" s="927"/>
      <c r="CN103" s="927"/>
      <c r="CO103" s="927"/>
      <c r="CP103" s="927"/>
      <c r="CQ103" s="927"/>
      <c r="CR103" s="927"/>
      <c r="CS103" s="927"/>
      <c r="CT103" s="927"/>
      <c r="CU103" s="927"/>
      <c r="CV103" s="927"/>
      <c r="CW103" s="927"/>
      <c r="CX103" s="927"/>
      <c r="CY103" s="927"/>
      <c r="CZ103" s="927"/>
      <c r="DA103" s="927"/>
      <c r="DB103" s="927"/>
      <c r="DC103" s="927"/>
      <c r="DD103" s="927"/>
      <c r="DE103" s="927"/>
      <c r="DF103" s="927"/>
      <c r="DG103" s="927"/>
      <c r="DH103" s="927"/>
      <c r="DI103" s="927"/>
      <c r="DJ103" s="927"/>
      <c r="DK103" s="927"/>
      <c r="DL103" s="927"/>
      <c r="DM103" s="927"/>
      <c r="DN103" s="927"/>
      <c r="DO103" s="927"/>
      <c r="DP103" s="927"/>
      <c r="DQ103" s="927"/>
      <c r="DR103" s="927"/>
      <c r="DS103" s="927"/>
      <c r="DT103" s="927"/>
      <c r="DU103" s="927"/>
      <c r="DV103" s="927"/>
      <c r="DW103" s="927"/>
      <c r="DX103" s="927"/>
      <c r="DY103" s="927"/>
      <c r="DZ103" s="927"/>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8" t="s">
        <v>404</v>
      </c>
      <c r="BR104" s="928"/>
      <c r="BS104" s="928"/>
      <c r="BT104" s="928"/>
      <c r="BU104" s="928"/>
      <c r="BV104" s="928"/>
      <c r="BW104" s="928"/>
      <c r="BX104" s="928"/>
      <c r="BY104" s="928"/>
      <c r="BZ104" s="928"/>
      <c r="CA104" s="928"/>
      <c r="CB104" s="928"/>
      <c r="CC104" s="928"/>
      <c r="CD104" s="928"/>
      <c r="CE104" s="928"/>
      <c r="CF104" s="928"/>
      <c r="CG104" s="928"/>
      <c r="CH104" s="928"/>
      <c r="CI104" s="928"/>
      <c r="CJ104" s="928"/>
      <c r="CK104" s="928"/>
      <c r="CL104" s="928"/>
      <c r="CM104" s="928"/>
      <c r="CN104" s="928"/>
      <c r="CO104" s="928"/>
      <c r="CP104" s="928"/>
      <c r="CQ104" s="928"/>
      <c r="CR104" s="928"/>
      <c r="CS104" s="928"/>
      <c r="CT104" s="928"/>
      <c r="CU104" s="928"/>
      <c r="CV104" s="928"/>
      <c r="CW104" s="928"/>
      <c r="CX104" s="928"/>
      <c r="CY104" s="928"/>
      <c r="CZ104" s="928"/>
      <c r="DA104" s="928"/>
      <c r="DB104" s="928"/>
      <c r="DC104" s="928"/>
      <c r="DD104" s="928"/>
      <c r="DE104" s="928"/>
      <c r="DF104" s="928"/>
      <c r="DG104" s="928"/>
      <c r="DH104" s="928"/>
      <c r="DI104" s="928"/>
      <c r="DJ104" s="928"/>
      <c r="DK104" s="928"/>
      <c r="DL104" s="928"/>
      <c r="DM104" s="928"/>
      <c r="DN104" s="928"/>
      <c r="DO104" s="928"/>
      <c r="DP104" s="928"/>
      <c r="DQ104" s="928"/>
      <c r="DR104" s="928"/>
      <c r="DS104" s="928"/>
      <c r="DT104" s="928"/>
      <c r="DU104" s="928"/>
      <c r="DV104" s="928"/>
      <c r="DW104" s="928"/>
      <c r="DX104" s="928"/>
      <c r="DY104" s="928"/>
      <c r="DZ104" s="928"/>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29" t="s">
        <v>407</v>
      </c>
      <c r="B108" s="930"/>
      <c r="C108" s="930"/>
      <c r="D108" s="930"/>
      <c r="E108" s="930"/>
      <c r="F108" s="930"/>
      <c r="G108" s="930"/>
      <c r="H108" s="930"/>
      <c r="I108" s="930"/>
      <c r="J108" s="930"/>
      <c r="K108" s="930"/>
      <c r="L108" s="930"/>
      <c r="M108" s="930"/>
      <c r="N108" s="930"/>
      <c r="O108" s="930"/>
      <c r="P108" s="930"/>
      <c r="Q108" s="930"/>
      <c r="R108" s="930"/>
      <c r="S108" s="930"/>
      <c r="T108" s="930"/>
      <c r="U108" s="930"/>
      <c r="V108" s="930"/>
      <c r="W108" s="930"/>
      <c r="X108" s="930"/>
      <c r="Y108" s="930"/>
      <c r="Z108" s="930"/>
      <c r="AA108" s="930"/>
      <c r="AB108" s="930"/>
      <c r="AC108" s="930"/>
      <c r="AD108" s="930"/>
      <c r="AE108" s="930"/>
      <c r="AF108" s="930"/>
      <c r="AG108" s="930"/>
      <c r="AH108" s="930"/>
      <c r="AI108" s="930"/>
      <c r="AJ108" s="930"/>
      <c r="AK108" s="930"/>
      <c r="AL108" s="930"/>
      <c r="AM108" s="930"/>
      <c r="AN108" s="930"/>
      <c r="AO108" s="930"/>
      <c r="AP108" s="930"/>
      <c r="AQ108" s="930"/>
      <c r="AR108" s="930"/>
      <c r="AS108" s="930"/>
      <c r="AT108" s="931"/>
      <c r="AU108" s="929" t="s">
        <v>408</v>
      </c>
      <c r="AV108" s="930"/>
      <c r="AW108" s="930"/>
      <c r="AX108" s="930"/>
      <c r="AY108" s="930"/>
      <c r="AZ108" s="930"/>
      <c r="BA108" s="930"/>
      <c r="BB108" s="930"/>
      <c r="BC108" s="930"/>
      <c r="BD108" s="930"/>
      <c r="BE108" s="930"/>
      <c r="BF108" s="930"/>
      <c r="BG108" s="930"/>
      <c r="BH108" s="930"/>
      <c r="BI108" s="930"/>
      <c r="BJ108" s="930"/>
      <c r="BK108" s="930"/>
      <c r="BL108" s="930"/>
      <c r="BM108" s="930"/>
      <c r="BN108" s="930"/>
      <c r="BO108" s="930"/>
      <c r="BP108" s="930"/>
      <c r="BQ108" s="930"/>
      <c r="BR108" s="930"/>
      <c r="BS108" s="930"/>
      <c r="BT108" s="930"/>
      <c r="BU108" s="930"/>
      <c r="BV108" s="930"/>
      <c r="BW108" s="930"/>
      <c r="BX108" s="930"/>
      <c r="BY108" s="930"/>
      <c r="BZ108" s="930"/>
      <c r="CA108" s="930"/>
      <c r="CB108" s="930"/>
      <c r="CC108" s="930"/>
      <c r="CD108" s="930"/>
      <c r="CE108" s="930"/>
      <c r="CF108" s="930"/>
      <c r="CG108" s="930"/>
      <c r="CH108" s="930"/>
      <c r="CI108" s="930"/>
      <c r="CJ108" s="930"/>
      <c r="CK108" s="930"/>
      <c r="CL108" s="930"/>
      <c r="CM108" s="930"/>
      <c r="CN108" s="930"/>
      <c r="CO108" s="930"/>
      <c r="CP108" s="930"/>
      <c r="CQ108" s="930"/>
      <c r="CR108" s="930"/>
      <c r="CS108" s="930"/>
      <c r="CT108" s="930"/>
      <c r="CU108" s="930"/>
      <c r="CV108" s="930"/>
      <c r="CW108" s="930"/>
      <c r="CX108" s="930"/>
      <c r="CY108" s="930"/>
      <c r="CZ108" s="930"/>
      <c r="DA108" s="930"/>
      <c r="DB108" s="930"/>
      <c r="DC108" s="930"/>
      <c r="DD108" s="930"/>
      <c r="DE108" s="930"/>
      <c r="DF108" s="930"/>
      <c r="DG108" s="930"/>
      <c r="DH108" s="930"/>
      <c r="DI108" s="930"/>
      <c r="DJ108" s="930"/>
      <c r="DK108" s="930"/>
      <c r="DL108" s="930"/>
      <c r="DM108" s="930"/>
      <c r="DN108" s="930"/>
      <c r="DO108" s="930"/>
      <c r="DP108" s="930"/>
      <c r="DQ108" s="930"/>
      <c r="DR108" s="930"/>
      <c r="DS108" s="930"/>
      <c r="DT108" s="930"/>
      <c r="DU108" s="930"/>
      <c r="DV108" s="930"/>
      <c r="DW108" s="930"/>
      <c r="DX108" s="930"/>
      <c r="DY108" s="930"/>
      <c r="DZ108" s="931"/>
    </row>
    <row r="109" spans="1:131" s="212" customFormat="1" ht="26.25" customHeight="1" x14ac:dyDescent="0.2">
      <c r="A109" s="882" t="s">
        <v>409</v>
      </c>
      <c r="B109" s="883"/>
      <c r="C109" s="883"/>
      <c r="D109" s="883"/>
      <c r="E109" s="883"/>
      <c r="F109" s="883"/>
      <c r="G109" s="883"/>
      <c r="H109" s="883"/>
      <c r="I109" s="883"/>
      <c r="J109" s="883"/>
      <c r="K109" s="883"/>
      <c r="L109" s="883"/>
      <c r="M109" s="883"/>
      <c r="N109" s="883"/>
      <c r="O109" s="883"/>
      <c r="P109" s="883"/>
      <c r="Q109" s="883"/>
      <c r="R109" s="883"/>
      <c r="S109" s="883"/>
      <c r="T109" s="883"/>
      <c r="U109" s="883"/>
      <c r="V109" s="883"/>
      <c r="W109" s="883"/>
      <c r="X109" s="883"/>
      <c r="Y109" s="883"/>
      <c r="Z109" s="884"/>
      <c r="AA109" s="885" t="s">
        <v>410</v>
      </c>
      <c r="AB109" s="883"/>
      <c r="AC109" s="883"/>
      <c r="AD109" s="883"/>
      <c r="AE109" s="884"/>
      <c r="AF109" s="885" t="s">
        <v>411</v>
      </c>
      <c r="AG109" s="883"/>
      <c r="AH109" s="883"/>
      <c r="AI109" s="883"/>
      <c r="AJ109" s="884"/>
      <c r="AK109" s="885" t="s">
        <v>294</v>
      </c>
      <c r="AL109" s="883"/>
      <c r="AM109" s="883"/>
      <c r="AN109" s="883"/>
      <c r="AO109" s="884"/>
      <c r="AP109" s="885" t="s">
        <v>412</v>
      </c>
      <c r="AQ109" s="883"/>
      <c r="AR109" s="883"/>
      <c r="AS109" s="883"/>
      <c r="AT109" s="916"/>
      <c r="AU109" s="882" t="s">
        <v>409</v>
      </c>
      <c r="AV109" s="883"/>
      <c r="AW109" s="883"/>
      <c r="AX109" s="883"/>
      <c r="AY109" s="883"/>
      <c r="AZ109" s="883"/>
      <c r="BA109" s="883"/>
      <c r="BB109" s="883"/>
      <c r="BC109" s="883"/>
      <c r="BD109" s="883"/>
      <c r="BE109" s="883"/>
      <c r="BF109" s="883"/>
      <c r="BG109" s="883"/>
      <c r="BH109" s="883"/>
      <c r="BI109" s="883"/>
      <c r="BJ109" s="883"/>
      <c r="BK109" s="883"/>
      <c r="BL109" s="883"/>
      <c r="BM109" s="883"/>
      <c r="BN109" s="883"/>
      <c r="BO109" s="883"/>
      <c r="BP109" s="884"/>
      <c r="BQ109" s="885" t="s">
        <v>410</v>
      </c>
      <c r="BR109" s="883"/>
      <c r="BS109" s="883"/>
      <c r="BT109" s="883"/>
      <c r="BU109" s="884"/>
      <c r="BV109" s="885" t="s">
        <v>411</v>
      </c>
      <c r="BW109" s="883"/>
      <c r="BX109" s="883"/>
      <c r="BY109" s="883"/>
      <c r="BZ109" s="884"/>
      <c r="CA109" s="885" t="s">
        <v>294</v>
      </c>
      <c r="CB109" s="883"/>
      <c r="CC109" s="883"/>
      <c r="CD109" s="883"/>
      <c r="CE109" s="884"/>
      <c r="CF109" s="923" t="s">
        <v>412</v>
      </c>
      <c r="CG109" s="923"/>
      <c r="CH109" s="923"/>
      <c r="CI109" s="923"/>
      <c r="CJ109" s="923"/>
      <c r="CK109" s="885" t="s">
        <v>413</v>
      </c>
      <c r="CL109" s="883"/>
      <c r="CM109" s="883"/>
      <c r="CN109" s="883"/>
      <c r="CO109" s="883"/>
      <c r="CP109" s="883"/>
      <c r="CQ109" s="883"/>
      <c r="CR109" s="883"/>
      <c r="CS109" s="883"/>
      <c r="CT109" s="883"/>
      <c r="CU109" s="883"/>
      <c r="CV109" s="883"/>
      <c r="CW109" s="883"/>
      <c r="CX109" s="883"/>
      <c r="CY109" s="883"/>
      <c r="CZ109" s="883"/>
      <c r="DA109" s="883"/>
      <c r="DB109" s="883"/>
      <c r="DC109" s="883"/>
      <c r="DD109" s="883"/>
      <c r="DE109" s="883"/>
      <c r="DF109" s="884"/>
      <c r="DG109" s="885" t="s">
        <v>410</v>
      </c>
      <c r="DH109" s="883"/>
      <c r="DI109" s="883"/>
      <c r="DJ109" s="883"/>
      <c r="DK109" s="884"/>
      <c r="DL109" s="885" t="s">
        <v>411</v>
      </c>
      <c r="DM109" s="883"/>
      <c r="DN109" s="883"/>
      <c r="DO109" s="883"/>
      <c r="DP109" s="884"/>
      <c r="DQ109" s="885" t="s">
        <v>294</v>
      </c>
      <c r="DR109" s="883"/>
      <c r="DS109" s="883"/>
      <c r="DT109" s="883"/>
      <c r="DU109" s="884"/>
      <c r="DV109" s="885" t="s">
        <v>412</v>
      </c>
      <c r="DW109" s="883"/>
      <c r="DX109" s="883"/>
      <c r="DY109" s="883"/>
      <c r="DZ109" s="916"/>
    </row>
    <row r="110" spans="1:131" s="212" customFormat="1" ht="26.25" customHeight="1" x14ac:dyDescent="0.2">
      <c r="A110" s="794" t="s">
        <v>414</v>
      </c>
      <c r="B110" s="795"/>
      <c r="C110" s="795"/>
      <c r="D110" s="795"/>
      <c r="E110" s="795"/>
      <c r="F110" s="795"/>
      <c r="G110" s="795"/>
      <c r="H110" s="795"/>
      <c r="I110" s="795"/>
      <c r="J110" s="795"/>
      <c r="K110" s="795"/>
      <c r="L110" s="795"/>
      <c r="M110" s="795"/>
      <c r="N110" s="795"/>
      <c r="O110" s="795"/>
      <c r="P110" s="795"/>
      <c r="Q110" s="795"/>
      <c r="R110" s="795"/>
      <c r="S110" s="795"/>
      <c r="T110" s="795"/>
      <c r="U110" s="795"/>
      <c r="V110" s="795"/>
      <c r="W110" s="795"/>
      <c r="X110" s="795"/>
      <c r="Y110" s="795"/>
      <c r="Z110" s="796"/>
      <c r="AA110" s="875">
        <v>1315029</v>
      </c>
      <c r="AB110" s="876"/>
      <c r="AC110" s="876"/>
      <c r="AD110" s="876"/>
      <c r="AE110" s="877"/>
      <c r="AF110" s="878">
        <v>1156397</v>
      </c>
      <c r="AG110" s="876"/>
      <c r="AH110" s="876"/>
      <c r="AI110" s="876"/>
      <c r="AJ110" s="877"/>
      <c r="AK110" s="878">
        <v>1166883</v>
      </c>
      <c r="AL110" s="876"/>
      <c r="AM110" s="876"/>
      <c r="AN110" s="876"/>
      <c r="AO110" s="877"/>
      <c r="AP110" s="879">
        <v>16</v>
      </c>
      <c r="AQ110" s="880"/>
      <c r="AR110" s="880"/>
      <c r="AS110" s="880"/>
      <c r="AT110" s="881"/>
      <c r="AU110" s="917" t="s">
        <v>69</v>
      </c>
      <c r="AV110" s="918"/>
      <c r="AW110" s="918"/>
      <c r="AX110" s="918"/>
      <c r="AY110" s="918"/>
      <c r="AZ110" s="847" t="s">
        <v>415</v>
      </c>
      <c r="BA110" s="795"/>
      <c r="BB110" s="795"/>
      <c r="BC110" s="795"/>
      <c r="BD110" s="795"/>
      <c r="BE110" s="795"/>
      <c r="BF110" s="795"/>
      <c r="BG110" s="795"/>
      <c r="BH110" s="795"/>
      <c r="BI110" s="795"/>
      <c r="BJ110" s="795"/>
      <c r="BK110" s="795"/>
      <c r="BL110" s="795"/>
      <c r="BM110" s="795"/>
      <c r="BN110" s="795"/>
      <c r="BO110" s="795"/>
      <c r="BP110" s="796"/>
      <c r="BQ110" s="848">
        <v>12194000</v>
      </c>
      <c r="BR110" s="829"/>
      <c r="BS110" s="829"/>
      <c r="BT110" s="829"/>
      <c r="BU110" s="829"/>
      <c r="BV110" s="829">
        <v>11656979</v>
      </c>
      <c r="BW110" s="829"/>
      <c r="BX110" s="829"/>
      <c r="BY110" s="829"/>
      <c r="BZ110" s="829"/>
      <c r="CA110" s="829">
        <v>13021937</v>
      </c>
      <c r="CB110" s="829"/>
      <c r="CC110" s="829"/>
      <c r="CD110" s="829"/>
      <c r="CE110" s="829"/>
      <c r="CF110" s="853">
        <v>178</v>
      </c>
      <c r="CG110" s="854"/>
      <c r="CH110" s="854"/>
      <c r="CI110" s="854"/>
      <c r="CJ110" s="854"/>
      <c r="CK110" s="913" t="s">
        <v>416</v>
      </c>
      <c r="CL110" s="806"/>
      <c r="CM110" s="847" t="s">
        <v>417</v>
      </c>
      <c r="CN110" s="795"/>
      <c r="CO110" s="795"/>
      <c r="CP110" s="795"/>
      <c r="CQ110" s="795"/>
      <c r="CR110" s="795"/>
      <c r="CS110" s="795"/>
      <c r="CT110" s="795"/>
      <c r="CU110" s="795"/>
      <c r="CV110" s="795"/>
      <c r="CW110" s="795"/>
      <c r="CX110" s="795"/>
      <c r="CY110" s="795"/>
      <c r="CZ110" s="795"/>
      <c r="DA110" s="795"/>
      <c r="DB110" s="795"/>
      <c r="DC110" s="795"/>
      <c r="DD110" s="795"/>
      <c r="DE110" s="795"/>
      <c r="DF110" s="796"/>
      <c r="DG110" s="848" t="s">
        <v>122</v>
      </c>
      <c r="DH110" s="829"/>
      <c r="DI110" s="829"/>
      <c r="DJ110" s="829"/>
      <c r="DK110" s="829"/>
      <c r="DL110" s="829" t="s">
        <v>122</v>
      </c>
      <c r="DM110" s="829"/>
      <c r="DN110" s="829"/>
      <c r="DO110" s="829"/>
      <c r="DP110" s="829"/>
      <c r="DQ110" s="829" t="s">
        <v>122</v>
      </c>
      <c r="DR110" s="829"/>
      <c r="DS110" s="829"/>
      <c r="DT110" s="829"/>
      <c r="DU110" s="829"/>
      <c r="DV110" s="830" t="s">
        <v>122</v>
      </c>
      <c r="DW110" s="830"/>
      <c r="DX110" s="830"/>
      <c r="DY110" s="830"/>
      <c r="DZ110" s="831"/>
    </row>
    <row r="111" spans="1:131" s="212" customFormat="1" ht="26.25" customHeight="1" x14ac:dyDescent="0.2">
      <c r="A111" s="761" t="s">
        <v>418</v>
      </c>
      <c r="B111" s="762"/>
      <c r="C111" s="762"/>
      <c r="D111" s="762"/>
      <c r="E111" s="762"/>
      <c r="F111" s="762"/>
      <c r="G111" s="762"/>
      <c r="H111" s="762"/>
      <c r="I111" s="762"/>
      <c r="J111" s="762"/>
      <c r="K111" s="762"/>
      <c r="L111" s="762"/>
      <c r="M111" s="762"/>
      <c r="N111" s="762"/>
      <c r="O111" s="762"/>
      <c r="P111" s="762"/>
      <c r="Q111" s="762"/>
      <c r="R111" s="762"/>
      <c r="S111" s="762"/>
      <c r="T111" s="762"/>
      <c r="U111" s="762"/>
      <c r="V111" s="762"/>
      <c r="W111" s="762"/>
      <c r="X111" s="762"/>
      <c r="Y111" s="762"/>
      <c r="Z111" s="912"/>
      <c r="AA111" s="905" t="s">
        <v>122</v>
      </c>
      <c r="AB111" s="906"/>
      <c r="AC111" s="906"/>
      <c r="AD111" s="906"/>
      <c r="AE111" s="907"/>
      <c r="AF111" s="908" t="s">
        <v>122</v>
      </c>
      <c r="AG111" s="906"/>
      <c r="AH111" s="906"/>
      <c r="AI111" s="906"/>
      <c r="AJ111" s="907"/>
      <c r="AK111" s="908" t="s">
        <v>122</v>
      </c>
      <c r="AL111" s="906"/>
      <c r="AM111" s="906"/>
      <c r="AN111" s="906"/>
      <c r="AO111" s="907"/>
      <c r="AP111" s="909" t="s">
        <v>122</v>
      </c>
      <c r="AQ111" s="910"/>
      <c r="AR111" s="910"/>
      <c r="AS111" s="910"/>
      <c r="AT111" s="911"/>
      <c r="AU111" s="919"/>
      <c r="AV111" s="920"/>
      <c r="AW111" s="920"/>
      <c r="AX111" s="920"/>
      <c r="AY111" s="920"/>
      <c r="AZ111" s="802" t="s">
        <v>419</v>
      </c>
      <c r="BA111" s="739"/>
      <c r="BB111" s="739"/>
      <c r="BC111" s="739"/>
      <c r="BD111" s="739"/>
      <c r="BE111" s="739"/>
      <c r="BF111" s="739"/>
      <c r="BG111" s="739"/>
      <c r="BH111" s="739"/>
      <c r="BI111" s="739"/>
      <c r="BJ111" s="739"/>
      <c r="BK111" s="739"/>
      <c r="BL111" s="739"/>
      <c r="BM111" s="739"/>
      <c r="BN111" s="739"/>
      <c r="BO111" s="739"/>
      <c r="BP111" s="740"/>
      <c r="BQ111" s="803" t="s">
        <v>122</v>
      </c>
      <c r="BR111" s="804"/>
      <c r="BS111" s="804"/>
      <c r="BT111" s="804"/>
      <c r="BU111" s="804"/>
      <c r="BV111" s="804" t="s">
        <v>122</v>
      </c>
      <c r="BW111" s="804"/>
      <c r="BX111" s="804"/>
      <c r="BY111" s="804"/>
      <c r="BZ111" s="804"/>
      <c r="CA111" s="804" t="s">
        <v>122</v>
      </c>
      <c r="CB111" s="804"/>
      <c r="CC111" s="804"/>
      <c r="CD111" s="804"/>
      <c r="CE111" s="804"/>
      <c r="CF111" s="862" t="s">
        <v>122</v>
      </c>
      <c r="CG111" s="863"/>
      <c r="CH111" s="863"/>
      <c r="CI111" s="863"/>
      <c r="CJ111" s="863"/>
      <c r="CK111" s="914"/>
      <c r="CL111" s="808"/>
      <c r="CM111" s="802" t="s">
        <v>420</v>
      </c>
      <c r="CN111" s="739"/>
      <c r="CO111" s="739"/>
      <c r="CP111" s="739"/>
      <c r="CQ111" s="739"/>
      <c r="CR111" s="739"/>
      <c r="CS111" s="739"/>
      <c r="CT111" s="739"/>
      <c r="CU111" s="739"/>
      <c r="CV111" s="739"/>
      <c r="CW111" s="739"/>
      <c r="CX111" s="739"/>
      <c r="CY111" s="739"/>
      <c r="CZ111" s="739"/>
      <c r="DA111" s="739"/>
      <c r="DB111" s="739"/>
      <c r="DC111" s="739"/>
      <c r="DD111" s="739"/>
      <c r="DE111" s="739"/>
      <c r="DF111" s="740"/>
      <c r="DG111" s="803" t="s">
        <v>122</v>
      </c>
      <c r="DH111" s="804"/>
      <c r="DI111" s="804"/>
      <c r="DJ111" s="804"/>
      <c r="DK111" s="804"/>
      <c r="DL111" s="804" t="s">
        <v>122</v>
      </c>
      <c r="DM111" s="804"/>
      <c r="DN111" s="804"/>
      <c r="DO111" s="804"/>
      <c r="DP111" s="804"/>
      <c r="DQ111" s="804" t="s">
        <v>122</v>
      </c>
      <c r="DR111" s="804"/>
      <c r="DS111" s="804"/>
      <c r="DT111" s="804"/>
      <c r="DU111" s="804"/>
      <c r="DV111" s="781" t="s">
        <v>122</v>
      </c>
      <c r="DW111" s="781"/>
      <c r="DX111" s="781"/>
      <c r="DY111" s="781"/>
      <c r="DZ111" s="782"/>
    </row>
    <row r="112" spans="1:131" s="212" customFormat="1" ht="26.25" customHeight="1" x14ac:dyDescent="0.2">
      <c r="A112" s="899" t="s">
        <v>421</v>
      </c>
      <c r="B112" s="900"/>
      <c r="C112" s="739" t="s">
        <v>422</v>
      </c>
      <c r="D112" s="739"/>
      <c r="E112" s="739"/>
      <c r="F112" s="739"/>
      <c r="G112" s="739"/>
      <c r="H112" s="739"/>
      <c r="I112" s="739"/>
      <c r="J112" s="739"/>
      <c r="K112" s="739"/>
      <c r="L112" s="739"/>
      <c r="M112" s="739"/>
      <c r="N112" s="739"/>
      <c r="O112" s="739"/>
      <c r="P112" s="739"/>
      <c r="Q112" s="739"/>
      <c r="R112" s="739"/>
      <c r="S112" s="739"/>
      <c r="T112" s="739"/>
      <c r="U112" s="739"/>
      <c r="V112" s="739"/>
      <c r="W112" s="739"/>
      <c r="X112" s="739"/>
      <c r="Y112" s="739"/>
      <c r="Z112" s="740"/>
      <c r="AA112" s="766" t="s">
        <v>122</v>
      </c>
      <c r="AB112" s="767"/>
      <c r="AC112" s="767"/>
      <c r="AD112" s="767"/>
      <c r="AE112" s="768"/>
      <c r="AF112" s="769" t="s">
        <v>122</v>
      </c>
      <c r="AG112" s="767"/>
      <c r="AH112" s="767"/>
      <c r="AI112" s="767"/>
      <c r="AJ112" s="768"/>
      <c r="AK112" s="769" t="s">
        <v>122</v>
      </c>
      <c r="AL112" s="767"/>
      <c r="AM112" s="767"/>
      <c r="AN112" s="767"/>
      <c r="AO112" s="768"/>
      <c r="AP112" s="811" t="s">
        <v>122</v>
      </c>
      <c r="AQ112" s="812"/>
      <c r="AR112" s="812"/>
      <c r="AS112" s="812"/>
      <c r="AT112" s="813"/>
      <c r="AU112" s="919"/>
      <c r="AV112" s="920"/>
      <c r="AW112" s="920"/>
      <c r="AX112" s="920"/>
      <c r="AY112" s="920"/>
      <c r="AZ112" s="802" t="s">
        <v>423</v>
      </c>
      <c r="BA112" s="739"/>
      <c r="BB112" s="739"/>
      <c r="BC112" s="739"/>
      <c r="BD112" s="739"/>
      <c r="BE112" s="739"/>
      <c r="BF112" s="739"/>
      <c r="BG112" s="739"/>
      <c r="BH112" s="739"/>
      <c r="BI112" s="739"/>
      <c r="BJ112" s="739"/>
      <c r="BK112" s="739"/>
      <c r="BL112" s="739"/>
      <c r="BM112" s="739"/>
      <c r="BN112" s="739"/>
      <c r="BO112" s="739"/>
      <c r="BP112" s="740"/>
      <c r="BQ112" s="803">
        <v>3532821</v>
      </c>
      <c r="BR112" s="804"/>
      <c r="BS112" s="804"/>
      <c r="BT112" s="804"/>
      <c r="BU112" s="804"/>
      <c r="BV112" s="804">
        <v>3251664</v>
      </c>
      <c r="BW112" s="804"/>
      <c r="BX112" s="804"/>
      <c r="BY112" s="804"/>
      <c r="BZ112" s="804"/>
      <c r="CA112" s="804">
        <v>3138926</v>
      </c>
      <c r="CB112" s="804"/>
      <c r="CC112" s="804"/>
      <c r="CD112" s="804"/>
      <c r="CE112" s="804"/>
      <c r="CF112" s="862">
        <v>42.9</v>
      </c>
      <c r="CG112" s="863"/>
      <c r="CH112" s="863"/>
      <c r="CI112" s="863"/>
      <c r="CJ112" s="863"/>
      <c r="CK112" s="914"/>
      <c r="CL112" s="808"/>
      <c r="CM112" s="802" t="s">
        <v>424</v>
      </c>
      <c r="CN112" s="739"/>
      <c r="CO112" s="739"/>
      <c r="CP112" s="739"/>
      <c r="CQ112" s="739"/>
      <c r="CR112" s="739"/>
      <c r="CS112" s="739"/>
      <c r="CT112" s="739"/>
      <c r="CU112" s="739"/>
      <c r="CV112" s="739"/>
      <c r="CW112" s="739"/>
      <c r="CX112" s="739"/>
      <c r="CY112" s="739"/>
      <c r="CZ112" s="739"/>
      <c r="DA112" s="739"/>
      <c r="DB112" s="739"/>
      <c r="DC112" s="739"/>
      <c r="DD112" s="739"/>
      <c r="DE112" s="739"/>
      <c r="DF112" s="740"/>
      <c r="DG112" s="803" t="s">
        <v>122</v>
      </c>
      <c r="DH112" s="804"/>
      <c r="DI112" s="804"/>
      <c r="DJ112" s="804"/>
      <c r="DK112" s="804"/>
      <c r="DL112" s="804" t="s">
        <v>122</v>
      </c>
      <c r="DM112" s="804"/>
      <c r="DN112" s="804"/>
      <c r="DO112" s="804"/>
      <c r="DP112" s="804"/>
      <c r="DQ112" s="804" t="s">
        <v>122</v>
      </c>
      <c r="DR112" s="804"/>
      <c r="DS112" s="804"/>
      <c r="DT112" s="804"/>
      <c r="DU112" s="804"/>
      <c r="DV112" s="781" t="s">
        <v>122</v>
      </c>
      <c r="DW112" s="781"/>
      <c r="DX112" s="781"/>
      <c r="DY112" s="781"/>
      <c r="DZ112" s="782"/>
    </row>
    <row r="113" spans="1:130" s="212" customFormat="1" ht="26.25" customHeight="1" x14ac:dyDescent="0.2">
      <c r="A113" s="901"/>
      <c r="B113" s="902"/>
      <c r="C113" s="739" t="s">
        <v>425</v>
      </c>
      <c r="D113" s="739"/>
      <c r="E113" s="739"/>
      <c r="F113" s="739"/>
      <c r="G113" s="739"/>
      <c r="H113" s="739"/>
      <c r="I113" s="739"/>
      <c r="J113" s="739"/>
      <c r="K113" s="739"/>
      <c r="L113" s="739"/>
      <c r="M113" s="739"/>
      <c r="N113" s="739"/>
      <c r="O113" s="739"/>
      <c r="P113" s="739"/>
      <c r="Q113" s="739"/>
      <c r="R113" s="739"/>
      <c r="S113" s="739"/>
      <c r="T113" s="739"/>
      <c r="U113" s="739"/>
      <c r="V113" s="739"/>
      <c r="W113" s="739"/>
      <c r="X113" s="739"/>
      <c r="Y113" s="739"/>
      <c r="Z113" s="740"/>
      <c r="AA113" s="905">
        <v>326710</v>
      </c>
      <c r="AB113" s="906"/>
      <c r="AC113" s="906"/>
      <c r="AD113" s="906"/>
      <c r="AE113" s="907"/>
      <c r="AF113" s="908">
        <v>257051</v>
      </c>
      <c r="AG113" s="906"/>
      <c r="AH113" s="906"/>
      <c r="AI113" s="906"/>
      <c r="AJ113" s="907"/>
      <c r="AK113" s="908">
        <v>391532</v>
      </c>
      <c r="AL113" s="906"/>
      <c r="AM113" s="906"/>
      <c r="AN113" s="906"/>
      <c r="AO113" s="907"/>
      <c r="AP113" s="909">
        <v>5.4</v>
      </c>
      <c r="AQ113" s="910"/>
      <c r="AR113" s="910"/>
      <c r="AS113" s="910"/>
      <c r="AT113" s="911"/>
      <c r="AU113" s="919"/>
      <c r="AV113" s="920"/>
      <c r="AW113" s="920"/>
      <c r="AX113" s="920"/>
      <c r="AY113" s="920"/>
      <c r="AZ113" s="802" t="s">
        <v>426</v>
      </c>
      <c r="BA113" s="739"/>
      <c r="BB113" s="739"/>
      <c r="BC113" s="739"/>
      <c r="BD113" s="739"/>
      <c r="BE113" s="739"/>
      <c r="BF113" s="739"/>
      <c r="BG113" s="739"/>
      <c r="BH113" s="739"/>
      <c r="BI113" s="739"/>
      <c r="BJ113" s="739"/>
      <c r="BK113" s="739"/>
      <c r="BL113" s="739"/>
      <c r="BM113" s="739"/>
      <c r="BN113" s="739"/>
      <c r="BO113" s="739"/>
      <c r="BP113" s="740"/>
      <c r="BQ113" s="803" t="s">
        <v>122</v>
      </c>
      <c r="BR113" s="804"/>
      <c r="BS113" s="804"/>
      <c r="BT113" s="804"/>
      <c r="BU113" s="804"/>
      <c r="BV113" s="804" t="s">
        <v>122</v>
      </c>
      <c r="BW113" s="804"/>
      <c r="BX113" s="804"/>
      <c r="BY113" s="804"/>
      <c r="BZ113" s="804"/>
      <c r="CA113" s="804" t="s">
        <v>122</v>
      </c>
      <c r="CB113" s="804"/>
      <c r="CC113" s="804"/>
      <c r="CD113" s="804"/>
      <c r="CE113" s="804"/>
      <c r="CF113" s="862" t="s">
        <v>122</v>
      </c>
      <c r="CG113" s="863"/>
      <c r="CH113" s="863"/>
      <c r="CI113" s="863"/>
      <c r="CJ113" s="863"/>
      <c r="CK113" s="914"/>
      <c r="CL113" s="808"/>
      <c r="CM113" s="802" t="s">
        <v>427</v>
      </c>
      <c r="CN113" s="739"/>
      <c r="CO113" s="739"/>
      <c r="CP113" s="739"/>
      <c r="CQ113" s="739"/>
      <c r="CR113" s="739"/>
      <c r="CS113" s="739"/>
      <c r="CT113" s="739"/>
      <c r="CU113" s="739"/>
      <c r="CV113" s="739"/>
      <c r="CW113" s="739"/>
      <c r="CX113" s="739"/>
      <c r="CY113" s="739"/>
      <c r="CZ113" s="739"/>
      <c r="DA113" s="739"/>
      <c r="DB113" s="739"/>
      <c r="DC113" s="739"/>
      <c r="DD113" s="739"/>
      <c r="DE113" s="739"/>
      <c r="DF113" s="740"/>
      <c r="DG113" s="766" t="s">
        <v>122</v>
      </c>
      <c r="DH113" s="767"/>
      <c r="DI113" s="767"/>
      <c r="DJ113" s="767"/>
      <c r="DK113" s="768"/>
      <c r="DL113" s="769" t="s">
        <v>122</v>
      </c>
      <c r="DM113" s="767"/>
      <c r="DN113" s="767"/>
      <c r="DO113" s="767"/>
      <c r="DP113" s="768"/>
      <c r="DQ113" s="769" t="s">
        <v>122</v>
      </c>
      <c r="DR113" s="767"/>
      <c r="DS113" s="767"/>
      <c r="DT113" s="767"/>
      <c r="DU113" s="768"/>
      <c r="DV113" s="811" t="s">
        <v>122</v>
      </c>
      <c r="DW113" s="812"/>
      <c r="DX113" s="812"/>
      <c r="DY113" s="812"/>
      <c r="DZ113" s="813"/>
    </row>
    <row r="114" spans="1:130" s="212" customFormat="1" ht="26.25" customHeight="1" x14ac:dyDescent="0.2">
      <c r="A114" s="901"/>
      <c r="B114" s="902"/>
      <c r="C114" s="739" t="s">
        <v>428</v>
      </c>
      <c r="D114" s="739"/>
      <c r="E114" s="739"/>
      <c r="F114" s="739"/>
      <c r="G114" s="739"/>
      <c r="H114" s="739"/>
      <c r="I114" s="739"/>
      <c r="J114" s="739"/>
      <c r="K114" s="739"/>
      <c r="L114" s="739"/>
      <c r="M114" s="739"/>
      <c r="N114" s="739"/>
      <c r="O114" s="739"/>
      <c r="P114" s="739"/>
      <c r="Q114" s="739"/>
      <c r="R114" s="739"/>
      <c r="S114" s="739"/>
      <c r="T114" s="739"/>
      <c r="U114" s="739"/>
      <c r="V114" s="739"/>
      <c r="W114" s="739"/>
      <c r="X114" s="739"/>
      <c r="Y114" s="739"/>
      <c r="Z114" s="740"/>
      <c r="AA114" s="766" t="s">
        <v>122</v>
      </c>
      <c r="AB114" s="767"/>
      <c r="AC114" s="767"/>
      <c r="AD114" s="767"/>
      <c r="AE114" s="768"/>
      <c r="AF114" s="769" t="s">
        <v>122</v>
      </c>
      <c r="AG114" s="767"/>
      <c r="AH114" s="767"/>
      <c r="AI114" s="767"/>
      <c r="AJ114" s="768"/>
      <c r="AK114" s="769" t="s">
        <v>122</v>
      </c>
      <c r="AL114" s="767"/>
      <c r="AM114" s="767"/>
      <c r="AN114" s="767"/>
      <c r="AO114" s="768"/>
      <c r="AP114" s="811" t="s">
        <v>122</v>
      </c>
      <c r="AQ114" s="812"/>
      <c r="AR114" s="812"/>
      <c r="AS114" s="812"/>
      <c r="AT114" s="813"/>
      <c r="AU114" s="919"/>
      <c r="AV114" s="920"/>
      <c r="AW114" s="920"/>
      <c r="AX114" s="920"/>
      <c r="AY114" s="920"/>
      <c r="AZ114" s="802" t="s">
        <v>429</v>
      </c>
      <c r="BA114" s="739"/>
      <c r="BB114" s="739"/>
      <c r="BC114" s="739"/>
      <c r="BD114" s="739"/>
      <c r="BE114" s="739"/>
      <c r="BF114" s="739"/>
      <c r="BG114" s="739"/>
      <c r="BH114" s="739"/>
      <c r="BI114" s="739"/>
      <c r="BJ114" s="739"/>
      <c r="BK114" s="739"/>
      <c r="BL114" s="739"/>
      <c r="BM114" s="739"/>
      <c r="BN114" s="739"/>
      <c r="BO114" s="739"/>
      <c r="BP114" s="740"/>
      <c r="BQ114" s="803">
        <v>1015586</v>
      </c>
      <c r="BR114" s="804"/>
      <c r="BS114" s="804"/>
      <c r="BT114" s="804"/>
      <c r="BU114" s="804"/>
      <c r="BV114" s="804">
        <v>1080970</v>
      </c>
      <c r="BW114" s="804"/>
      <c r="BX114" s="804"/>
      <c r="BY114" s="804"/>
      <c r="BZ114" s="804"/>
      <c r="CA114" s="804">
        <v>1247688</v>
      </c>
      <c r="CB114" s="804"/>
      <c r="CC114" s="804"/>
      <c r="CD114" s="804"/>
      <c r="CE114" s="804"/>
      <c r="CF114" s="862">
        <v>17.100000000000001</v>
      </c>
      <c r="CG114" s="863"/>
      <c r="CH114" s="863"/>
      <c r="CI114" s="863"/>
      <c r="CJ114" s="863"/>
      <c r="CK114" s="914"/>
      <c r="CL114" s="808"/>
      <c r="CM114" s="802" t="s">
        <v>430</v>
      </c>
      <c r="CN114" s="739"/>
      <c r="CO114" s="739"/>
      <c r="CP114" s="739"/>
      <c r="CQ114" s="739"/>
      <c r="CR114" s="739"/>
      <c r="CS114" s="739"/>
      <c r="CT114" s="739"/>
      <c r="CU114" s="739"/>
      <c r="CV114" s="739"/>
      <c r="CW114" s="739"/>
      <c r="CX114" s="739"/>
      <c r="CY114" s="739"/>
      <c r="CZ114" s="739"/>
      <c r="DA114" s="739"/>
      <c r="DB114" s="739"/>
      <c r="DC114" s="739"/>
      <c r="DD114" s="739"/>
      <c r="DE114" s="739"/>
      <c r="DF114" s="740"/>
      <c r="DG114" s="766" t="s">
        <v>122</v>
      </c>
      <c r="DH114" s="767"/>
      <c r="DI114" s="767"/>
      <c r="DJ114" s="767"/>
      <c r="DK114" s="768"/>
      <c r="DL114" s="769" t="s">
        <v>122</v>
      </c>
      <c r="DM114" s="767"/>
      <c r="DN114" s="767"/>
      <c r="DO114" s="767"/>
      <c r="DP114" s="768"/>
      <c r="DQ114" s="769" t="s">
        <v>122</v>
      </c>
      <c r="DR114" s="767"/>
      <c r="DS114" s="767"/>
      <c r="DT114" s="767"/>
      <c r="DU114" s="768"/>
      <c r="DV114" s="811" t="s">
        <v>122</v>
      </c>
      <c r="DW114" s="812"/>
      <c r="DX114" s="812"/>
      <c r="DY114" s="812"/>
      <c r="DZ114" s="813"/>
    </row>
    <row r="115" spans="1:130" s="212" customFormat="1" ht="26.25" customHeight="1" x14ac:dyDescent="0.2">
      <c r="A115" s="901"/>
      <c r="B115" s="902"/>
      <c r="C115" s="739" t="s">
        <v>431</v>
      </c>
      <c r="D115" s="739"/>
      <c r="E115" s="739"/>
      <c r="F115" s="739"/>
      <c r="G115" s="739"/>
      <c r="H115" s="739"/>
      <c r="I115" s="739"/>
      <c r="J115" s="739"/>
      <c r="K115" s="739"/>
      <c r="L115" s="739"/>
      <c r="M115" s="739"/>
      <c r="N115" s="739"/>
      <c r="O115" s="739"/>
      <c r="P115" s="739"/>
      <c r="Q115" s="739"/>
      <c r="R115" s="739"/>
      <c r="S115" s="739"/>
      <c r="T115" s="739"/>
      <c r="U115" s="739"/>
      <c r="V115" s="739"/>
      <c r="W115" s="739"/>
      <c r="X115" s="739"/>
      <c r="Y115" s="739"/>
      <c r="Z115" s="740"/>
      <c r="AA115" s="905" t="s">
        <v>122</v>
      </c>
      <c r="AB115" s="906"/>
      <c r="AC115" s="906"/>
      <c r="AD115" s="906"/>
      <c r="AE115" s="907"/>
      <c r="AF115" s="908" t="s">
        <v>122</v>
      </c>
      <c r="AG115" s="906"/>
      <c r="AH115" s="906"/>
      <c r="AI115" s="906"/>
      <c r="AJ115" s="907"/>
      <c r="AK115" s="908" t="s">
        <v>122</v>
      </c>
      <c r="AL115" s="906"/>
      <c r="AM115" s="906"/>
      <c r="AN115" s="906"/>
      <c r="AO115" s="907"/>
      <c r="AP115" s="909" t="s">
        <v>122</v>
      </c>
      <c r="AQ115" s="910"/>
      <c r="AR115" s="910"/>
      <c r="AS115" s="910"/>
      <c r="AT115" s="911"/>
      <c r="AU115" s="919"/>
      <c r="AV115" s="920"/>
      <c r="AW115" s="920"/>
      <c r="AX115" s="920"/>
      <c r="AY115" s="920"/>
      <c r="AZ115" s="802" t="s">
        <v>432</v>
      </c>
      <c r="BA115" s="739"/>
      <c r="BB115" s="739"/>
      <c r="BC115" s="739"/>
      <c r="BD115" s="739"/>
      <c r="BE115" s="739"/>
      <c r="BF115" s="739"/>
      <c r="BG115" s="739"/>
      <c r="BH115" s="739"/>
      <c r="BI115" s="739"/>
      <c r="BJ115" s="739"/>
      <c r="BK115" s="739"/>
      <c r="BL115" s="739"/>
      <c r="BM115" s="739"/>
      <c r="BN115" s="739"/>
      <c r="BO115" s="739"/>
      <c r="BP115" s="740"/>
      <c r="BQ115" s="803" t="s">
        <v>122</v>
      </c>
      <c r="BR115" s="804"/>
      <c r="BS115" s="804"/>
      <c r="BT115" s="804"/>
      <c r="BU115" s="804"/>
      <c r="BV115" s="804" t="s">
        <v>122</v>
      </c>
      <c r="BW115" s="804"/>
      <c r="BX115" s="804"/>
      <c r="BY115" s="804"/>
      <c r="BZ115" s="804"/>
      <c r="CA115" s="804" t="s">
        <v>122</v>
      </c>
      <c r="CB115" s="804"/>
      <c r="CC115" s="804"/>
      <c r="CD115" s="804"/>
      <c r="CE115" s="804"/>
      <c r="CF115" s="862" t="s">
        <v>122</v>
      </c>
      <c r="CG115" s="863"/>
      <c r="CH115" s="863"/>
      <c r="CI115" s="863"/>
      <c r="CJ115" s="863"/>
      <c r="CK115" s="914"/>
      <c r="CL115" s="808"/>
      <c r="CM115" s="802" t="s">
        <v>433</v>
      </c>
      <c r="CN115" s="739"/>
      <c r="CO115" s="739"/>
      <c r="CP115" s="739"/>
      <c r="CQ115" s="739"/>
      <c r="CR115" s="739"/>
      <c r="CS115" s="739"/>
      <c r="CT115" s="739"/>
      <c r="CU115" s="739"/>
      <c r="CV115" s="739"/>
      <c r="CW115" s="739"/>
      <c r="CX115" s="739"/>
      <c r="CY115" s="739"/>
      <c r="CZ115" s="739"/>
      <c r="DA115" s="739"/>
      <c r="DB115" s="739"/>
      <c r="DC115" s="739"/>
      <c r="DD115" s="739"/>
      <c r="DE115" s="739"/>
      <c r="DF115" s="740"/>
      <c r="DG115" s="766" t="s">
        <v>122</v>
      </c>
      <c r="DH115" s="767"/>
      <c r="DI115" s="767"/>
      <c r="DJ115" s="767"/>
      <c r="DK115" s="768"/>
      <c r="DL115" s="769" t="s">
        <v>122</v>
      </c>
      <c r="DM115" s="767"/>
      <c r="DN115" s="767"/>
      <c r="DO115" s="767"/>
      <c r="DP115" s="768"/>
      <c r="DQ115" s="769" t="s">
        <v>122</v>
      </c>
      <c r="DR115" s="767"/>
      <c r="DS115" s="767"/>
      <c r="DT115" s="767"/>
      <c r="DU115" s="768"/>
      <c r="DV115" s="811" t="s">
        <v>122</v>
      </c>
      <c r="DW115" s="812"/>
      <c r="DX115" s="812"/>
      <c r="DY115" s="812"/>
      <c r="DZ115" s="813"/>
    </row>
    <row r="116" spans="1:130" s="212" customFormat="1" ht="26.25" customHeight="1" x14ac:dyDescent="0.2">
      <c r="A116" s="903"/>
      <c r="B116" s="904"/>
      <c r="C116" s="826" t="s">
        <v>434</v>
      </c>
      <c r="D116" s="826"/>
      <c r="E116" s="826"/>
      <c r="F116" s="826"/>
      <c r="G116" s="826"/>
      <c r="H116" s="826"/>
      <c r="I116" s="826"/>
      <c r="J116" s="826"/>
      <c r="K116" s="826"/>
      <c r="L116" s="826"/>
      <c r="M116" s="826"/>
      <c r="N116" s="826"/>
      <c r="O116" s="826"/>
      <c r="P116" s="826"/>
      <c r="Q116" s="826"/>
      <c r="R116" s="826"/>
      <c r="S116" s="826"/>
      <c r="T116" s="826"/>
      <c r="U116" s="826"/>
      <c r="V116" s="826"/>
      <c r="W116" s="826"/>
      <c r="X116" s="826"/>
      <c r="Y116" s="826"/>
      <c r="Z116" s="827"/>
      <c r="AA116" s="766" t="s">
        <v>122</v>
      </c>
      <c r="AB116" s="767"/>
      <c r="AC116" s="767"/>
      <c r="AD116" s="767"/>
      <c r="AE116" s="768"/>
      <c r="AF116" s="769" t="s">
        <v>122</v>
      </c>
      <c r="AG116" s="767"/>
      <c r="AH116" s="767"/>
      <c r="AI116" s="767"/>
      <c r="AJ116" s="768"/>
      <c r="AK116" s="769" t="s">
        <v>122</v>
      </c>
      <c r="AL116" s="767"/>
      <c r="AM116" s="767"/>
      <c r="AN116" s="767"/>
      <c r="AO116" s="768"/>
      <c r="AP116" s="811" t="s">
        <v>122</v>
      </c>
      <c r="AQ116" s="812"/>
      <c r="AR116" s="812"/>
      <c r="AS116" s="812"/>
      <c r="AT116" s="813"/>
      <c r="AU116" s="919"/>
      <c r="AV116" s="920"/>
      <c r="AW116" s="920"/>
      <c r="AX116" s="920"/>
      <c r="AY116" s="920"/>
      <c r="AZ116" s="896" t="s">
        <v>435</v>
      </c>
      <c r="BA116" s="897"/>
      <c r="BB116" s="897"/>
      <c r="BC116" s="897"/>
      <c r="BD116" s="897"/>
      <c r="BE116" s="897"/>
      <c r="BF116" s="897"/>
      <c r="BG116" s="897"/>
      <c r="BH116" s="897"/>
      <c r="BI116" s="897"/>
      <c r="BJ116" s="897"/>
      <c r="BK116" s="897"/>
      <c r="BL116" s="897"/>
      <c r="BM116" s="897"/>
      <c r="BN116" s="897"/>
      <c r="BO116" s="897"/>
      <c r="BP116" s="898"/>
      <c r="BQ116" s="803" t="s">
        <v>122</v>
      </c>
      <c r="BR116" s="804"/>
      <c r="BS116" s="804"/>
      <c r="BT116" s="804"/>
      <c r="BU116" s="804"/>
      <c r="BV116" s="804" t="s">
        <v>122</v>
      </c>
      <c r="BW116" s="804"/>
      <c r="BX116" s="804"/>
      <c r="BY116" s="804"/>
      <c r="BZ116" s="804"/>
      <c r="CA116" s="804" t="s">
        <v>122</v>
      </c>
      <c r="CB116" s="804"/>
      <c r="CC116" s="804"/>
      <c r="CD116" s="804"/>
      <c r="CE116" s="804"/>
      <c r="CF116" s="862" t="s">
        <v>122</v>
      </c>
      <c r="CG116" s="863"/>
      <c r="CH116" s="863"/>
      <c r="CI116" s="863"/>
      <c r="CJ116" s="863"/>
      <c r="CK116" s="914"/>
      <c r="CL116" s="808"/>
      <c r="CM116" s="802" t="s">
        <v>436</v>
      </c>
      <c r="CN116" s="739"/>
      <c r="CO116" s="739"/>
      <c r="CP116" s="739"/>
      <c r="CQ116" s="739"/>
      <c r="CR116" s="739"/>
      <c r="CS116" s="739"/>
      <c r="CT116" s="739"/>
      <c r="CU116" s="739"/>
      <c r="CV116" s="739"/>
      <c r="CW116" s="739"/>
      <c r="CX116" s="739"/>
      <c r="CY116" s="739"/>
      <c r="CZ116" s="739"/>
      <c r="DA116" s="739"/>
      <c r="DB116" s="739"/>
      <c r="DC116" s="739"/>
      <c r="DD116" s="739"/>
      <c r="DE116" s="739"/>
      <c r="DF116" s="740"/>
      <c r="DG116" s="766" t="s">
        <v>122</v>
      </c>
      <c r="DH116" s="767"/>
      <c r="DI116" s="767"/>
      <c r="DJ116" s="767"/>
      <c r="DK116" s="768"/>
      <c r="DL116" s="769" t="s">
        <v>122</v>
      </c>
      <c r="DM116" s="767"/>
      <c r="DN116" s="767"/>
      <c r="DO116" s="767"/>
      <c r="DP116" s="768"/>
      <c r="DQ116" s="769" t="s">
        <v>122</v>
      </c>
      <c r="DR116" s="767"/>
      <c r="DS116" s="767"/>
      <c r="DT116" s="767"/>
      <c r="DU116" s="768"/>
      <c r="DV116" s="811" t="s">
        <v>122</v>
      </c>
      <c r="DW116" s="812"/>
      <c r="DX116" s="812"/>
      <c r="DY116" s="812"/>
      <c r="DZ116" s="813"/>
    </row>
    <row r="117" spans="1:130" s="212" customFormat="1" ht="26.25" customHeight="1" x14ac:dyDescent="0.2">
      <c r="A117" s="882" t="s">
        <v>177</v>
      </c>
      <c r="B117" s="883"/>
      <c r="C117" s="883"/>
      <c r="D117" s="883"/>
      <c r="E117" s="883"/>
      <c r="F117" s="883"/>
      <c r="G117" s="883"/>
      <c r="H117" s="883"/>
      <c r="I117" s="883"/>
      <c r="J117" s="883"/>
      <c r="K117" s="883"/>
      <c r="L117" s="883"/>
      <c r="M117" s="883"/>
      <c r="N117" s="883"/>
      <c r="O117" s="883"/>
      <c r="P117" s="883"/>
      <c r="Q117" s="883"/>
      <c r="R117" s="883"/>
      <c r="S117" s="883"/>
      <c r="T117" s="883"/>
      <c r="U117" s="883"/>
      <c r="V117" s="883"/>
      <c r="W117" s="883"/>
      <c r="X117" s="883"/>
      <c r="Y117" s="864" t="s">
        <v>437</v>
      </c>
      <c r="Z117" s="884"/>
      <c r="AA117" s="889">
        <v>1641739</v>
      </c>
      <c r="AB117" s="890"/>
      <c r="AC117" s="890"/>
      <c r="AD117" s="890"/>
      <c r="AE117" s="891"/>
      <c r="AF117" s="892">
        <v>1413448</v>
      </c>
      <c r="AG117" s="890"/>
      <c r="AH117" s="890"/>
      <c r="AI117" s="890"/>
      <c r="AJ117" s="891"/>
      <c r="AK117" s="892">
        <v>1558415</v>
      </c>
      <c r="AL117" s="890"/>
      <c r="AM117" s="890"/>
      <c r="AN117" s="890"/>
      <c r="AO117" s="891"/>
      <c r="AP117" s="893"/>
      <c r="AQ117" s="894"/>
      <c r="AR117" s="894"/>
      <c r="AS117" s="894"/>
      <c r="AT117" s="895"/>
      <c r="AU117" s="919"/>
      <c r="AV117" s="920"/>
      <c r="AW117" s="920"/>
      <c r="AX117" s="920"/>
      <c r="AY117" s="920"/>
      <c r="AZ117" s="850" t="s">
        <v>438</v>
      </c>
      <c r="BA117" s="851"/>
      <c r="BB117" s="851"/>
      <c r="BC117" s="851"/>
      <c r="BD117" s="851"/>
      <c r="BE117" s="851"/>
      <c r="BF117" s="851"/>
      <c r="BG117" s="851"/>
      <c r="BH117" s="851"/>
      <c r="BI117" s="851"/>
      <c r="BJ117" s="851"/>
      <c r="BK117" s="851"/>
      <c r="BL117" s="851"/>
      <c r="BM117" s="851"/>
      <c r="BN117" s="851"/>
      <c r="BO117" s="851"/>
      <c r="BP117" s="852"/>
      <c r="BQ117" s="803" t="s">
        <v>122</v>
      </c>
      <c r="BR117" s="804"/>
      <c r="BS117" s="804"/>
      <c r="BT117" s="804"/>
      <c r="BU117" s="804"/>
      <c r="BV117" s="804" t="s">
        <v>122</v>
      </c>
      <c r="BW117" s="804"/>
      <c r="BX117" s="804"/>
      <c r="BY117" s="804"/>
      <c r="BZ117" s="804"/>
      <c r="CA117" s="804" t="s">
        <v>122</v>
      </c>
      <c r="CB117" s="804"/>
      <c r="CC117" s="804"/>
      <c r="CD117" s="804"/>
      <c r="CE117" s="804"/>
      <c r="CF117" s="862" t="s">
        <v>122</v>
      </c>
      <c r="CG117" s="863"/>
      <c r="CH117" s="863"/>
      <c r="CI117" s="863"/>
      <c r="CJ117" s="863"/>
      <c r="CK117" s="914"/>
      <c r="CL117" s="808"/>
      <c r="CM117" s="802" t="s">
        <v>439</v>
      </c>
      <c r="CN117" s="739"/>
      <c r="CO117" s="739"/>
      <c r="CP117" s="739"/>
      <c r="CQ117" s="739"/>
      <c r="CR117" s="739"/>
      <c r="CS117" s="739"/>
      <c r="CT117" s="739"/>
      <c r="CU117" s="739"/>
      <c r="CV117" s="739"/>
      <c r="CW117" s="739"/>
      <c r="CX117" s="739"/>
      <c r="CY117" s="739"/>
      <c r="CZ117" s="739"/>
      <c r="DA117" s="739"/>
      <c r="DB117" s="739"/>
      <c r="DC117" s="739"/>
      <c r="DD117" s="739"/>
      <c r="DE117" s="739"/>
      <c r="DF117" s="740"/>
      <c r="DG117" s="766" t="s">
        <v>122</v>
      </c>
      <c r="DH117" s="767"/>
      <c r="DI117" s="767"/>
      <c r="DJ117" s="767"/>
      <c r="DK117" s="768"/>
      <c r="DL117" s="769" t="s">
        <v>122</v>
      </c>
      <c r="DM117" s="767"/>
      <c r="DN117" s="767"/>
      <c r="DO117" s="767"/>
      <c r="DP117" s="768"/>
      <c r="DQ117" s="769" t="s">
        <v>122</v>
      </c>
      <c r="DR117" s="767"/>
      <c r="DS117" s="767"/>
      <c r="DT117" s="767"/>
      <c r="DU117" s="768"/>
      <c r="DV117" s="811" t="s">
        <v>122</v>
      </c>
      <c r="DW117" s="812"/>
      <c r="DX117" s="812"/>
      <c r="DY117" s="812"/>
      <c r="DZ117" s="813"/>
    </row>
    <row r="118" spans="1:130" s="212" customFormat="1" ht="26.25" customHeight="1" x14ac:dyDescent="0.2">
      <c r="A118" s="882" t="s">
        <v>413</v>
      </c>
      <c r="B118" s="883"/>
      <c r="C118" s="883"/>
      <c r="D118" s="883"/>
      <c r="E118" s="883"/>
      <c r="F118" s="883"/>
      <c r="G118" s="883"/>
      <c r="H118" s="883"/>
      <c r="I118" s="883"/>
      <c r="J118" s="883"/>
      <c r="K118" s="883"/>
      <c r="L118" s="883"/>
      <c r="M118" s="883"/>
      <c r="N118" s="883"/>
      <c r="O118" s="883"/>
      <c r="P118" s="883"/>
      <c r="Q118" s="883"/>
      <c r="R118" s="883"/>
      <c r="S118" s="883"/>
      <c r="T118" s="883"/>
      <c r="U118" s="883"/>
      <c r="V118" s="883"/>
      <c r="W118" s="883"/>
      <c r="X118" s="883"/>
      <c r="Y118" s="883"/>
      <c r="Z118" s="884"/>
      <c r="AA118" s="885" t="s">
        <v>410</v>
      </c>
      <c r="AB118" s="883"/>
      <c r="AC118" s="883"/>
      <c r="AD118" s="883"/>
      <c r="AE118" s="884"/>
      <c r="AF118" s="885" t="s">
        <v>411</v>
      </c>
      <c r="AG118" s="883"/>
      <c r="AH118" s="883"/>
      <c r="AI118" s="883"/>
      <c r="AJ118" s="884"/>
      <c r="AK118" s="885" t="s">
        <v>294</v>
      </c>
      <c r="AL118" s="883"/>
      <c r="AM118" s="883"/>
      <c r="AN118" s="883"/>
      <c r="AO118" s="884"/>
      <c r="AP118" s="886" t="s">
        <v>412</v>
      </c>
      <c r="AQ118" s="887"/>
      <c r="AR118" s="887"/>
      <c r="AS118" s="887"/>
      <c r="AT118" s="888"/>
      <c r="AU118" s="919"/>
      <c r="AV118" s="920"/>
      <c r="AW118" s="920"/>
      <c r="AX118" s="920"/>
      <c r="AY118" s="920"/>
      <c r="AZ118" s="825" t="s">
        <v>440</v>
      </c>
      <c r="BA118" s="826"/>
      <c r="BB118" s="826"/>
      <c r="BC118" s="826"/>
      <c r="BD118" s="826"/>
      <c r="BE118" s="826"/>
      <c r="BF118" s="826"/>
      <c r="BG118" s="826"/>
      <c r="BH118" s="826"/>
      <c r="BI118" s="826"/>
      <c r="BJ118" s="826"/>
      <c r="BK118" s="826"/>
      <c r="BL118" s="826"/>
      <c r="BM118" s="826"/>
      <c r="BN118" s="826"/>
      <c r="BO118" s="826"/>
      <c r="BP118" s="827"/>
      <c r="BQ118" s="866" t="s">
        <v>122</v>
      </c>
      <c r="BR118" s="832"/>
      <c r="BS118" s="832"/>
      <c r="BT118" s="832"/>
      <c r="BU118" s="832"/>
      <c r="BV118" s="832" t="s">
        <v>122</v>
      </c>
      <c r="BW118" s="832"/>
      <c r="BX118" s="832"/>
      <c r="BY118" s="832"/>
      <c r="BZ118" s="832"/>
      <c r="CA118" s="832" t="s">
        <v>122</v>
      </c>
      <c r="CB118" s="832"/>
      <c r="CC118" s="832"/>
      <c r="CD118" s="832"/>
      <c r="CE118" s="832"/>
      <c r="CF118" s="862" t="s">
        <v>122</v>
      </c>
      <c r="CG118" s="863"/>
      <c r="CH118" s="863"/>
      <c r="CI118" s="863"/>
      <c r="CJ118" s="863"/>
      <c r="CK118" s="914"/>
      <c r="CL118" s="808"/>
      <c r="CM118" s="802" t="s">
        <v>441</v>
      </c>
      <c r="CN118" s="739"/>
      <c r="CO118" s="739"/>
      <c r="CP118" s="739"/>
      <c r="CQ118" s="739"/>
      <c r="CR118" s="739"/>
      <c r="CS118" s="739"/>
      <c r="CT118" s="739"/>
      <c r="CU118" s="739"/>
      <c r="CV118" s="739"/>
      <c r="CW118" s="739"/>
      <c r="CX118" s="739"/>
      <c r="CY118" s="739"/>
      <c r="CZ118" s="739"/>
      <c r="DA118" s="739"/>
      <c r="DB118" s="739"/>
      <c r="DC118" s="739"/>
      <c r="DD118" s="739"/>
      <c r="DE118" s="739"/>
      <c r="DF118" s="740"/>
      <c r="DG118" s="766" t="s">
        <v>122</v>
      </c>
      <c r="DH118" s="767"/>
      <c r="DI118" s="767"/>
      <c r="DJ118" s="767"/>
      <c r="DK118" s="768"/>
      <c r="DL118" s="769" t="s">
        <v>122</v>
      </c>
      <c r="DM118" s="767"/>
      <c r="DN118" s="767"/>
      <c r="DO118" s="767"/>
      <c r="DP118" s="768"/>
      <c r="DQ118" s="769" t="s">
        <v>122</v>
      </c>
      <c r="DR118" s="767"/>
      <c r="DS118" s="767"/>
      <c r="DT118" s="767"/>
      <c r="DU118" s="768"/>
      <c r="DV118" s="811" t="s">
        <v>122</v>
      </c>
      <c r="DW118" s="812"/>
      <c r="DX118" s="812"/>
      <c r="DY118" s="812"/>
      <c r="DZ118" s="813"/>
    </row>
    <row r="119" spans="1:130" s="212" customFormat="1" ht="26.25" customHeight="1" x14ac:dyDescent="0.2">
      <c r="A119" s="805" t="s">
        <v>416</v>
      </c>
      <c r="B119" s="806"/>
      <c r="C119" s="847" t="s">
        <v>417</v>
      </c>
      <c r="D119" s="795"/>
      <c r="E119" s="795"/>
      <c r="F119" s="795"/>
      <c r="G119" s="795"/>
      <c r="H119" s="795"/>
      <c r="I119" s="795"/>
      <c r="J119" s="795"/>
      <c r="K119" s="795"/>
      <c r="L119" s="795"/>
      <c r="M119" s="795"/>
      <c r="N119" s="795"/>
      <c r="O119" s="795"/>
      <c r="P119" s="795"/>
      <c r="Q119" s="795"/>
      <c r="R119" s="795"/>
      <c r="S119" s="795"/>
      <c r="T119" s="795"/>
      <c r="U119" s="795"/>
      <c r="V119" s="795"/>
      <c r="W119" s="795"/>
      <c r="X119" s="795"/>
      <c r="Y119" s="795"/>
      <c r="Z119" s="796"/>
      <c r="AA119" s="875" t="s">
        <v>122</v>
      </c>
      <c r="AB119" s="876"/>
      <c r="AC119" s="876"/>
      <c r="AD119" s="876"/>
      <c r="AE119" s="877"/>
      <c r="AF119" s="878" t="s">
        <v>122</v>
      </c>
      <c r="AG119" s="876"/>
      <c r="AH119" s="876"/>
      <c r="AI119" s="876"/>
      <c r="AJ119" s="877"/>
      <c r="AK119" s="878" t="s">
        <v>122</v>
      </c>
      <c r="AL119" s="876"/>
      <c r="AM119" s="876"/>
      <c r="AN119" s="876"/>
      <c r="AO119" s="877"/>
      <c r="AP119" s="879" t="s">
        <v>122</v>
      </c>
      <c r="AQ119" s="880"/>
      <c r="AR119" s="880"/>
      <c r="AS119" s="880"/>
      <c r="AT119" s="881"/>
      <c r="AU119" s="921"/>
      <c r="AV119" s="922"/>
      <c r="AW119" s="922"/>
      <c r="AX119" s="922"/>
      <c r="AY119" s="922"/>
      <c r="AZ119" s="233" t="s">
        <v>177</v>
      </c>
      <c r="BA119" s="233"/>
      <c r="BB119" s="233"/>
      <c r="BC119" s="233"/>
      <c r="BD119" s="233"/>
      <c r="BE119" s="233"/>
      <c r="BF119" s="233"/>
      <c r="BG119" s="233"/>
      <c r="BH119" s="233"/>
      <c r="BI119" s="233"/>
      <c r="BJ119" s="233"/>
      <c r="BK119" s="233"/>
      <c r="BL119" s="233"/>
      <c r="BM119" s="233"/>
      <c r="BN119" s="233"/>
      <c r="BO119" s="864" t="s">
        <v>442</v>
      </c>
      <c r="BP119" s="865"/>
      <c r="BQ119" s="866">
        <v>16742407</v>
      </c>
      <c r="BR119" s="832"/>
      <c r="BS119" s="832"/>
      <c r="BT119" s="832"/>
      <c r="BU119" s="832"/>
      <c r="BV119" s="832">
        <v>15989613</v>
      </c>
      <c r="BW119" s="832"/>
      <c r="BX119" s="832"/>
      <c r="BY119" s="832"/>
      <c r="BZ119" s="832"/>
      <c r="CA119" s="832">
        <v>17408551</v>
      </c>
      <c r="CB119" s="832"/>
      <c r="CC119" s="832"/>
      <c r="CD119" s="832"/>
      <c r="CE119" s="832"/>
      <c r="CF119" s="735"/>
      <c r="CG119" s="736"/>
      <c r="CH119" s="736"/>
      <c r="CI119" s="736"/>
      <c r="CJ119" s="821"/>
      <c r="CK119" s="915"/>
      <c r="CL119" s="810"/>
      <c r="CM119" s="825" t="s">
        <v>443</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50" t="s">
        <v>122</v>
      </c>
      <c r="DH119" s="751"/>
      <c r="DI119" s="751"/>
      <c r="DJ119" s="751"/>
      <c r="DK119" s="752"/>
      <c r="DL119" s="753" t="s">
        <v>122</v>
      </c>
      <c r="DM119" s="751"/>
      <c r="DN119" s="751"/>
      <c r="DO119" s="751"/>
      <c r="DP119" s="752"/>
      <c r="DQ119" s="753" t="s">
        <v>122</v>
      </c>
      <c r="DR119" s="751"/>
      <c r="DS119" s="751"/>
      <c r="DT119" s="751"/>
      <c r="DU119" s="752"/>
      <c r="DV119" s="835" t="s">
        <v>122</v>
      </c>
      <c r="DW119" s="836"/>
      <c r="DX119" s="836"/>
      <c r="DY119" s="836"/>
      <c r="DZ119" s="837"/>
    </row>
    <row r="120" spans="1:130" s="212" customFormat="1" ht="26.25" customHeight="1" x14ac:dyDescent="0.2">
      <c r="A120" s="807"/>
      <c r="B120" s="808"/>
      <c r="C120" s="802" t="s">
        <v>420</v>
      </c>
      <c r="D120" s="739"/>
      <c r="E120" s="739"/>
      <c r="F120" s="739"/>
      <c r="G120" s="739"/>
      <c r="H120" s="739"/>
      <c r="I120" s="739"/>
      <c r="J120" s="739"/>
      <c r="K120" s="739"/>
      <c r="L120" s="739"/>
      <c r="M120" s="739"/>
      <c r="N120" s="739"/>
      <c r="O120" s="739"/>
      <c r="P120" s="739"/>
      <c r="Q120" s="739"/>
      <c r="R120" s="739"/>
      <c r="S120" s="739"/>
      <c r="T120" s="739"/>
      <c r="U120" s="739"/>
      <c r="V120" s="739"/>
      <c r="W120" s="739"/>
      <c r="X120" s="739"/>
      <c r="Y120" s="739"/>
      <c r="Z120" s="740"/>
      <c r="AA120" s="766" t="s">
        <v>122</v>
      </c>
      <c r="AB120" s="767"/>
      <c r="AC120" s="767"/>
      <c r="AD120" s="767"/>
      <c r="AE120" s="768"/>
      <c r="AF120" s="769" t="s">
        <v>122</v>
      </c>
      <c r="AG120" s="767"/>
      <c r="AH120" s="767"/>
      <c r="AI120" s="767"/>
      <c r="AJ120" s="768"/>
      <c r="AK120" s="769" t="s">
        <v>122</v>
      </c>
      <c r="AL120" s="767"/>
      <c r="AM120" s="767"/>
      <c r="AN120" s="767"/>
      <c r="AO120" s="768"/>
      <c r="AP120" s="811" t="s">
        <v>122</v>
      </c>
      <c r="AQ120" s="812"/>
      <c r="AR120" s="812"/>
      <c r="AS120" s="812"/>
      <c r="AT120" s="813"/>
      <c r="AU120" s="867" t="s">
        <v>444</v>
      </c>
      <c r="AV120" s="868"/>
      <c r="AW120" s="868"/>
      <c r="AX120" s="868"/>
      <c r="AY120" s="869"/>
      <c r="AZ120" s="847" t="s">
        <v>445</v>
      </c>
      <c r="BA120" s="795"/>
      <c r="BB120" s="795"/>
      <c r="BC120" s="795"/>
      <c r="BD120" s="795"/>
      <c r="BE120" s="795"/>
      <c r="BF120" s="795"/>
      <c r="BG120" s="795"/>
      <c r="BH120" s="795"/>
      <c r="BI120" s="795"/>
      <c r="BJ120" s="795"/>
      <c r="BK120" s="795"/>
      <c r="BL120" s="795"/>
      <c r="BM120" s="795"/>
      <c r="BN120" s="795"/>
      <c r="BO120" s="795"/>
      <c r="BP120" s="796"/>
      <c r="BQ120" s="848">
        <v>6812167</v>
      </c>
      <c r="BR120" s="829"/>
      <c r="BS120" s="829"/>
      <c r="BT120" s="829"/>
      <c r="BU120" s="829"/>
      <c r="BV120" s="829">
        <v>7361089</v>
      </c>
      <c r="BW120" s="829"/>
      <c r="BX120" s="829"/>
      <c r="BY120" s="829"/>
      <c r="BZ120" s="829"/>
      <c r="CA120" s="829">
        <v>7324229</v>
      </c>
      <c r="CB120" s="829"/>
      <c r="CC120" s="829"/>
      <c r="CD120" s="829"/>
      <c r="CE120" s="829"/>
      <c r="CF120" s="853">
        <v>100.1</v>
      </c>
      <c r="CG120" s="854"/>
      <c r="CH120" s="854"/>
      <c r="CI120" s="854"/>
      <c r="CJ120" s="854"/>
      <c r="CK120" s="855" t="s">
        <v>446</v>
      </c>
      <c r="CL120" s="839"/>
      <c r="CM120" s="839"/>
      <c r="CN120" s="839"/>
      <c r="CO120" s="840"/>
      <c r="CP120" s="859" t="s">
        <v>395</v>
      </c>
      <c r="CQ120" s="860"/>
      <c r="CR120" s="860"/>
      <c r="CS120" s="860"/>
      <c r="CT120" s="860"/>
      <c r="CU120" s="860"/>
      <c r="CV120" s="860"/>
      <c r="CW120" s="860"/>
      <c r="CX120" s="860"/>
      <c r="CY120" s="860"/>
      <c r="CZ120" s="860"/>
      <c r="DA120" s="860"/>
      <c r="DB120" s="860"/>
      <c r="DC120" s="860"/>
      <c r="DD120" s="860"/>
      <c r="DE120" s="860"/>
      <c r="DF120" s="861"/>
      <c r="DG120" s="848">
        <v>3495336</v>
      </c>
      <c r="DH120" s="829"/>
      <c r="DI120" s="829"/>
      <c r="DJ120" s="829"/>
      <c r="DK120" s="829"/>
      <c r="DL120" s="829">
        <v>3223743</v>
      </c>
      <c r="DM120" s="829"/>
      <c r="DN120" s="829"/>
      <c r="DO120" s="829"/>
      <c r="DP120" s="829"/>
      <c r="DQ120" s="829">
        <v>3117456</v>
      </c>
      <c r="DR120" s="829"/>
      <c r="DS120" s="829"/>
      <c r="DT120" s="829"/>
      <c r="DU120" s="829"/>
      <c r="DV120" s="830">
        <v>42.6</v>
      </c>
      <c r="DW120" s="830"/>
      <c r="DX120" s="830"/>
      <c r="DY120" s="830"/>
      <c r="DZ120" s="831"/>
    </row>
    <row r="121" spans="1:130" s="212" customFormat="1" ht="26.25" customHeight="1" x14ac:dyDescent="0.2">
      <c r="A121" s="807"/>
      <c r="B121" s="808"/>
      <c r="C121" s="850" t="s">
        <v>447</v>
      </c>
      <c r="D121" s="851"/>
      <c r="E121" s="851"/>
      <c r="F121" s="851"/>
      <c r="G121" s="851"/>
      <c r="H121" s="851"/>
      <c r="I121" s="851"/>
      <c r="J121" s="851"/>
      <c r="K121" s="851"/>
      <c r="L121" s="851"/>
      <c r="M121" s="851"/>
      <c r="N121" s="851"/>
      <c r="O121" s="851"/>
      <c r="P121" s="851"/>
      <c r="Q121" s="851"/>
      <c r="R121" s="851"/>
      <c r="S121" s="851"/>
      <c r="T121" s="851"/>
      <c r="U121" s="851"/>
      <c r="V121" s="851"/>
      <c r="W121" s="851"/>
      <c r="X121" s="851"/>
      <c r="Y121" s="851"/>
      <c r="Z121" s="852"/>
      <c r="AA121" s="766" t="s">
        <v>122</v>
      </c>
      <c r="AB121" s="767"/>
      <c r="AC121" s="767"/>
      <c r="AD121" s="767"/>
      <c r="AE121" s="768"/>
      <c r="AF121" s="769" t="s">
        <v>122</v>
      </c>
      <c r="AG121" s="767"/>
      <c r="AH121" s="767"/>
      <c r="AI121" s="767"/>
      <c r="AJ121" s="768"/>
      <c r="AK121" s="769" t="s">
        <v>122</v>
      </c>
      <c r="AL121" s="767"/>
      <c r="AM121" s="767"/>
      <c r="AN121" s="767"/>
      <c r="AO121" s="768"/>
      <c r="AP121" s="811" t="s">
        <v>122</v>
      </c>
      <c r="AQ121" s="812"/>
      <c r="AR121" s="812"/>
      <c r="AS121" s="812"/>
      <c r="AT121" s="813"/>
      <c r="AU121" s="870"/>
      <c r="AV121" s="871"/>
      <c r="AW121" s="871"/>
      <c r="AX121" s="871"/>
      <c r="AY121" s="872"/>
      <c r="AZ121" s="802" t="s">
        <v>448</v>
      </c>
      <c r="BA121" s="739"/>
      <c r="BB121" s="739"/>
      <c r="BC121" s="739"/>
      <c r="BD121" s="739"/>
      <c r="BE121" s="739"/>
      <c r="BF121" s="739"/>
      <c r="BG121" s="739"/>
      <c r="BH121" s="739"/>
      <c r="BI121" s="739"/>
      <c r="BJ121" s="739"/>
      <c r="BK121" s="739"/>
      <c r="BL121" s="739"/>
      <c r="BM121" s="739"/>
      <c r="BN121" s="739"/>
      <c r="BO121" s="739"/>
      <c r="BP121" s="740"/>
      <c r="BQ121" s="803">
        <v>3196326</v>
      </c>
      <c r="BR121" s="804"/>
      <c r="BS121" s="804"/>
      <c r="BT121" s="804"/>
      <c r="BU121" s="804"/>
      <c r="BV121" s="804">
        <v>2926977</v>
      </c>
      <c r="BW121" s="804"/>
      <c r="BX121" s="804"/>
      <c r="BY121" s="804"/>
      <c r="BZ121" s="804"/>
      <c r="CA121" s="804">
        <v>2877228</v>
      </c>
      <c r="CB121" s="804"/>
      <c r="CC121" s="804"/>
      <c r="CD121" s="804"/>
      <c r="CE121" s="804"/>
      <c r="CF121" s="862">
        <v>39.299999999999997</v>
      </c>
      <c r="CG121" s="863"/>
      <c r="CH121" s="863"/>
      <c r="CI121" s="863"/>
      <c r="CJ121" s="863"/>
      <c r="CK121" s="856"/>
      <c r="CL121" s="842"/>
      <c r="CM121" s="842"/>
      <c r="CN121" s="842"/>
      <c r="CO121" s="843"/>
      <c r="CP121" s="822" t="s">
        <v>393</v>
      </c>
      <c r="CQ121" s="823"/>
      <c r="CR121" s="823"/>
      <c r="CS121" s="823"/>
      <c r="CT121" s="823"/>
      <c r="CU121" s="823"/>
      <c r="CV121" s="823"/>
      <c r="CW121" s="823"/>
      <c r="CX121" s="823"/>
      <c r="CY121" s="823"/>
      <c r="CZ121" s="823"/>
      <c r="DA121" s="823"/>
      <c r="DB121" s="823"/>
      <c r="DC121" s="823"/>
      <c r="DD121" s="823"/>
      <c r="DE121" s="823"/>
      <c r="DF121" s="824"/>
      <c r="DG121" s="803">
        <v>37485</v>
      </c>
      <c r="DH121" s="804"/>
      <c r="DI121" s="804"/>
      <c r="DJ121" s="804"/>
      <c r="DK121" s="804"/>
      <c r="DL121" s="804">
        <v>27921</v>
      </c>
      <c r="DM121" s="804"/>
      <c r="DN121" s="804"/>
      <c r="DO121" s="804"/>
      <c r="DP121" s="804"/>
      <c r="DQ121" s="804">
        <v>21470</v>
      </c>
      <c r="DR121" s="804"/>
      <c r="DS121" s="804"/>
      <c r="DT121" s="804"/>
      <c r="DU121" s="804"/>
      <c r="DV121" s="781">
        <v>0.3</v>
      </c>
      <c r="DW121" s="781"/>
      <c r="DX121" s="781"/>
      <c r="DY121" s="781"/>
      <c r="DZ121" s="782"/>
    </row>
    <row r="122" spans="1:130" s="212" customFormat="1" ht="26.25" customHeight="1" x14ac:dyDescent="0.2">
      <c r="A122" s="807"/>
      <c r="B122" s="808"/>
      <c r="C122" s="802" t="s">
        <v>430</v>
      </c>
      <c r="D122" s="739"/>
      <c r="E122" s="739"/>
      <c r="F122" s="739"/>
      <c r="G122" s="739"/>
      <c r="H122" s="739"/>
      <c r="I122" s="739"/>
      <c r="J122" s="739"/>
      <c r="K122" s="739"/>
      <c r="L122" s="739"/>
      <c r="M122" s="739"/>
      <c r="N122" s="739"/>
      <c r="O122" s="739"/>
      <c r="P122" s="739"/>
      <c r="Q122" s="739"/>
      <c r="R122" s="739"/>
      <c r="S122" s="739"/>
      <c r="T122" s="739"/>
      <c r="U122" s="739"/>
      <c r="V122" s="739"/>
      <c r="W122" s="739"/>
      <c r="X122" s="739"/>
      <c r="Y122" s="739"/>
      <c r="Z122" s="740"/>
      <c r="AA122" s="766" t="s">
        <v>122</v>
      </c>
      <c r="AB122" s="767"/>
      <c r="AC122" s="767"/>
      <c r="AD122" s="767"/>
      <c r="AE122" s="768"/>
      <c r="AF122" s="769" t="s">
        <v>122</v>
      </c>
      <c r="AG122" s="767"/>
      <c r="AH122" s="767"/>
      <c r="AI122" s="767"/>
      <c r="AJ122" s="768"/>
      <c r="AK122" s="769" t="s">
        <v>122</v>
      </c>
      <c r="AL122" s="767"/>
      <c r="AM122" s="767"/>
      <c r="AN122" s="767"/>
      <c r="AO122" s="768"/>
      <c r="AP122" s="811" t="s">
        <v>122</v>
      </c>
      <c r="AQ122" s="812"/>
      <c r="AR122" s="812"/>
      <c r="AS122" s="812"/>
      <c r="AT122" s="813"/>
      <c r="AU122" s="870"/>
      <c r="AV122" s="871"/>
      <c r="AW122" s="871"/>
      <c r="AX122" s="871"/>
      <c r="AY122" s="872"/>
      <c r="AZ122" s="825" t="s">
        <v>449</v>
      </c>
      <c r="BA122" s="826"/>
      <c r="BB122" s="826"/>
      <c r="BC122" s="826"/>
      <c r="BD122" s="826"/>
      <c r="BE122" s="826"/>
      <c r="BF122" s="826"/>
      <c r="BG122" s="826"/>
      <c r="BH122" s="826"/>
      <c r="BI122" s="826"/>
      <c r="BJ122" s="826"/>
      <c r="BK122" s="826"/>
      <c r="BL122" s="826"/>
      <c r="BM122" s="826"/>
      <c r="BN122" s="826"/>
      <c r="BO122" s="826"/>
      <c r="BP122" s="827"/>
      <c r="BQ122" s="866">
        <v>10177173</v>
      </c>
      <c r="BR122" s="832"/>
      <c r="BS122" s="832"/>
      <c r="BT122" s="832"/>
      <c r="BU122" s="832"/>
      <c r="BV122" s="832">
        <v>9906386</v>
      </c>
      <c r="BW122" s="832"/>
      <c r="BX122" s="832"/>
      <c r="BY122" s="832"/>
      <c r="BZ122" s="832"/>
      <c r="CA122" s="832">
        <v>9814352</v>
      </c>
      <c r="CB122" s="832"/>
      <c r="CC122" s="832"/>
      <c r="CD122" s="832"/>
      <c r="CE122" s="832"/>
      <c r="CF122" s="833">
        <v>134.19999999999999</v>
      </c>
      <c r="CG122" s="834"/>
      <c r="CH122" s="834"/>
      <c r="CI122" s="834"/>
      <c r="CJ122" s="834"/>
      <c r="CK122" s="856"/>
      <c r="CL122" s="842"/>
      <c r="CM122" s="842"/>
      <c r="CN122" s="842"/>
      <c r="CO122" s="843"/>
      <c r="CP122" s="822" t="s">
        <v>392</v>
      </c>
      <c r="CQ122" s="823"/>
      <c r="CR122" s="823"/>
      <c r="CS122" s="823"/>
      <c r="CT122" s="823"/>
      <c r="CU122" s="823"/>
      <c r="CV122" s="823"/>
      <c r="CW122" s="823"/>
      <c r="CX122" s="823"/>
      <c r="CY122" s="823"/>
      <c r="CZ122" s="823"/>
      <c r="DA122" s="823"/>
      <c r="DB122" s="823"/>
      <c r="DC122" s="823"/>
      <c r="DD122" s="823"/>
      <c r="DE122" s="823"/>
      <c r="DF122" s="824"/>
      <c r="DG122" s="803" t="s">
        <v>122</v>
      </c>
      <c r="DH122" s="804"/>
      <c r="DI122" s="804"/>
      <c r="DJ122" s="804"/>
      <c r="DK122" s="804"/>
      <c r="DL122" s="804" t="s">
        <v>122</v>
      </c>
      <c r="DM122" s="804"/>
      <c r="DN122" s="804"/>
      <c r="DO122" s="804"/>
      <c r="DP122" s="804"/>
      <c r="DQ122" s="804" t="s">
        <v>122</v>
      </c>
      <c r="DR122" s="804"/>
      <c r="DS122" s="804"/>
      <c r="DT122" s="804"/>
      <c r="DU122" s="804"/>
      <c r="DV122" s="781" t="s">
        <v>122</v>
      </c>
      <c r="DW122" s="781"/>
      <c r="DX122" s="781"/>
      <c r="DY122" s="781"/>
      <c r="DZ122" s="782"/>
    </row>
    <row r="123" spans="1:130" s="212" customFormat="1" ht="26.25" customHeight="1" x14ac:dyDescent="0.2">
      <c r="A123" s="807"/>
      <c r="B123" s="808"/>
      <c r="C123" s="802" t="s">
        <v>436</v>
      </c>
      <c r="D123" s="739"/>
      <c r="E123" s="739"/>
      <c r="F123" s="739"/>
      <c r="G123" s="739"/>
      <c r="H123" s="739"/>
      <c r="I123" s="739"/>
      <c r="J123" s="739"/>
      <c r="K123" s="739"/>
      <c r="L123" s="739"/>
      <c r="M123" s="739"/>
      <c r="N123" s="739"/>
      <c r="O123" s="739"/>
      <c r="P123" s="739"/>
      <c r="Q123" s="739"/>
      <c r="R123" s="739"/>
      <c r="S123" s="739"/>
      <c r="T123" s="739"/>
      <c r="U123" s="739"/>
      <c r="V123" s="739"/>
      <c r="W123" s="739"/>
      <c r="X123" s="739"/>
      <c r="Y123" s="739"/>
      <c r="Z123" s="740"/>
      <c r="AA123" s="766" t="s">
        <v>122</v>
      </c>
      <c r="AB123" s="767"/>
      <c r="AC123" s="767"/>
      <c r="AD123" s="767"/>
      <c r="AE123" s="768"/>
      <c r="AF123" s="769" t="s">
        <v>122</v>
      </c>
      <c r="AG123" s="767"/>
      <c r="AH123" s="767"/>
      <c r="AI123" s="767"/>
      <c r="AJ123" s="768"/>
      <c r="AK123" s="769" t="s">
        <v>122</v>
      </c>
      <c r="AL123" s="767"/>
      <c r="AM123" s="767"/>
      <c r="AN123" s="767"/>
      <c r="AO123" s="768"/>
      <c r="AP123" s="811" t="s">
        <v>122</v>
      </c>
      <c r="AQ123" s="812"/>
      <c r="AR123" s="812"/>
      <c r="AS123" s="812"/>
      <c r="AT123" s="813"/>
      <c r="AU123" s="873"/>
      <c r="AV123" s="874"/>
      <c r="AW123" s="874"/>
      <c r="AX123" s="874"/>
      <c r="AY123" s="874"/>
      <c r="AZ123" s="233" t="s">
        <v>177</v>
      </c>
      <c r="BA123" s="233"/>
      <c r="BB123" s="233"/>
      <c r="BC123" s="233"/>
      <c r="BD123" s="233"/>
      <c r="BE123" s="233"/>
      <c r="BF123" s="233"/>
      <c r="BG123" s="233"/>
      <c r="BH123" s="233"/>
      <c r="BI123" s="233"/>
      <c r="BJ123" s="233"/>
      <c r="BK123" s="233"/>
      <c r="BL123" s="233"/>
      <c r="BM123" s="233"/>
      <c r="BN123" s="233"/>
      <c r="BO123" s="864" t="s">
        <v>450</v>
      </c>
      <c r="BP123" s="865"/>
      <c r="BQ123" s="819">
        <v>20185666</v>
      </c>
      <c r="BR123" s="820"/>
      <c r="BS123" s="820"/>
      <c r="BT123" s="820"/>
      <c r="BU123" s="820"/>
      <c r="BV123" s="820">
        <v>20194452</v>
      </c>
      <c r="BW123" s="820"/>
      <c r="BX123" s="820"/>
      <c r="BY123" s="820"/>
      <c r="BZ123" s="820"/>
      <c r="CA123" s="820">
        <v>20015809</v>
      </c>
      <c r="CB123" s="820"/>
      <c r="CC123" s="820"/>
      <c r="CD123" s="820"/>
      <c r="CE123" s="820"/>
      <c r="CF123" s="735"/>
      <c r="CG123" s="736"/>
      <c r="CH123" s="736"/>
      <c r="CI123" s="736"/>
      <c r="CJ123" s="821"/>
      <c r="CK123" s="856"/>
      <c r="CL123" s="842"/>
      <c r="CM123" s="842"/>
      <c r="CN123" s="842"/>
      <c r="CO123" s="843"/>
      <c r="CP123" s="822" t="s">
        <v>391</v>
      </c>
      <c r="CQ123" s="823"/>
      <c r="CR123" s="823"/>
      <c r="CS123" s="823"/>
      <c r="CT123" s="823"/>
      <c r="CU123" s="823"/>
      <c r="CV123" s="823"/>
      <c r="CW123" s="823"/>
      <c r="CX123" s="823"/>
      <c r="CY123" s="823"/>
      <c r="CZ123" s="823"/>
      <c r="DA123" s="823"/>
      <c r="DB123" s="823"/>
      <c r="DC123" s="823"/>
      <c r="DD123" s="823"/>
      <c r="DE123" s="823"/>
      <c r="DF123" s="824"/>
      <c r="DG123" s="766" t="s">
        <v>122</v>
      </c>
      <c r="DH123" s="767"/>
      <c r="DI123" s="767"/>
      <c r="DJ123" s="767"/>
      <c r="DK123" s="768"/>
      <c r="DL123" s="769" t="s">
        <v>122</v>
      </c>
      <c r="DM123" s="767"/>
      <c r="DN123" s="767"/>
      <c r="DO123" s="767"/>
      <c r="DP123" s="768"/>
      <c r="DQ123" s="769" t="s">
        <v>122</v>
      </c>
      <c r="DR123" s="767"/>
      <c r="DS123" s="767"/>
      <c r="DT123" s="767"/>
      <c r="DU123" s="768"/>
      <c r="DV123" s="811" t="s">
        <v>122</v>
      </c>
      <c r="DW123" s="812"/>
      <c r="DX123" s="812"/>
      <c r="DY123" s="812"/>
      <c r="DZ123" s="813"/>
    </row>
    <row r="124" spans="1:130" s="212" customFormat="1" ht="26.25" customHeight="1" thickBot="1" x14ac:dyDescent="0.25">
      <c r="A124" s="807"/>
      <c r="B124" s="808"/>
      <c r="C124" s="802" t="s">
        <v>439</v>
      </c>
      <c r="D124" s="739"/>
      <c r="E124" s="739"/>
      <c r="F124" s="739"/>
      <c r="G124" s="739"/>
      <c r="H124" s="739"/>
      <c r="I124" s="739"/>
      <c r="J124" s="739"/>
      <c r="K124" s="739"/>
      <c r="L124" s="739"/>
      <c r="M124" s="739"/>
      <c r="N124" s="739"/>
      <c r="O124" s="739"/>
      <c r="P124" s="739"/>
      <c r="Q124" s="739"/>
      <c r="R124" s="739"/>
      <c r="S124" s="739"/>
      <c r="T124" s="739"/>
      <c r="U124" s="739"/>
      <c r="V124" s="739"/>
      <c r="W124" s="739"/>
      <c r="X124" s="739"/>
      <c r="Y124" s="739"/>
      <c r="Z124" s="740"/>
      <c r="AA124" s="766" t="s">
        <v>122</v>
      </c>
      <c r="AB124" s="767"/>
      <c r="AC124" s="767"/>
      <c r="AD124" s="767"/>
      <c r="AE124" s="768"/>
      <c r="AF124" s="769" t="s">
        <v>122</v>
      </c>
      <c r="AG124" s="767"/>
      <c r="AH124" s="767"/>
      <c r="AI124" s="767"/>
      <c r="AJ124" s="768"/>
      <c r="AK124" s="769" t="s">
        <v>122</v>
      </c>
      <c r="AL124" s="767"/>
      <c r="AM124" s="767"/>
      <c r="AN124" s="767"/>
      <c r="AO124" s="768"/>
      <c r="AP124" s="811" t="s">
        <v>122</v>
      </c>
      <c r="AQ124" s="812"/>
      <c r="AR124" s="812"/>
      <c r="AS124" s="812"/>
      <c r="AT124" s="813"/>
      <c r="AU124" s="814" t="s">
        <v>451</v>
      </c>
      <c r="AV124" s="815"/>
      <c r="AW124" s="815"/>
      <c r="AX124" s="815"/>
      <c r="AY124" s="815"/>
      <c r="AZ124" s="815"/>
      <c r="BA124" s="815"/>
      <c r="BB124" s="815"/>
      <c r="BC124" s="815"/>
      <c r="BD124" s="815"/>
      <c r="BE124" s="815"/>
      <c r="BF124" s="815"/>
      <c r="BG124" s="815"/>
      <c r="BH124" s="815"/>
      <c r="BI124" s="815"/>
      <c r="BJ124" s="815"/>
      <c r="BK124" s="815"/>
      <c r="BL124" s="815"/>
      <c r="BM124" s="815"/>
      <c r="BN124" s="815"/>
      <c r="BO124" s="815"/>
      <c r="BP124" s="816"/>
      <c r="BQ124" s="817" t="s">
        <v>122</v>
      </c>
      <c r="BR124" s="818"/>
      <c r="BS124" s="818"/>
      <c r="BT124" s="818"/>
      <c r="BU124" s="818"/>
      <c r="BV124" s="818" t="s">
        <v>122</v>
      </c>
      <c r="BW124" s="818"/>
      <c r="BX124" s="818"/>
      <c r="BY124" s="818"/>
      <c r="BZ124" s="818"/>
      <c r="CA124" s="818" t="s">
        <v>122</v>
      </c>
      <c r="CB124" s="818"/>
      <c r="CC124" s="818"/>
      <c r="CD124" s="818"/>
      <c r="CE124" s="818"/>
      <c r="CF124" s="713"/>
      <c r="CG124" s="714"/>
      <c r="CH124" s="714"/>
      <c r="CI124" s="714"/>
      <c r="CJ124" s="849"/>
      <c r="CK124" s="857"/>
      <c r="CL124" s="857"/>
      <c r="CM124" s="857"/>
      <c r="CN124" s="857"/>
      <c r="CO124" s="858"/>
      <c r="CP124" s="822" t="s">
        <v>452</v>
      </c>
      <c r="CQ124" s="823"/>
      <c r="CR124" s="823"/>
      <c r="CS124" s="823"/>
      <c r="CT124" s="823"/>
      <c r="CU124" s="823"/>
      <c r="CV124" s="823"/>
      <c r="CW124" s="823"/>
      <c r="CX124" s="823"/>
      <c r="CY124" s="823"/>
      <c r="CZ124" s="823"/>
      <c r="DA124" s="823"/>
      <c r="DB124" s="823"/>
      <c r="DC124" s="823"/>
      <c r="DD124" s="823"/>
      <c r="DE124" s="823"/>
      <c r="DF124" s="824"/>
      <c r="DG124" s="750" t="s">
        <v>122</v>
      </c>
      <c r="DH124" s="751"/>
      <c r="DI124" s="751"/>
      <c r="DJ124" s="751"/>
      <c r="DK124" s="752"/>
      <c r="DL124" s="753" t="s">
        <v>122</v>
      </c>
      <c r="DM124" s="751"/>
      <c r="DN124" s="751"/>
      <c r="DO124" s="751"/>
      <c r="DP124" s="752"/>
      <c r="DQ124" s="753" t="s">
        <v>122</v>
      </c>
      <c r="DR124" s="751"/>
      <c r="DS124" s="751"/>
      <c r="DT124" s="751"/>
      <c r="DU124" s="752"/>
      <c r="DV124" s="835" t="s">
        <v>122</v>
      </c>
      <c r="DW124" s="836"/>
      <c r="DX124" s="836"/>
      <c r="DY124" s="836"/>
      <c r="DZ124" s="837"/>
    </row>
    <row r="125" spans="1:130" s="212" customFormat="1" ht="26.25" customHeight="1" x14ac:dyDescent="0.2">
      <c r="A125" s="807"/>
      <c r="B125" s="808"/>
      <c r="C125" s="802" t="s">
        <v>441</v>
      </c>
      <c r="D125" s="739"/>
      <c r="E125" s="739"/>
      <c r="F125" s="739"/>
      <c r="G125" s="739"/>
      <c r="H125" s="739"/>
      <c r="I125" s="739"/>
      <c r="J125" s="739"/>
      <c r="K125" s="739"/>
      <c r="L125" s="739"/>
      <c r="M125" s="739"/>
      <c r="N125" s="739"/>
      <c r="O125" s="739"/>
      <c r="P125" s="739"/>
      <c r="Q125" s="739"/>
      <c r="R125" s="739"/>
      <c r="S125" s="739"/>
      <c r="T125" s="739"/>
      <c r="U125" s="739"/>
      <c r="V125" s="739"/>
      <c r="W125" s="739"/>
      <c r="X125" s="739"/>
      <c r="Y125" s="739"/>
      <c r="Z125" s="740"/>
      <c r="AA125" s="766" t="s">
        <v>122</v>
      </c>
      <c r="AB125" s="767"/>
      <c r="AC125" s="767"/>
      <c r="AD125" s="767"/>
      <c r="AE125" s="768"/>
      <c r="AF125" s="769" t="s">
        <v>122</v>
      </c>
      <c r="AG125" s="767"/>
      <c r="AH125" s="767"/>
      <c r="AI125" s="767"/>
      <c r="AJ125" s="768"/>
      <c r="AK125" s="769" t="s">
        <v>122</v>
      </c>
      <c r="AL125" s="767"/>
      <c r="AM125" s="767"/>
      <c r="AN125" s="767"/>
      <c r="AO125" s="768"/>
      <c r="AP125" s="811" t="s">
        <v>122</v>
      </c>
      <c r="AQ125" s="812"/>
      <c r="AR125" s="812"/>
      <c r="AS125" s="812"/>
      <c r="AT125" s="813"/>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38" t="s">
        <v>453</v>
      </c>
      <c r="CL125" s="839"/>
      <c r="CM125" s="839"/>
      <c r="CN125" s="839"/>
      <c r="CO125" s="840"/>
      <c r="CP125" s="847" t="s">
        <v>454</v>
      </c>
      <c r="CQ125" s="795"/>
      <c r="CR125" s="795"/>
      <c r="CS125" s="795"/>
      <c r="CT125" s="795"/>
      <c r="CU125" s="795"/>
      <c r="CV125" s="795"/>
      <c r="CW125" s="795"/>
      <c r="CX125" s="795"/>
      <c r="CY125" s="795"/>
      <c r="CZ125" s="795"/>
      <c r="DA125" s="795"/>
      <c r="DB125" s="795"/>
      <c r="DC125" s="795"/>
      <c r="DD125" s="795"/>
      <c r="DE125" s="795"/>
      <c r="DF125" s="796"/>
      <c r="DG125" s="848" t="s">
        <v>122</v>
      </c>
      <c r="DH125" s="829"/>
      <c r="DI125" s="829"/>
      <c r="DJ125" s="829"/>
      <c r="DK125" s="829"/>
      <c r="DL125" s="829" t="s">
        <v>122</v>
      </c>
      <c r="DM125" s="829"/>
      <c r="DN125" s="829"/>
      <c r="DO125" s="829"/>
      <c r="DP125" s="829"/>
      <c r="DQ125" s="829" t="s">
        <v>122</v>
      </c>
      <c r="DR125" s="829"/>
      <c r="DS125" s="829"/>
      <c r="DT125" s="829"/>
      <c r="DU125" s="829"/>
      <c r="DV125" s="830" t="s">
        <v>122</v>
      </c>
      <c r="DW125" s="830"/>
      <c r="DX125" s="830"/>
      <c r="DY125" s="830"/>
      <c r="DZ125" s="831"/>
    </row>
    <row r="126" spans="1:130" s="212" customFormat="1" ht="26.25" customHeight="1" thickBot="1" x14ac:dyDescent="0.25">
      <c r="A126" s="807"/>
      <c r="B126" s="808"/>
      <c r="C126" s="802" t="s">
        <v>443</v>
      </c>
      <c r="D126" s="739"/>
      <c r="E126" s="739"/>
      <c r="F126" s="739"/>
      <c r="G126" s="739"/>
      <c r="H126" s="739"/>
      <c r="I126" s="739"/>
      <c r="J126" s="739"/>
      <c r="K126" s="739"/>
      <c r="L126" s="739"/>
      <c r="M126" s="739"/>
      <c r="N126" s="739"/>
      <c r="O126" s="739"/>
      <c r="P126" s="739"/>
      <c r="Q126" s="739"/>
      <c r="R126" s="739"/>
      <c r="S126" s="739"/>
      <c r="T126" s="739"/>
      <c r="U126" s="739"/>
      <c r="V126" s="739"/>
      <c r="W126" s="739"/>
      <c r="X126" s="739"/>
      <c r="Y126" s="739"/>
      <c r="Z126" s="740"/>
      <c r="AA126" s="766" t="s">
        <v>122</v>
      </c>
      <c r="AB126" s="767"/>
      <c r="AC126" s="767"/>
      <c r="AD126" s="767"/>
      <c r="AE126" s="768"/>
      <c r="AF126" s="769" t="s">
        <v>122</v>
      </c>
      <c r="AG126" s="767"/>
      <c r="AH126" s="767"/>
      <c r="AI126" s="767"/>
      <c r="AJ126" s="768"/>
      <c r="AK126" s="769" t="s">
        <v>122</v>
      </c>
      <c r="AL126" s="767"/>
      <c r="AM126" s="767"/>
      <c r="AN126" s="767"/>
      <c r="AO126" s="768"/>
      <c r="AP126" s="811" t="s">
        <v>122</v>
      </c>
      <c r="AQ126" s="812"/>
      <c r="AR126" s="812"/>
      <c r="AS126" s="812"/>
      <c r="AT126" s="813"/>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41"/>
      <c r="CL126" s="842"/>
      <c r="CM126" s="842"/>
      <c r="CN126" s="842"/>
      <c r="CO126" s="843"/>
      <c r="CP126" s="802" t="s">
        <v>455</v>
      </c>
      <c r="CQ126" s="739"/>
      <c r="CR126" s="739"/>
      <c r="CS126" s="739"/>
      <c r="CT126" s="739"/>
      <c r="CU126" s="739"/>
      <c r="CV126" s="739"/>
      <c r="CW126" s="739"/>
      <c r="CX126" s="739"/>
      <c r="CY126" s="739"/>
      <c r="CZ126" s="739"/>
      <c r="DA126" s="739"/>
      <c r="DB126" s="739"/>
      <c r="DC126" s="739"/>
      <c r="DD126" s="739"/>
      <c r="DE126" s="739"/>
      <c r="DF126" s="740"/>
      <c r="DG126" s="803" t="s">
        <v>122</v>
      </c>
      <c r="DH126" s="804"/>
      <c r="DI126" s="804"/>
      <c r="DJ126" s="804"/>
      <c r="DK126" s="804"/>
      <c r="DL126" s="804" t="s">
        <v>122</v>
      </c>
      <c r="DM126" s="804"/>
      <c r="DN126" s="804"/>
      <c r="DO126" s="804"/>
      <c r="DP126" s="804"/>
      <c r="DQ126" s="804" t="s">
        <v>122</v>
      </c>
      <c r="DR126" s="804"/>
      <c r="DS126" s="804"/>
      <c r="DT126" s="804"/>
      <c r="DU126" s="804"/>
      <c r="DV126" s="781" t="s">
        <v>122</v>
      </c>
      <c r="DW126" s="781"/>
      <c r="DX126" s="781"/>
      <c r="DY126" s="781"/>
      <c r="DZ126" s="782"/>
    </row>
    <row r="127" spans="1:130" s="212" customFormat="1" ht="26.25" customHeight="1" x14ac:dyDescent="0.2">
      <c r="A127" s="809"/>
      <c r="B127" s="810"/>
      <c r="C127" s="825" t="s">
        <v>456</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66" t="s">
        <v>122</v>
      </c>
      <c r="AB127" s="767"/>
      <c r="AC127" s="767"/>
      <c r="AD127" s="767"/>
      <c r="AE127" s="768"/>
      <c r="AF127" s="769" t="s">
        <v>122</v>
      </c>
      <c r="AG127" s="767"/>
      <c r="AH127" s="767"/>
      <c r="AI127" s="767"/>
      <c r="AJ127" s="768"/>
      <c r="AK127" s="769" t="s">
        <v>122</v>
      </c>
      <c r="AL127" s="767"/>
      <c r="AM127" s="767"/>
      <c r="AN127" s="767"/>
      <c r="AO127" s="768"/>
      <c r="AP127" s="811" t="s">
        <v>122</v>
      </c>
      <c r="AQ127" s="812"/>
      <c r="AR127" s="812"/>
      <c r="AS127" s="812"/>
      <c r="AT127" s="813"/>
      <c r="AU127" s="214"/>
      <c r="AV127" s="214"/>
      <c r="AW127" s="214"/>
      <c r="AX127" s="828" t="s">
        <v>457</v>
      </c>
      <c r="AY127" s="799"/>
      <c r="AZ127" s="799"/>
      <c r="BA127" s="799"/>
      <c r="BB127" s="799"/>
      <c r="BC127" s="799"/>
      <c r="BD127" s="799"/>
      <c r="BE127" s="800"/>
      <c r="BF127" s="798" t="s">
        <v>458</v>
      </c>
      <c r="BG127" s="799"/>
      <c r="BH127" s="799"/>
      <c r="BI127" s="799"/>
      <c r="BJ127" s="799"/>
      <c r="BK127" s="799"/>
      <c r="BL127" s="800"/>
      <c r="BM127" s="798" t="s">
        <v>459</v>
      </c>
      <c r="BN127" s="799"/>
      <c r="BO127" s="799"/>
      <c r="BP127" s="799"/>
      <c r="BQ127" s="799"/>
      <c r="BR127" s="799"/>
      <c r="BS127" s="800"/>
      <c r="BT127" s="798" t="s">
        <v>460</v>
      </c>
      <c r="BU127" s="799"/>
      <c r="BV127" s="799"/>
      <c r="BW127" s="799"/>
      <c r="BX127" s="799"/>
      <c r="BY127" s="799"/>
      <c r="BZ127" s="801"/>
      <c r="CA127" s="214"/>
      <c r="CB127" s="214"/>
      <c r="CC127" s="214"/>
      <c r="CD127" s="237"/>
      <c r="CE127" s="237"/>
      <c r="CF127" s="237"/>
      <c r="CG127" s="214"/>
      <c r="CH127" s="214"/>
      <c r="CI127" s="214"/>
      <c r="CJ127" s="236"/>
      <c r="CK127" s="841"/>
      <c r="CL127" s="842"/>
      <c r="CM127" s="842"/>
      <c r="CN127" s="842"/>
      <c r="CO127" s="843"/>
      <c r="CP127" s="802" t="s">
        <v>461</v>
      </c>
      <c r="CQ127" s="739"/>
      <c r="CR127" s="739"/>
      <c r="CS127" s="739"/>
      <c r="CT127" s="739"/>
      <c r="CU127" s="739"/>
      <c r="CV127" s="739"/>
      <c r="CW127" s="739"/>
      <c r="CX127" s="739"/>
      <c r="CY127" s="739"/>
      <c r="CZ127" s="739"/>
      <c r="DA127" s="739"/>
      <c r="DB127" s="739"/>
      <c r="DC127" s="739"/>
      <c r="DD127" s="739"/>
      <c r="DE127" s="739"/>
      <c r="DF127" s="740"/>
      <c r="DG127" s="803" t="s">
        <v>122</v>
      </c>
      <c r="DH127" s="804"/>
      <c r="DI127" s="804"/>
      <c r="DJ127" s="804"/>
      <c r="DK127" s="804"/>
      <c r="DL127" s="804" t="s">
        <v>122</v>
      </c>
      <c r="DM127" s="804"/>
      <c r="DN127" s="804"/>
      <c r="DO127" s="804"/>
      <c r="DP127" s="804"/>
      <c r="DQ127" s="804" t="s">
        <v>122</v>
      </c>
      <c r="DR127" s="804"/>
      <c r="DS127" s="804"/>
      <c r="DT127" s="804"/>
      <c r="DU127" s="804"/>
      <c r="DV127" s="781" t="s">
        <v>122</v>
      </c>
      <c r="DW127" s="781"/>
      <c r="DX127" s="781"/>
      <c r="DY127" s="781"/>
      <c r="DZ127" s="782"/>
    </row>
    <row r="128" spans="1:130" s="212" customFormat="1" ht="26.25" customHeight="1" thickBot="1" x14ac:dyDescent="0.25">
      <c r="A128" s="783" t="s">
        <v>462</v>
      </c>
      <c r="B128" s="784"/>
      <c r="C128" s="784"/>
      <c r="D128" s="784"/>
      <c r="E128" s="784"/>
      <c r="F128" s="784"/>
      <c r="G128" s="784"/>
      <c r="H128" s="784"/>
      <c r="I128" s="784"/>
      <c r="J128" s="784"/>
      <c r="K128" s="784"/>
      <c r="L128" s="784"/>
      <c r="M128" s="784"/>
      <c r="N128" s="784"/>
      <c r="O128" s="784"/>
      <c r="P128" s="784"/>
      <c r="Q128" s="784"/>
      <c r="R128" s="784"/>
      <c r="S128" s="784"/>
      <c r="T128" s="784"/>
      <c r="U128" s="784"/>
      <c r="V128" s="784"/>
      <c r="W128" s="785" t="s">
        <v>463</v>
      </c>
      <c r="X128" s="785"/>
      <c r="Y128" s="785"/>
      <c r="Z128" s="786"/>
      <c r="AA128" s="787">
        <v>342305</v>
      </c>
      <c r="AB128" s="788"/>
      <c r="AC128" s="788"/>
      <c r="AD128" s="788"/>
      <c r="AE128" s="789"/>
      <c r="AF128" s="790">
        <v>274481</v>
      </c>
      <c r="AG128" s="788"/>
      <c r="AH128" s="788"/>
      <c r="AI128" s="788"/>
      <c r="AJ128" s="789"/>
      <c r="AK128" s="790">
        <v>420654</v>
      </c>
      <c r="AL128" s="788"/>
      <c r="AM128" s="788"/>
      <c r="AN128" s="788"/>
      <c r="AO128" s="789"/>
      <c r="AP128" s="791"/>
      <c r="AQ128" s="792"/>
      <c r="AR128" s="792"/>
      <c r="AS128" s="792"/>
      <c r="AT128" s="793"/>
      <c r="AU128" s="214"/>
      <c r="AV128" s="214"/>
      <c r="AW128" s="214"/>
      <c r="AX128" s="794" t="s">
        <v>464</v>
      </c>
      <c r="AY128" s="795"/>
      <c r="AZ128" s="795"/>
      <c r="BA128" s="795"/>
      <c r="BB128" s="795"/>
      <c r="BC128" s="795"/>
      <c r="BD128" s="795"/>
      <c r="BE128" s="796"/>
      <c r="BF128" s="773" t="s">
        <v>122</v>
      </c>
      <c r="BG128" s="774"/>
      <c r="BH128" s="774"/>
      <c r="BI128" s="774"/>
      <c r="BJ128" s="774"/>
      <c r="BK128" s="774"/>
      <c r="BL128" s="797"/>
      <c r="BM128" s="773">
        <v>13.72</v>
      </c>
      <c r="BN128" s="774"/>
      <c r="BO128" s="774"/>
      <c r="BP128" s="774"/>
      <c r="BQ128" s="774"/>
      <c r="BR128" s="774"/>
      <c r="BS128" s="797"/>
      <c r="BT128" s="773">
        <v>20</v>
      </c>
      <c r="BU128" s="774"/>
      <c r="BV128" s="774"/>
      <c r="BW128" s="774"/>
      <c r="BX128" s="774"/>
      <c r="BY128" s="774"/>
      <c r="BZ128" s="775"/>
      <c r="CA128" s="237"/>
      <c r="CB128" s="237"/>
      <c r="CC128" s="237"/>
      <c r="CD128" s="237"/>
      <c r="CE128" s="237"/>
      <c r="CF128" s="237"/>
      <c r="CG128" s="214"/>
      <c r="CH128" s="214"/>
      <c r="CI128" s="214"/>
      <c r="CJ128" s="236"/>
      <c r="CK128" s="844"/>
      <c r="CL128" s="845"/>
      <c r="CM128" s="845"/>
      <c r="CN128" s="845"/>
      <c r="CO128" s="846"/>
      <c r="CP128" s="776" t="s">
        <v>465</v>
      </c>
      <c r="CQ128" s="717"/>
      <c r="CR128" s="717"/>
      <c r="CS128" s="717"/>
      <c r="CT128" s="717"/>
      <c r="CU128" s="717"/>
      <c r="CV128" s="717"/>
      <c r="CW128" s="717"/>
      <c r="CX128" s="717"/>
      <c r="CY128" s="717"/>
      <c r="CZ128" s="717"/>
      <c r="DA128" s="717"/>
      <c r="DB128" s="717"/>
      <c r="DC128" s="717"/>
      <c r="DD128" s="717"/>
      <c r="DE128" s="717"/>
      <c r="DF128" s="718"/>
      <c r="DG128" s="777" t="s">
        <v>122</v>
      </c>
      <c r="DH128" s="778"/>
      <c r="DI128" s="778"/>
      <c r="DJ128" s="778"/>
      <c r="DK128" s="778"/>
      <c r="DL128" s="778" t="s">
        <v>122</v>
      </c>
      <c r="DM128" s="778"/>
      <c r="DN128" s="778"/>
      <c r="DO128" s="778"/>
      <c r="DP128" s="778"/>
      <c r="DQ128" s="778" t="s">
        <v>122</v>
      </c>
      <c r="DR128" s="778"/>
      <c r="DS128" s="778"/>
      <c r="DT128" s="778"/>
      <c r="DU128" s="778"/>
      <c r="DV128" s="779" t="s">
        <v>122</v>
      </c>
      <c r="DW128" s="779"/>
      <c r="DX128" s="779"/>
      <c r="DY128" s="779"/>
      <c r="DZ128" s="780"/>
    </row>
    <row r="129" spans="1:131" s="212" customFormat="1" ht="26.25" customHeight="1" x14ac:dyDescent="0.2">
      <c r="A129" s="761" t="s">
        <v>102</v>
      </c>
      <c r="B129" s="762"/>
      <c r="C129" s="762"/>
      <c r="D129" s="762"/>
      <c r="E129" s="762"/>
      <c r="F129" s="762"/>
      <c r="G129" s="762"/>
      <c r="H129" s="762"/>
      <c r="I129" s="762"/>
      <c r="J129" s="762"/>
      <c r="K129" s="762"/>
      <c r="L129" s="762"/>
      <c r="M129" s="762"/>
      <c r="N129" s="762"/>
      <c r="O129" s="762"/>
      <c r="P129" s="762"/>
      <c r="Q129" s="762"/>
      <c r="R129" s="762"/>
      <c r="S129" s="762"/>
      <c r="T129" s="762"/>
      <c r="U129" s="762"/>
      <c r="V129" s="762"/>
      <c r="W129" s="763" t="s">
        <v>466</v>
      </c>
      <c r="X129" s="764"/>
      <c r="Y129" s="764"/>
      <c r="Z129" s="765"/>
      <c r="AA129" s="766">
        <v>7433392</v>
      </c>
      <c r="AB129" s="767"/>
      <c r="AC129" s="767"/>
      <c r="AD129" s="767"/>
      <c r="AE129" s="768"/>
      <c r="AF129" s="769">
        <v>7550212</v>
      </c>
      <c r="AG129" s="767"/>
      <c r="AH129" s="767"/>
      <c r="AI129" s="767"/>
      <c r="AJ129" s="768"/>
      <c r="AK129" s="769">
        <v>8109521</v>
      </c>
      <c r="AL129" s="767"/>
      <c r="AM129" s="767"/>
      <c r="AN129" s="767"/>
      <c r="AO129" s="768"/>
      <c r="AP129" s="770"/>
      <c r="AQ129" s="771"/>
      <c r="AR129" s="771"/>
      <c r="AS129" s="771"/>
      <c r="AT129" s="772"/>
      <c r="AU129" s="215"/>
      <c r="AV129" s="215"/>
      <c r="AW129" s="215"/>
      <c r="AX129" s="738" t="s">
        <v>467</v>
      </c>
      <c r="AY129" s="739"/>
      <c r="AZ129" s="739"/>
      <c r="BA129" s="739"/>
      <c r="BB129" s="739"/>
      <c r="BC129" s="739"/>
      <c r="BD129" s="739"/>
      <c r="BE129" s="740"/>
      <c r="BF129" s="757" t="s">
        <v>122</v>
      </c>
      <c r="BG129" s="758"/>
      <c r="BH129" s="758"/>
      <c r="BI129" s="758"/>
      <c r="BJ129" s="758"/>
      <c r="BK129" s="758"/>
      <c r="BL129" s="759"/>
      <c r="BM129" s="757">
        <v>18.72</v>
      </c>
      <c r="BN129" s="758"/>
      <c r="BO129" s="758"/>
      <c r="BP129" s="758"/>
      <c r="BQ129" s="758"/>
      <c r="BR129" s="758"/>
      <c r="BS129" s="759"/>
      <c r="BT129" s="757">
        <v>30</v>
      </c>
      <c r="BU129" s="758"/>
      <c r="BV129" s="758"/>
      <c r="BW129" s="758"/>
      <c r="BX129" s="758"/>
      <c r="BY129" s="758"/>
      <c r="BZ129" s="760"/>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61" t="s">
        <v>468</v>
      </c>
      <c r="B130" s="762"/>
      <c r="C130" s="762"/>
      <c r="D130" s="762"/>
      <c r="E130" s="762"/>
      <c r="F130" s="762"/>
      <c r="G130" s="762"/>
      <c r="H130" s="762"/>
      <c r="I130" s="762"/>
      <c r="J130" s="762"/>
      <c r="K130" s="762"/>
      <c r="L130" s="762"/>
      <c r="M130" s="762"/>
      <c r="N130" s="762"/>
      <c r="O130" s="762"/>
      <c r="P130" s="762"/>
      <c r="Q130" s="762"/>
      <c r="R130" s="762"/>
      <c r="S130" s="762"/>
      <c r="T130" s="762"/>
      <c r="U130" s="762"/>
      <c r="V130" s="762"/>
      <c r="W130" s="763" t="s">
        <v>469</v>
      </c>
      <c r="X130" s="764"/>
      <c r="Y130" s="764"/>
      <c r="Z130" s="765"/>
      <c r="AA130" s="766">
        <v>793218</v>
      </c>
      <c r="AB130" s="767"/>
      <c r="AC130" s="767"/>
      <c r="AD130" s="767"/>
      <c r="AE130" s="768"/>
      <c r="AF130" s="769">
        <v>787321</v>
      </c>
      <c r="AG130" s="767"/>
      <c r="AH130" s="767"/>
      <c r="AI130" s="767"/>
      <c r="AJ130" s="768"/>
      <c r="AK130" s="769">
        <v>794203</v>
      </c>
      <c r="AL130" s="767"/>
      <c r="AM130" s="767"/>
      <c r="AN130" s="767"/>
      <c r="AO130" s="768"/>
      <c r="AP130" s="770"/>
      <c r="AQ130" s="771"/>
      <c r="AR130" s="771"/>
      <c r="AS130" s="771"/>
      <c r="AT130" s="772"/>
      <c r="AU130" s="215"/>
      <c r="AV130" s="215"/>
      <c r="AW130" s="215"/>
      <c r="AX130" s="738" t="s">
        <v>470</v>
      </c>
      <c r="AY130" s="739"/>
      <c r="AZ130" s="739"/>
      <c r="BA130" s="739"/>
      <c r="BB130" s="739"/>
      <c r="BC130" s="739"/>
      <c r="BD130" s="739"/>
      <c r="BE130" s="740"/>
      <c r="BF130" s="741">
        <v>5.8</v>
      </c>
      <c r="BG130" s="742"/>
      <c r="BH130" s="742"/>
      <c r="BI130" s="742"/>
      <c r="BJ130" s="742"/>
      <c r="BK130" s="742"/>
      <c r="BL130" s="743"/>
      <c r="BM130" s="741">
        <v>25</v>
      </c>
      <c r="BN130" s="742"/>
      <c r="BO130" s="742"/>
      <c r="BP130" s="742"/>
      <c r="BQ130" s="742"/>
      <c r="BR130" s="742"/>
      <c r="BS130" s="743"/>
      <c r="BT130" s="741">
        <v>35</v>
      </c>
      <c r="BU130" s="742"/>
      <c r="BV130" s="742"/>
      <c r="BW130" s="742"/>
      <c r="BX130" s="742"/>
      <c r="BY130" s="742"/>
      <c r="BZ130" s="744"/>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45"/>
      <c r="B131" s="746"/>
      <c r="C131" s="746"/>
      <c r="D131" s="746"/>
      <c r="E131" s="746"/>
      <c r="F131" s="746"/>
      <c r="G131" s="746"/>
      <c r="H131" s="746"/>
      <c r="I131" s="746"/>
      <c r="J131" s="746"/>
      <c r="K131" s="746"/>
      <c r="L131" s="746"/>
      <c r="M131" s="746"/>
      <c r="N131" s="746"/>
      <c r="O131" s="746"/>
      <c r="P131" s="746"/>
      <c r="Q131" s="746"/>
      <c r="R131" s="746"/>
      <c r="S131" s="746"/>
      <c r="T131" s="746"/>
      <c r="U131" s="746"/>
      <c r="V131" s="746"/>
      <c r="W131" s="747" t="s">
        <v>471</v>
      </c>
      <c r="X131" s="748"/>
      <c r="Y131" s="748"/>
      <c r="Z131" s="749"/>
      <c r="AA131" s="750">
        <v>6640174</v>
      </c>
      <c r="AB131" s="751"/>
      <c r="AC131" s="751"/>
      <c r="AD131" s="751"/>
      <c r="AE131" s="752"/>
      <c r="AF131" s="753">
        <v>6762891</v>
      </c>
      <c r="AG131" s="751"/>
      <c r="AH131" s="751"/>
      <c r="AI131" s="751"/>
      <c r="AJ131" s="752"/>
      <c r="AK131" s="753">
        <v>7315318</v>
      </c>
      <c r="AL131" s="751"/>
      <c r="AM131" s="751"/>
      <c r="AN131" s="751"/>
      <c r="AO131" s="752"/>
      <c r="AP131" s="754"/>
      <c r="AQ131" s="755"/>
      <c r="AR131" s="755"/>
      <c r="AS131" s="755"/>
      <c r="AT131" s="756"/>
      <c r="AU131" s="215"/>
      <c r="AV131" s="215"/>
      <c r="AW131" s="215"/>
      <c r="AX131" s="716" t="s">
        <v>472</v>
      </c>
      <c r="AY131" s="717"/>
      <c r="AZ131" s="717"/>
      <c r="BA131" s="717"/>
      <c r="BB131" s="717"/>
      <c r="BC131" s="717"/>
      <c r="BD131" s="717"/>
      <c r="BE131" s="718"/>
      <c r="BF131" s="719" t="s">
        <v>122</v>
      </c>
      <c r="BG131" s="720"/>
      <c r="BH131" s="720"/>
      <c r="BI131" s="720"/>
      <c r="BJ131" s="720"/>
      <c r="BK131" s="720"/>
      <c r="BL131" s="721"/>
      <c r="BM131" s="719">
        <v>350</v>
      </c>
      <c r="BN131" s="720"/>
      <c r="BO131" s="720"/>
      <c r="BP131" s="720"/>
      <c r="BQ131" s="720"/>
      <c r="BR131" s="720"/>
      <c r="BS131" s="721"/>
      <c r="BT131" s="722"/>
      <c r="BU131" s="723"/>
      <c r="BV131" s="723"/>
      <c r="BW131" s="723"/>
      <c r="BX131" s="723"/>
      <c r="BY131" s="723"/>
      <c r="BZ131" s="7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25" t="s">
        <v>473</v>
      </c>
      <c r="B132" s="726"/>
      <c r="C132" s="726"/>
      <c r="D132" s="726"/>
      <c r="E132" s="726"/>
      <c r="F132" s="726"/>
      <c r="G132" s="726"/>
      <c r="H132" s="726"/>
      <c r="I132" s="726"/>
      <c r="J132" s="726"/>
      <c r="K132" s="726"/>
      <c r="L132" s="726"/>
      <c r="M132" s="726"/>
      <c r="N132" s="726"/>
      <c r="O132" s="726"/>
      <c r="P132" s="726"/>
      <c r="Q132" s="726"/>
      <c r="R132" s="726"/>
      <c r="S132" s="726"/>
      <c r="T132" s="726"/>
      <c r="U132" s="726"/>
      <c r="V132" s="729" t="s">
        <v>474</v>
      </c>
      <c r="W132" s="729"/>
      <c r="X132" s="729"/>
      <c r="Y132" s="729"/>
      <c r="Z132" s="730"/>
      <c r="AA132" s="731">
        <v>7.6235351659999999</v>
      </c>
      <c r="AB132" s="732"/>
      <c r="AC132" s="732"/>
      <c r="AD132" s="732"/>
      <c r="AE132" s="733"/>
      <c r="AF132" s="734">
        <v>5.1996402130000003</v>
      </c>
      <c r="AG132" s="732"/>
      <c r="AH132" s="732"/>
      <c r="AI132" s="732"/>
      <c r="AJ132" s="733"/>
      <c r="AK132" s="734">
        <v>4.6964192120000003</v>
      </c>
      <c r="AL132" s="732"/>
      <c r="AM132" s="732"/>
      <c r="AN132" s="732"/>
      <c r="AO132" s="733"/>
      <c r="AP132" s="735"/>
      <c r="AQ132" s="736"/>
      <c r="AR132" s="736"/>
      <c r="AS132" s="736"/>
      <c r="AT132" s="73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27"/>
      <c r="B133" s="728"/>
      <c r="C133" s="728"/>
      <c r="D133" s="728"/>
      <c r="E133" s="728"/>
      <c r="F133" s="728"/>
      <c r="G133" s="728"/>
      <c r="H133" s="728"/>
      <c r="I133" s="728"/>
      <c r="J133" s="728"/>
      <c r="K133" s="728"/>
      <c r="L133" s="728"/>
      <c r="M133" s="728"/>
      <c r="N133" s="728"/>
      <c r="O133" s="728"/>
      <c r="P133" s="728"/>
      <c r="Q133" s="728"/>
      <c r="R133" s="728"/>
      <c r="S133" s="728"/>
      <c r="T133" s="728"/>
      <c r="U133" s="728"/>
      <c r="V133" s="708" t="s">
        <v>475</v>
      </c>
      <c r="W133" s="708"/>
      <c r="X133" s="708"/>
      <c r="Y133" s="708"/>
      <c r="Z133" s="709"/>
      <c r="AA133" s="710">
        <v>6.6</v>
      </c>
      <c r="AB133" s="711"/>
      <c r="AC133" s="711"/>
      <c r="AD133" s="711"/>
      <c r="AE133" s="712"/>
      <c r="AF133" s="710">
        <v>6.3</v>
      </c>
      <c r="AG133" s="711"/>
      <c r="AH133" s="711"/>
      <c r="AI133" s="711"/>
      <c r="AJ133" s="712"/>
      <c r="AK133" s="710">
        <v>5.8</v>
      </c>
      <c r="AL133" s="711"/>
      <c r="AM133" s="711"/>
      <c r="AN133" s="711"/>
      <c r="AO133" s="712"/>
      <c r="AP133" s="713"/>
      <c r="AQ133" s="714"/>
      <c r="AR133" s="714"/>
      <c r="AS133" s="714"/>
      <c r="AT133" s="71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hBzR3fT2JjpWSY/Ue2l2f5XkG435FOEH2h7CM1wzT2fWA1BrdsRzuQXENU1YQCpDqVdAj6bTJihD2MYCtOffKQ==" saltValue="xhKBawcLnwTwJIYuJU3pb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94pikR4eZjWCqrNNNjr9oSY4PvnB+41+f3QFuFHWoXixwt2xLBgQBsXU2vvNO6mb7JTO0qz+LMFKt/BFemRFSA==" saltValue="xJO8UTfBGTinxilGftYQSg=="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mjWlGBMpsy5QKm81rCWuMssq5zez5+Ba+vrK2NhtGOkR/9PBqYtCnb04ygU0D5DWVLI6FqaPGzIuO5JmwmCqg==" saltValue="SPUUUAJ+oNymOECxDt4lP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06" t="s">
        <v>479</v>
      </c>
      <c r="AP7" s="253"/>
      <c r="AQ7" s="254" t="s">
        <v>480</v>
      </c>
      <c r="AR7" s="255"/>
    </row>
    <row r="8" spans="1:46" ht="13.2" x14ac:dyDescent="0.2">
      <c r="A8" s="247"/>
      <c r="AK8" s="256"/>
      <c r="AL8" s="257"/>
      <c r="AM8" s="257"/>
      <c r="AN8" s="258"/>
      <c r="AO8" s="1107"/>
      <c r="AP8" s="259" t="s">
        <v>481</v>
      </c>
      <c r="AQ8" s="260" t="s">
        <v>482</v>
      </c>
      <c r="AR8" s="261" t="s">
        <v>483</v>
      </c>
    </row>
    <row r="9" spans="1:46" ht="13.2" x14ac:dyDescent="0.2">
      <c r="A9" s="247"/>
      <c r="AK9" s="1118" t="s">
        <v>484</v>
      </c>
      <c r="AL9" s="1119"/>
      <c r="AM9" s="1119"/>
      <c r="AN9" s="1120"/>
      <c r="AO9" s="262">
        <v>2632950</v>
      </c>
      <c r="AP9" s="262">
        <v>81649</v>
      </c>
      <c r="AQ9" s="263">
        <v>72090</v>
      </c>
      <c r="AR9" s="264">
        <v>13.3</v>
      </c>
    </row>
    <row r="10" spans="1:46" ht="13.5" customHeight="1" x14ac:dyDescent="0.2">
      <c r="A10" s="247"/>
      <c r="AK10" s="1118" t="s">
        <v>485</v>
      </c>
      <c r="AL10" s="1119"/>
      <c r="AM10" s="1119"/>
      <c r="AN10" s="1120"/>
      <c r="AO10" s="265">
        <v>787</v>
      </c>
      <c r="AP10" s="265">
        <v>24</v>
      </c>
      <c r="AQ10" s="266">
        <v>9072</v>
      </c>
      <c r="AR10" s="267">
        <v>-99.7</v>
      </c>
    </row>
    <row r="11" spans="1:46" ht="13.5" customHeight="1" x14ac:dyDescent="0.2">
      <c r="A11" s="247"/>
      <c r="AK11" s="1118" t="s">
        <v>486</v>
      </c>
      <c r="AL11" s="1119"/>
      <c r="AM11" s="1119"/>
      <c r="AN11" s="1120"/>
      <c r="AO11" s="265" t="s">
        <v>487</v>
      </c>
      <c r="AP11" s="265" t="s">
        <v>487</v>
      </c>
      <c r="AQ11" s="266">
        <v>383</v>
      </c>
      <c r="AR11" s="267" t="s">
        <v>487</v>
      </c>
    </row>
    <row r="12" spans="1:46" ht="13.5" customHeight="1" x14ac:dyDescent="0.2">
      <c r="A12" s="247"/>
      <c r="AK12" s="1118" t="s">
        <v>488</v>
      </c>
      <c r="AL12" s="1119"/>
      <c r="AM12" s="1119"/>
      <c r="AN12" s="1120"/>
      <c r="AO12" s="265" t="s">
        <v>487</v>
      </c>
      <c r="AP12" s="265" t="s">
        <v>487</v>
      </c>
      <c r="AQ12" s="266">
        <v>26</v>
      </c>
      <c r="AR12" s="267" t="s">
        <v>487</v>
      </c>
    </row>
    <row r="13" spans="1:46" ht="13.5" customHeight="1" x14ac:dyDescent="0.2">
      <c r="A13" s="247"/>
      <c r="AK13" s="1118" t="s">
        <v>489</v>
      </c>
      <c r="AL13" s="1119"/>
      <c r="AM13" s="1119"/>
      <c r="AN13" s="1120"/>
      <c r="AO13" s="265">
        <v>99325</v>
      </c>
      <c r="AP13" s="265">
        <v>3080</v>
      </c>
      <c r="AQ13" s="266">
        <v>2732</v>
      </c>
      <c r="AR13" s="267">
        <v>12.7</v>
      </c>
    </row>
    <row r="14" spans="1:46" ht="13.5" customHeight="1" x14ac:dyDescent="0.2">
      <c r="A14" s="247"/>
      <c r="AK14" s="1118" t="s">
        <v>490</v>
      </c>
      <c r="AL14" s="1119"/>
      <c r="AM14" s="1119"/>
      <c r="AN14" s="1120"/>
      <c r="AO14" s="265">
        <v>80733</v>
      </c>
      <c r="AP14" s="265">
        <v>2504</v>
      </c>
      <c r="AQ14" s="266">
        <v>1315</v>
      </c>
      <c r="AR14" s="267">
        <v>90.4</v>
      </c>
    </row>
    <row r="15" spans="1:46" ht="13.5" customHeight="1" x14ac:dyDescent="0.2">
      <c r="A15" s="247"/>
      <c r="AK15" s="1121" t="s">
        <v>491</v>
      </c>
      <c r="AL15" s="1122"/>
      <c r="AM15" s="1122"/>
      <c r="AN15" s="1123"/>
      <c r="AO15" s="265">
        <v>-38065</v>
      </c>
      <c r="AP15" s="265">
        <v>-1180</v>
      </c>
      <c r="AQ15" s="266">
        <v>-4107</v>
      </c>
      <c r="AR15" s="267">
        <v>-71.3</v>
      </c>
    </row>
    <row r="16" spans="1:46" ht="13.2" x14ac:dyDescent="0.2">
      <c r="A16" s="247"/>
      <c r="AK16" s="1121" t="s">
        <v>177</v>
      </c>
      <c r="AL16" s="1122"/>
      <c r="AM16" s="1122"/>
      <c r="AN16" s="1123"/>
      <c r="AO16" s="265">
        <v>2775730</v>
      </c>
      <c r="AP16" s="265">
        <v>86077</v>
      </c>
      <c r="AQ16" s="266">
        <v>81511</v>
      </c>
      <c r="AR16" s="267">
        <v>5.6</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24" t="s">
        <v>496</v>
      </c>
      <c r="AL21" s="1125"/>
      <c r="AM21" s="1125"/>
      <c r="AN21" s="1126"/>
      <c r="AO21" s="277">
        <v>7.35</v>
      </c>
      <c r="AP21" s="278">
        <v>6.74</v>
      </c>
      <c r="AQ21" s="279">
        <v>0.61</v>
      </c>
      <c r="AS21" s="280"/>
      <c r="AT21" s="276"/>
    </row>
    <row r="22" spans="1:46" s="248" customFormat="1" ht="13.2" x14ac:dyDescent="0.2">
      <c r="A22" s="276"/>
      <c r="AK22" s="1124" t="s">
        <v>497</v>
      </c>
      <c r="AL22" s="1125"/>
      <c r="AM22" s="1125"/>
      <c r="AN22" s="1126"/>
      <c r="AO22" s="281">
        <v>97.6</v>
      </c>
      <c r="AP22" s="282">
        <v>97</v>
      </c>
      <c r="AQ22" s="283">
        <v>0.6</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17" t="s">
        <v>498</v>
      </c>
      <c r="B26" s="1117"/>
      <c r="C26" s="1117"/>
      <c r="D26" s="1117"/>
      <c r="E26" s="1117"/>
      <c r="F26" s="1117"/>
      <c r="G26" s="1117"/>
      <c r="H26" s="1117"/>
      <c r="I26" s="1117"/>
      <c r="J26" s="1117"/>
      <c r="K26" s="1117"/>
      <c r="L26" s="1117"/>
      <c r="M26" s="1117"/>
      <c r="N26" s="1117"/>
      <c r="O26" s="1117"/>
      <c r="P26" s="1117"/>
      <c r="Q26" s="1117"/>
      <c r="R26" s="1117"/>
      <c r="S26" s="1117"/>
      <c r="T26" s="1117"/>
      <c r="U26" s="1117"/>
      <c r="V26" s="1117"/>
      <c r="W26" s="1117"/>
      <c r="X26" s="1117"/>
      <c r="Y26" s="1117"/>
      <c r="Z26" s="1117"/>
      <c r="AA26" s="1117"/>
      <c r="AB26" s="1117"/>
      <c r="AC26" s="1117"/>
      <c r="AD26" s="1117"/>
      <c r="AE26" s="1117"/>
      <c r="AF26" s="1117"/>
      <c r="AG26" s="1117"/>
      <c r="AH26" s="1117"/>
      <c r="AI26" s="1117"/>
      <c r="AJ26" s="1117"/>
      <c r="AK26" s="1117"/>
      <c r="AL26" s="1117"/>
      <c r="AM26" s="1117"/>
      <c r="AN26" s="1117"/>
      <c r="AO26" s="1117"/>
      <c r="AP26" s="1117"/>
      <c r="AQ26" s="1117"/>
      <c r="AR26" s="1117"/>
      <c r="AS26" s="1117"/>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06" t="s">
        <v>479</v>
      </c>
      <c r="AP30" s="253"/>
      <c r="AQ30" s="254" t="s">
        <v>480</v>
      </c>
      <c r="AR30" s="255"/>
    </row>
    <row r="31" spans="1:46" ht="13.2" x14ac:dyDescent="0.2">
      <c r="A31" s="247"/>
      <c r="AK31" s="256"/>
      <c r="AL31" s="257"/>
      <c r="AM31" s="257"/>
      <c r="AN31" s="258"/>
      <c r="AO31" s="1107"/>
      <c r="AP31" s="259" t="s">
        <v>481</v>
      </c>
      <c r="AQ31" s="260" t="s">
        <v>482</v>
      </c>
      <c r="AR31" s="261" t="s">
        <v>483</v>
      </c>
    </row>
    <row r="32" spans="1:46" ht="27" customHeight="1" x14ac:dyDescent="0.2">
      <c r="A32" s="247"/>
      <c r="AK32" s="1108" t="s">
        <v>501</v>
      </c>
      <c r="AL32" s="1109"/>
      <c r="AM32" s="1109"/>
      <c r="AN32" s="1110"/>
      <c r="AO32" s="291">
        <v>1166883</v>
      </c>
      <c r="AP32" s="291">
        <v>36186</v>
      </c>
      <c r="AQ32" s="292">
        <v>33695</v>
      </c>
      <c r="AR32" s="293">
        <v>7.4</v>
      </c>
    </row>
    <row r="33" spans="1:46" ht="13.5" customHeight="1" x14ac:dyDescent="0.2">
      <c r="A33" s="247"/>
      <c r="AK33" s="1108" t="s">
        <v>502</v>
      </c>
      <c r="AL33" s="1109"/>
      <c r="AM33" s="1109"/>
      <c r="AN33" s="1110"/>
      <c r="AO33" s="291" t="s">
        <v>487</v>
      </c>
      <c r="AP33" s="291" t="s">
        <v>487</v>
      </c>
      <c r="AQ33" s="292" t="s">
        <v>487</v>
      </c>
      <c r="AR33" s="293" t="s">
        <v>487</v>
      </c>
    </row>
    <row r="34" spans="1:46" ht="27" customHeight="1" x14ac:dyDescent="0.2">
      <c r="A34" s="247"/>
      <c r="AK34" s="1108" t="s">
        <v>503</v>
      </c>
      <c r="AL34" s="1109"/>
      <c r="AM34" s="1109"/>
      <c r="AN34" s="1110"/>
      <c r="AO34" s="291" t="s">
        <v>487</v>
      </c>
      <c r="AP34" s="291" t="s">
        <v>487</v>
      </c>
      <c r="AQ34" s="292" t="s">
        <v>487</v>
      </c>
      <c r="AR34" s="293" t="s">
        <v>487</v>
      </c>
    </row>
    <row r="35" spans="1:46" ht="27" customHeight="1" x14ac:dyDescent="0.2">
      <c r="A35" s="247"/>
      <c r="AK35" s="1108" t="s">
        <v>504</v>
      </c>
      <c r="AL35" s="1109"/>
      <c r="AM35" s="1109"/>
      <c r="AN35" s="1110"/>
      <c r="AO35" s="291">
        <v>391532</v>
      </c>
      <c r="AP35" s="291">
        <v>12142</v>
      </c>
      <c r="AQ35" s="292">
        <v>8394</v>
      </c>
      <c r="AR35" s="293">
        <v>44.7</v>
      </c>
    </row>
    <row r="36" spans="1:46" ht="27" customHeight="1" x14ac:dyDescent="0.2">
      <c r="A36" s="247"/>
      <c r="AK36" s="1108" t="s">
        <v>505</v>
      </c>
      <c r="AL36" s="1109"/>
      <c r="AM36" s="1109"/>
      <c r="AN36" s="1110"/>
      <c r="AO36" s="291" t="s">
        <v>487</v>
      </c>
      <c r="AP36" s="291" t="s">
        <v>487</v>
      </c>
      <c r="AQ36" s="292">
        <v>1998</v>
      </c>
      <c r="AR36" s="293" t="s">
        <v>487</v>
      </c>
    </row>
    <row r="37" spans="1:46" ht="13.5" customHeight="1" x14ac:dyDescent="0.2">
      <c r="A37" s="247"/>
      <c r="AK37" s="1108" t="s">
        <v>506</v>
      </c>
      <c r="AL37" s="1109"/>
      <c r="AM37" s="1109"/>
      <c r="AN37" s="1110"/>
      <c r="AO37" s="291" t="s">
        <v>487</v>
      </c>
      <c r="AP37" s="291" t="s">
        <v>487</v>
      </c>
      <c r="AQ37" s="292">
        <v>1021</v>
      </c>
      <c r="AR37" s="293" t="s">
        <v>487</v>
      </c>
    </row>
    <row r="38" spans="1:46" ht="27" customHeight="1" x14ac:dyDescent="0.2">
      <c r="A38" s="247"/>
      <c r="AK38" s="1111" t="s">
        <v>507</v>
      </c>
      <c r="AL38" s="1112"/>
      <c r="AM38" s="1112"/>
      <c r="AN38" s="1113"/>
      <c r="AO38" s="294" t="s">
        <v>487</v>
      </c>
      <c r="AP38" s="294" t="s">
        <v>487</v>
      </c>
      <c r="AQ38" s="295">
        <v>3</v>
      </c>
      <c r="AR38" s="283" t="s">
        <v>487</v>
      </c>
      <c r="AS38" s="290"/>
    </row>
    <row r="39" spans="1:46" ht="13.2" x14ac:dyDescent="0.2">
      <c r="A39" s="247"/>
      <c r="AK39" s="1111" t="s">
        <v>508</v>
      </c>
      <c r="AL39" s="1112"/>
      <c r="AM39" s="1112"/>
      <c r="AN39" s="1113"/>
      <c r="AO39" s="291">
        <v>-420654</v>
      </c>
      <c r="AP39" s="291">
        <v>-13045</v>
      </c>
      <c r="AQ39" s="292">
        <v>-3210</v>
      </c>
      <c r="AR39" s="293">
        <v>306.39999999999998</v>
      </c>
      <c r="AS39" s="290"/>
    </row>
    <row r="40" spans="1:46" ht="27" customHeight="1" x14ac:dyDescent="0.2">
      <c r="A40" s="247"/>
      <c r="AK40" s="1108" t="s">
        <v>509</v>
      </c>
      <c r="AL40" s="1109"/>
      <c r="AM40" s="1109"/>
      <c r="AN40" s="1110"/>
      <c r="AO40" s="291">
        <v>-794203</v>
      </c>
      <c r="AP40" s="291">
        <v>-24629</v>
      </c>
      <c r="AQ40" s="292">
        <v>-26336</v>
      </c>
      <c r="AR40" s="293">
        <v>-6.5</v>
      </c>
      <c r="AS40" s="290"/>
    </row>
    <row r="41" spans="1:46" ht="13.2" x14ac:dyDescent="0.2">
      <c r="A41" s="247"/>
      <c r="AK41" s="1114" t="s">
        <v>287</v>
      </c>
      <c r="AL41" s="1115"/>
      <c r="AM41" s="1115"/>
      <c r="AN41" s="1116"/>
      <c r="AO41" s="291">
        <v>343558</v>
      </c>
      <c r="AP41" s="291">
        <v>10654</v>
      </c>
      <c r="AQ41" s="292">
        <v>15565</v>
      </c>
      <c r="AR41" s="293">
        <v>-31.6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01" t="s">
        <v>479</v>
      </c>
      <c r="AN49" s="1103" t="s">
        <v>512</v>
      </c>
      <c r="AO49" s="1104"/>
      <c r="AP49" s="1104"/>
      <c r="AQ49" s="1104"/>
      <c r="AR49" s="1105"/>
    </row>
    <row r="50" spans="1:44" ht="13.2" x14ac:dyDescent="0.2">
      <c r="A50" s="247"/>
      <c r="AK50" s="305"/>
      <c r="AL50" s="306"/>
      <c r="AM50" s="1102"/>
      <c r="AN50" s="307" t="s">
        <v>513</v>
      </c>
      <c r="AO50" s="308" t="s">
        <v>514</v>
      </c>
      <c r="AP50" s="309" t="s">
        <v>515</v>
      </c>
      <c r="AQ50" s="310" t="s">
        <v>516</v>
      </c>
      <c r="AR50" s="311" t="s">
        <v>517</v>
      </c>
    </row>
    <row r="51" spans="1:44" ht="13.2" x14ac:dyDescent="0.2">
      <c r="A51" s="247"/>
      <c r="AK51" s="303" t="s">
        <v>518</v>
      </c>
      <c r="AL51" s="304"/>
      <c r="AM51" s="312">
        <v>2719480</v>
      </c>
      <c r="AN51" s="313">
        <v>85207</v>
      </c>
      <c r="AO51" s="314">
        <v>252.8</v>
      </c>
      <c r="AP51" s="315">
        <v>52068</v>
      </c>
      <c r="AQ51" s="316">
        <v>1.6</v>
      </c>
      <c r="AR51" s="317">
        <v>251.2</v>
      </c>
    </row>
    <row r="52" spans="1:44" ht="13.2" x14ac:dyDescent="0.2">
      <c r="A52" s="247"/>
      <c r="AK52" s="318"/>
      <c r="AL52" s="319" t="s">
        <v>519</v>
      </c>
      <c r="AM52" s="320">
        <v>845526</v>
      </c>
      <c r="AN52" s="321">
        <v>26492</v>
      </c>
      <c r="AO52" s="322">
        <v>102.6</v>
      </c>
      <c r="AP52" s="323">
        <v>26936</v>
      </c>
      <c r="AQ52" s="324">
        <v>3.4</v>
      </c>
      <c r="AR52" s="325">
        <v>99.2</v>
      </c>
    </row>
    <row r="53" spans="1:44" ht="13.2" x14ac:dyDescent="0.2">
      <c r="A53" s="247"/>
      <c r="AK53" s="303" t="s">
        <v>520</v>
      </c>
      <c r="AL53" s="304"/>
      <c r="AM53" s="312">
        <v>1332773</v>
      </c>
      <c r="AN53" s="313">
        <v>41781</v>
      </c>
      <c r="AO53" s="314">
        <v>-51</v>
      </c>
      <c r="AP53" s="315">
        <v>47161</v>
      </c>
      <c r="AQ53" s="316">
        <v>-9.4</v>
      </c>
      <c r="AR53" s="317">
        <v>-41.6</v>
      </c>
    </row>
    <row r="54" spans="1:44" ht="13.2" x14ac:dyDescent="0.2">
      <c r="A54" s="247"/>
      <c r="AK54" s="318"/>
      <c r="AL54" s="319" t="s">
        <v>519</v>
      </c>
      <c r="AM54" s="320">
        <v>669217</v>
      </c>
      <c r="AN54" s="321">
        <v>20979</v>
      </c>
      <c r="AO54" s="322">
        <v>-20.8</v>
      </c>
      <c r="AP54" s="323">
        <v>24595</v>
      </c>
      <c r="AQ54" s="324">
        <v>-8.6999999999999993</v>
      </c>
      <c r="AR54" s="325">
        <v>-12.1</v>
      </c>
    </row>
    <row r="55" spans="1:44" ht="13.2" x14ac:dyDescent="0.2">
      <c r="A55" s="247"/>
      <c r="AK55" s="303" t="s">
        <v>521</v>
      </c>
      <c r="AL55" s="304"/>
      <c r="AM55" s="312">
        <v>1113293</v>
      </c>
      <c r="AN55" s="313">
        <v>35180</v>
      </c>
      <c r="AO55" s="314">
        <v>-15.8</v>
      </c>
      <c r="AP55" s="315">
        <v>43423</v>
      </c>
      <c r="AQ55" s="316">
        <v>-7.9</v>
      </c>
      <c r="AR55" s="317">
        <v>-7.9</v>
      </c>
    </row>
    <row r="56" spans="1:44" ht="13.2" x14ac:dyDescent="0.2">
      <c r="A56" s="247"/>
      <c r="AK56" s="318"/>
      <c r="AL56" s="319" t="s">
        <v>519</v>
      </c>
      <c r="AM56" s="320">
        <v>902741</v>
      </c>
      <c r="AN56" s="321">
        <v>28526</v>
      </c>
      <c r="AO56" s="322">
        <v>36</v>
      </c>
      <c r="AP56" s="323">
        <v>22207</v>
      </c>
      <c r="AQ56" s="324">
        <v>-9.6999999999999993</v>
      </c>
      <c r="AR56" s="325">
        <v>45.7</v>
      </c>
    </row>
    <row r="57" spans="1:44" ht="13.2" x14ac:dyDescent="0.2">
      <c r="A57" s="247"/>
      <c r="AK57" s="303" t="s">
        <v>522</v>
      </c>
      <c r="AL57" s="304"/>
      <c r="AM57" s="312">
        <v>799012</v>
      </c>
      <c r="AN57" s="313">
        <v>25221</v>
      </c>
      <c r="AO57" s="314">
        <v>-28.3</v>
      </c>
      <c r="AP57" s="315">
        <v>45265</v>
      </c>
      <c r="AQ57" s="316">
        <v>4.2</v>
      </c>
      <c r="AR57" s="317">
        <v>-32.5</v>
      </c>
    </row>
    <row r="58" spans="1:44" ht="13.2" x14ac:dyDescent="0.2">
      <c r="A58" s="247"/>
      <c r="AK58" s="318"/>
      <c r="AL58" s="319" t="s">
        <v>519</v>
      </c>
      <c r="AM58" s="320">
        <v>582685</v>
      </c>
      <c r="AN58" s="321">
        <v>18392</v>
      </c>
      <c r="AO58" s="322">
        <v>-35.5</v>
      </c>
      <c r="AP58" s="323">
        <v>22600</v>
      </c>
      <c r="AQ58" s="324">
        <v>1.8</v>
      </c>
      <c r="AR58" s="325">
        <v>-37.299999999999997</v>
      </c>
    </row>
    <row r="59" spans="1:44" ht="13.2" x14ac:dyDescent="0.2">
      <c r="A59" s="247"/>
      <c r="AK59" s="303" t="s">
        <v>523</v>
      </c>
      <c r="AL59" s="304"/>
      <c r="AM59" s="312">
        <v>3532617</v>
      </c>
      <c r="AN59" s="313">
        <v>109549</v>
      </c>
      <c r="AO59" s="314">
        <v>334.4</v>
      </c>
      <c r="AP59" s="315">
        <v>54621</v>
      </c>
      <c r="AQ59" s="316">
        <v>20.7</v>
      </c>
      <c r="AR59" s="317">
        <v>313.7</v>
      </c>
    </row>
    <row r="60" spans="1:44" ht="13.2" x14ac:dyDescent="0.2">
      <c r="A60" s="247"/>
      <c r="AK60" s="318"/>
      <c r="AL60" s="319" t="s">
        <v>519</v>
      </c>
      <c r="AM60" s="320">
        <v>2854919</v>
      </c>
      <c r="AN60" s="321">
        <v>88533</v>
      </c>
      <c r="AO60" s="322">
        <v>381.4</v>
      </c>
      <c r="AP60" s="323">
        <v>30892</v>
      </c>
      <c r="AQ60" s="324">
        <v>36.700000000000003</v>
      </c>
      <c r="AR60" s="325">
        <v>344.7</v>
      </c>
    </row>
    <row r="61" spans="1:44" ht="13.2" x14ac:dyDescent="0.2">
      <c r="A61" s="247"/>
      <c r="AK61" s="303" t="s">
        <v>524</v>
      </c>
      <c r="AL61" s="326"/>
      <c r="AM61" s="312">
        <v>1899435</v>
      </c>
      <c r="AN61" s="313">
        <v>59388</v>
      </c>
      <c r="AO61" s="314">
        <v>98.4</v>
      </c>
      <c r="AP61" s="315">
        <v>48508</v>
      </c>
      <c r="AQ61" s="327">
        <v>1.8</v>
      </c>
      <c r="AR61" s="317">
        <v>96.6</v>
      </c>
    </row>
    <row r="62" spans="1:44" ht="13.2" x14ac:dyDescent="0.2">
      <c r="A62" s="247"/>
      <c r="AK62" s="318"/>
      <c r="AL62" s="319" t="s">
        <v>519</v>
      </c>
      <c r="AM62" s="320">
        <v>1171018</v>
      </c>
      <c r="AN62" s="321">
        <v>36584</v>
      </c>
      <c r="AO62" s="322">
        <v>92.7</v>
      </c>
      <c r="AP62" s="323">
        <v>25446</v>
      </c>
      <c r="AQ62" s="324">
        <v>4.7</v>
      </c>
      <c r="AR62" s="325">
        <v>88</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mB4j4BOhgOiQXqv+Ug55DeRT941RP2zhAMg7q9sMCj/56O1aM7FCQSSiW36eF7zyujkuSIzB1XX7J73kIL7Bng==" saltValue="mjv2HvyK2YwC8eWLTRdgw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zbzovx1Sk8n1Vrsqcv3k4XSB84ZsTjjTqydzH0ydc5Rx48my3jhMRgQW0FDnmM27FG5q02VZf7LrdgZaQb1f7Q==" saltValue="6bDZj32S5IiPaP+f9PyRG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8lxAudSxtROqQJHjtaxKi1ziOr1BI2VZSUoq9tBbJP5OtV36BpD7bHV9GsSd7PJRH08AXbKtH68CuJ3ctSFIiQ==" saltValue="orjetFTi4W7ZOaPh3f7pw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27" t="s">
        <v>3</v>
      </c>
      <c r="D47" s="1127"/>
      <c r="E47" s="1128"/>
      <c r="F47" s="11">
        <v>22.65</v>
      </c>
      <c r="G47" s="12">
        <v>23.46</v>
      </c>
      <c r="H47" s="12">
        <v>30.43</v>
      </c>
      <c r="I47" s="12">
        <v>30.31</v>
      </c>
      <c r="J47" s="13">
        <v>28.61</v>
      </c>
    </row>
    <row r="48" spans="2:10" ht="57.75" customHeight="1" x14ac:dyDescent="0.2">
      <c r="B48" s="14"/>
      <c r="C48" s="1129" t="s">
        <v>4</v>
      </c>
      <c r="D48" s="1129"/>
      <c r="E48" s="1130"/>
      <c r="F48" s="15">
        <v>0.75</v>
      </c>
      <c r="G48" s="16">
        <v>3.64</v>
      </c>
      <c r="H48" s="16">
        <v>0.72</v>
      </c>
      <c r="I48" s="16">
        <v>0.78</v>
      </c>
      <c r="J48" s="17">
        <v>2.62</v>
      </c>
    </row>
    <row r="49" spans="2:10" ht="57.75" customHeight="1" thickBot="1" x14ac:dyDescent="0.25">
      <c r="B49" s="18"/>
      <c r="C49" s="1131" t="s">
        <v>5</v>
      </c>
      <c r="D49" s="1131"/>
      <c r="E49" s="1132"/>
      <c r="F49" s="19">
        <v>1.96</v>
      </c>
      <c r="G49" s="20">
        <v>5.56</v>
      </c>
      <c r="H49" s="20">
        <v>3.14</v>
      </c>
      <c r="I49" s="20">
        <v>0.42</v>
      </c>
      <c r="J49" s="21">
        <v>2.2799999999999998</v>
      </c>
    </row>
    <row r="50" spans="2:10" ht="13.2" x14ac:dyDescent="0.2"/>
  </sheetData>
  <sheetProtection algorithmName="SHA-512" hashValue="rwWorukXUHbZceHhBj6DBWVAe5jmX8O7Epq/dxjV/7R1xEdVLpr68iZooJuZo1PL8QvTWZGt5dwLUKLxSlrDhw==" saltValue="bQWsmRQKdEQzlTdWPDoIm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7" t="s">
        <v>531</v>
      </c>
      <c r="D34" s="1137"/>
      <c r="E34" s="1138"/>
      <c r="F34" s="32">
        <v>16.5</v>
      </c>
      <c r="G34" s="33">
        <v>16.63</v>
      </c>
      <c r="H34" s="33">
        <v>16.670000000000002</v>
      </c>
      <c r="I34" s="33">
        <v>15.36</v>
      </c>
      <c r="J34" s="34">
        <v>14.28</v>
      </c>
      <c r="K34" s="22"/>
      <c r="L34" s="22"/>
      <c r="M34" s="22"/>
      <c r="N34" s="22"/>
      <c r="O34" s="22"/>
      <c r="P34" s="22"/>
    </row>
    <row r="35" spans="1:16" ht="39" customHeight="1" x14ac:dyDescent="0.2">
      <c r="A35" s="22"/>
      <c r="B35" s="35"/>
      <c r="C35" s="1133" t="s">
        <v>532</v>
      </c>
      <c r="D35" s="1133"/>
      <c r="E35" s="1134"/>
      <c r="F35" s="36">
        <v>1.63</v>
      </c>
      <c r="G35" s="37">
        <v>3.18</v>
      </c>
      <c r="H35" s="37">
        <v>4.6500000000000004</v>
      </c>
      <c r="I35" s="37">
        <v>6</v>
      </c>
      <c r="J35" s="38">
        <v>6.28</v>
      </c>
      <c r="K35" s="22"/>
      <c r="L35" s="22"/>
      <c r="M35" s="22"/>
      <c r="N35" s="22"/>
      <c r="O35" s="22"/>
      <c r="P35" s="22"/>
    </row>
    <row r="36" spans="1:16" ht="39" customHeight="1" x14ac:dyDescent="0.2">
      <c r="A36" s="22"/>
      <c r="B36" s="35"/>
      <c r="C36" s="1133" t="s">
        <v>533</v>
      </c>
      <c r="D36" s="1133"/>
      <c r="E36" s="1134"/>
      <c r="F36" s="36">
        <v>0.74</v>
      </c>
      <c r="G36" s="37">
        <v>3.64</v>
      </c>
      <c r="H36" s="37">
        <v>0.72</v>
      </c>
      <c r="I36" s="37">
        <v>0.77</v>
      </c>
      <c r="J36" s="38">
        <v>2.62</v>
      </c>
      <c r="K36" s="22"/>
      <c r="L36" s="22"/>
      <c r="M36" s="22"/>
      <c r="N36" s="22"/>
      <c r="O36" s="22"/>
      <c r="P36" s="22"/>
    </row>
    <row r="37" spans="1:16" ht="39" customHeight="1" x14ac:dyDescent="0.2">
      <c r="A37" s="22"/>
      <c r="B37" s="35"/>
      <c r="C37" s="1133" t="s">
        <v>534</v>
      </c>
      <c r="D37" s="1133"/>
      <c r="E37" s="1134"/>
      <c r="F37" s="36">
        <v>1.99</v>
      </c>
      <c r="G37" s="37">
        <v>2.66</v>
      </c>
      <c r="H37" s="37">
        <v>2.56</v>
      </c>
      <c r="I37" s="37">
        <v>1.43</v>
      </c>
      <c r="J37" s="38">
        <v>1.97</v>
      </c>
      <c r="K37" s="22"/>
      <c r="L37" s="22"/>
      <c r="M37" s="22"/>
      <c r="N37" s="22"/>
      <c r="O37" s="22"/>
      <c r="P37" s="22"/>
    </row>
    <row r="38" spans="1:16" ht="39" customHeight="1" x14ac:dyDescent="0.2">
      <c r="A38" s="22"/>
      <c r="B38" s="35"/>
      <c r="C38" s="1133" t="s">
        <v>535</v>
      </c>
      <c r="D38" s="1133"/>
      <c r="E38" s="1134"/>
      <c r="F38" s="36">
        <v>0.36</v>
      </c>
      <c r="G38" s="37">
        <v>0.35</v>
      </c>
      <c r="H38" s="37">
        <v>0.42</v>
      </c>
      <c r="I38" s="37">
        <v>0.43</v>
      </c>
      <c r="J38" s="38">
        <v>1.37</v>
      </c>
      <c r="K38" s="22"/>
      <c r="L38" s="22"/>
      <c r="M38" s="22"/>
      <c r="N38" s="22"/>
      <c r="O38" s="22"/>
      <c r="P38" s="22"/>
    </row>
    <row r="39" spans="1:16" ht="39" customHeight="1" x14ac:dyDescent="0.2">
      <c r="A39" s="22"/>
      <c r="B39" s="35"/>
      <c r="C39" s="1133" t="s">
        <v>536</v>
      </c>
      <c r="D39" s="1133"/>
      <c r="E39" s="1134"/>
      <c r="F39" s="36">
        <v>0.62</v>
      </c>
      <c r="G39" s="37">
        <v>0.28000000000000003</v>
      </c>
      <c r="H39" s="37">
        <v>0.28999999999999998</v>
      </c>
      <c r="I39" s="37">
        <v>0.31</v>
      </c>
      <c r="J39" s="38">
        <v>0.77</v>
      </c>
      <c r="K39" s="22"/>
      <c r="L39" s="22"/>
      <c r="M39" s="22"/>
      <c r="N39" s="22"/>
      <c r="O39" s="22"/>
      <c r="P39" s="22"/>
    </row>
    <row r="40" spans="1:16" ht="39" customHeight="1" x14ac:dyDescent="0.2">
      <c r="A40" s="22"/>
      <c r="B40" s="35"/>
      <c r="C40" s="1133" t="s">
        <v>537</v>
      </c>
      <c r="D40" s="1133"/>
      <c r="E40" s="1134"/>
      <c r="F40" s="36">
        <v>0</v>
      </c>
      <c r="G40" s="37">
        <v>0</v>
      </c>
      <c r="H40" s="37">
        <v>0</v>
      </c>
      <c r="I40" s="37">
        <v>0</v>
      </c>
      <c r="J40" s="38">
        <v>0</v>
      </c>
      <c r="K40" s="22"/>
      <c r="L40" s="22"/>
      <c r="M40" s="22"/>
      <c r="N40" s="22"/>
      <c r="O40" s="22"/>
      <c r="P40" s="22"/>
    </row>
    <row r="41" spans="1:16" ht="39" customHeight="1" x14ac:dyDescent="0.2">
      <c r="A41" s="22"/>
      <c r="B41" s="35"/>
      <c r="C41" s="1133" t="s">
        <v>538</v>
      </c>
      <c r="D41" s="1133"/>
      <c r="E41" s="1134"/>
      <c r="F41" s="36">
        <v>0</v>
      </c>
      <c r="G41" s="37">
        <v>0</v>
      </c>
      <c r="H41" s="37">
        <v>0</v>
      </c>
      <c r="I41" s="37">
        <v>0</v>
      </c>
      <c r="J41" s="38">
        <v>0</v>
      </c>
      <c r="K41" s="22"/>
      <c r="L41" s="22"/>
      <c r="M41" s="22"/>
      <c r="N41" s="22"/>
      <c r="O41" s="22"/>
      <c r="P41" s="22"/>
    </row>
    <row r="42" spans="1:16" ht="39" customHeight="1" x14ac:dyDescent="0.2">
      <c r="A42" s="22"/>
      <c r="B42" s="39"/>
      <c r="C42" s="1133" t="s">
        <v>539</v>
      </c>
      <c r="D42" s="1133"/>
      <c r="E42" s="1134"/>
      <c r="F42" s="36" t="s">
        <v>487</v>
      </c>
      <c r="G42" s="37" t="s">
        <v>487</v>
      </c>
      <c r="H42" s="37" t="s">
        <v>487</v>
      </c>
      <c r="I42" s="37" t="s">
        <v>487</v>
      </c>
      <c r="J42" s="38" t="s">
        <v>487</v>
      </c>
      <c r="K42" s="22"/>
      <c r="L42" s="22"/>
      <c r="M42" s="22"/>
      <c r="N42" s="22"/>
      <c r="O42" s="22"/>
      <c r="P42" s="22"/>
    </row>
    <row r="43" spans="1:16" ht="39" customHeight="1" thickBot="1" x14ac:dyDescent="0.25">
      <c r="A43" s="22"/>
      <c r="B43" s="40"/>
      <c r="C43" s="1135" t="s">
        <v>540</v>
      </c>
      <c r="D43" s="1135"/>
      <c r="E43" s="1136"/>
      <c r="F43" s="41" t="s">
        <v>487</v>
      </c>
      <c r="G43" s="42" t="s">
        <v>487</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gc4rw8fTRImMl494V2N5ERAOkb18NfZOpOvRxXtmfFI7CWxMl3ZN5iSNAbarBU+3fLhwk7tq6AcVz4deUBUsA==" saltValue="sNHcYow6cX6vjQ49wYrq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2" t="s">
        <v>9</v>
      </c>
      <c r="C45" s="1163"/>
      <c r="D45" s="56"/>
      <c r="E45" s="1168" t="s">
        <v>10</v>
      </c>
      <c r="F45" s="1168"/>
      <c r="G45" s="1168"/>
      <c r="H45" s="1168"/>
      <c r="I45" s="1168"/>
      <c r="J45" s="1169"/>
      <c r="K45" s="57">
        <v>1163</v>
      </c>
      <c r="L45" s="58">
        <v>1245</v>
      </c>
      <c r="M45" s="58">
        <v>1315</v>
      </c>
      <c r="N45" s="58">
        <v>1156</v>
      </c>
      <c r="O45" s="59">
        <v>1167</v>
      </c>
      <c r="P45" s="46"/>
      <c r="Q45" s="46"/>
      <c r="R45" s="46"/>
      <c r="S45" s="46"/>
      <c r="T45" s="46"/>
      <c r="U45" s="46"/>
    </row>
    <row r="46" spans="1:21" ht="30.75" customHeight="1" x14ac:dyDescent="0.2">
      <c r="A46" s="46"/>
      <c r="B46" s="1164"/>
      <c r="C46" s="1165"/>
      <c r="D46" s="60"/>
      <c r="E46" s="1141" t="s">
        <v>11</v>
      </c>
      <c r="F46" s="1141"/>
      <c r="G46" s="1141"/>
      <c r="H46" s="1141"/>
      <c r="I46" s="1141"/>
      <c r="J46" s="1142"/>
      <c r="K46" s="61" t="s">
        <v>487</v>
      </c>
      <c r="L46" s="62" t="s">
        <v>487</v>
      </c>
      <c r="M46" s="62" t="s">
        <v>487</v>
      </c>
      <c r="N46" s="62" t="s">
        <v>487</v>
      </c>
      <c r="O46" s="63" t="s">
        <v>487</v>
      </c>
      <c r="P46" s="46"/>
      <c r="Q46" s="46"/>
      <c r="R46" s="46"/>
      <c r="S46" s="46"/>
      <c r="T46" s="46"/>
      <c r="U46" s="46"/>
    </row>
    <row r="47" spans="1:21" ht="30.75" customHeight="1" x14ac:dyDescent="0.2">
      <c r="A47" s="46"/>
      <c r="B47" s="1164"/>
      <c r="C47" s="1165"/>
      <c r="D47" s="60"/>
      <c r="E47" s="1141" t="s">
        <v>12</v>
      </c>
      <c r="F47" s="1141"/>
      <c r="G47" s="1141"/>
      <c r="H47" s="1141"/>
      <c r="I47" s="1141"/>
      <c r="J47" s="1142"/>
      <c r="K47" s="61" t="s">
        <v>487</v>
      </c>
      <c r="L47" s="62" t="s">
        <v>487</v>
      </c>
      <c r="M47" s="62" t="s">
        <v>487</v>
      </c>
      <c r="N47" s="62" t="s">
        <v>487</v>
      </c>
      <c r="O47" s="63" t="s">
        <v>487</v>
      </c>
      <c r="P47" s="46"/>
      <c r="Q47" s="46"/>
      <c r="R47" s="46"/>
      <c r="S47" s="46"/>
      <c r="T47" s="46"/>
      <c r="U47" s="46"/>
    </row>
    <row r="48" spans="1:21" ht="30.75" customHeight="1" x14ac:dyDescent="0.2">
      <c r="A48" s="46"/>
      <c r="B48" s="1164"/>
      <c r="C48" s="1165"/>
      <c r="D48" s="60"/>
      <c r="E48" s="1141" t="s">
        <v>13</v>
      </c>
      <c r="F48" s="1141"/>
      <c r="G48" s="1141"/>
      <c r="H48" s="1141"/>
      <c r="I48" s="1141"/>
      <c r="J48" s="1142"/>
      <c r="K48" s="61">
        <v>301</v>
      </c>
      <c r="L48" s="62">
        <v>354</v>
      </c>
      <c r="M48" s="62">
        <v>327</v>
      </c>
      <c r="N48" s="62">
        <v>257</v>
      </c>
      <c r="O48" s="63">
        <v>392</v>
      </c>
      <c r="P48" s="46"/>
      <c r="Q48" s="46"/>
      <c r="R48" s="46"/>
      <c r="S48" s="46"/>
      <c r="T48" s="46"/>
      <c r="U48" s="46"/>
    </row>
    <row r="49" spans="1:21" ht="30.75" customHeight="1" x14ac:dyDescent="0.2">
      <c r="A49" s="46"/>
      <c r="B49" s="1164"/>
      <c r="C49" s="1165"/>
      <c r="D49" s="60"/>
      <c r="E49" s="1141" t="s">
        <v>14</v>
      </c>
      <c r="F49" s="1141"/>
      <c r="G49" s="1141"/>
      <c r="H49" s="1141"/>
      <c r="I49" s="1141"/>
      <c r="J49" s="1142"/>
      <c r="K49" s="61" t="s">
        <v>487</v>
      </c>
      <c r="L49" s="62" t="s">
        <v>487</v>
      </c>
      <c r="M49" s="62" t="s">
        <v>487</v>
      </c>
      <c r="N49" s="62" t="s">
        <v>487</v>
      </c>
      <c r="O49" s="63" t="s">
        <v>487</v>
      </c>
      <c r="P49" s="46"/>
      <c r="Q49" s="46"/>
      <c r="R49" s="46"/>
      <c r="S49" s="46"/>
      <c r="T49" s="46"/>
      <c r="U49" s="46"/>
    </row>
    <row r="50" spans="1:21" ht="30.75" customHeight="1" x14ac:dyDescent="0.2">
      <c r="A50" s="46"/>
      <c r="B50" s="1164"/>
      <c r="C50" s="1165"/>
      <c r="D50" s="60"/>
      <c r="E50" s="1141" t="s">
        <v>15</v>
      </c>
      <c r="F50" s="1141"/>
      <c r="G50" s="1141"/>
      <c r="H50" s="1141"/>
      <c r="I50" s="1141"/>
      <c r="J50" s="1142"/>
      <c r="K50" s="61">
        <v>0</v>
      </c>
      <c r="L50" s="62" t="s">
        <v>487</v>
      </c>
      <c r="M50" s="62" t="s">
        <v>487</v>
      </c>
      <c r="N50" s="62" t="s">
        <v>487</v>
      </c>
      <c r="O50" s="63" t="s">
        <v>487</v>
      </c>
      <c r="P50" s="46"/>
      <c r="Q50" s="46"/>
      <c r="R50" s="46"/>
      <c r="S50" s="46"/>
      <c r="T50" s="46"/>
      <c r="U50" s="46"/>
    </row>
    <row r="51" spans="1:21" ht="30.75" customHeight="1" x14ac:dyDescent="0.2">
      <c r="A51" s="46"/>
      <c r="B51" s="1166"/>
      <c r="C51" s="1167"/>
      <c r="D51" s="64"/>
      <c r="E51" s="1141" t="s">
        <v>16</v>
      </c>
      <c r="F51" s="1141"/>
      <c r="G51" s="1141"/>
      <c r="H51" s="1141"/>
      <c r="I51" s="1141"/>
      <c r="J51" s="1142"/>
      <c r="K51" s="61" t="s">
        <v>487</v>
      </c>
      <c r="L51" s="62" t="s">
        <v>487</v>
      </c>
      <c r="M51" s="62" t="s">
        <v>487</v>
      </c>
      <c r="N51" s="62" t="s">
        <v>487</v>
      </c>
      <c r="O51" s="63" t="s">
        <v>487</v>
      </c>
      <c r="P51" s="46"/>
      <c r="Q51" s="46"/>
      <c r="R51" s="46"/>
      <c r="S51" s="46"/>
      <c r="T51" s="46"/>
      <c r="U51" s="46"/>
    </row>
    <row r="52" spans="1:21" ht="30.75" customHeight="1" x14ac:dyDescent="0.2">
      <c r="A52" s="46"/>
      <c r="B52" s="1139" t="s">
        <v>17</v>
      </c>
      <c r="C52" s="1140"/>
      <c r="D52" s="64"/>
      <c r="E52" s="1141" t="s">
        <v>18</v>
      </c>
      <c r="F52" s="1141"/>
      <c r="G52" s="1141"/>
      <c r="H52" s="1141"/>
      <c r="I52" s="1141"/>
      <c r="J52" s="1142"/>
      <c r="K52" s="61">
        <v>1076</v>
      </c>
      <c r="L52" s="62">
        <v>1168</v>
      </c>
      <c r="M52" s="62">
        <v>1135</v>
      </c>
      <c r="N52" s="62">
        <v>1061</v>
      </c>
      <c r="O52" s="63">
        <v>1215</v>
      </c>
      <c r="P52" s="46"/>
      <c r="Q52" s="46"/>
      <c r="R52" s="46"/>
      <c r="S52" s="46"/>
      <c r="T52" s="46"/>
      <c r="U52" s="46"/>
    </row>
    <row r="53" spans="1:21" ht="30.75" customHeight="1" thickBot="1" x14ac:dyDescent="0.25">
      <c r="A53" s="46"/>
      <c r="B53" s="1143" t="s">
        <v>19</v>
      </c>
      <c r="C53" s="1144"/>
      <c r="D53" s="65"/>
      <c r="E53" s="1145" t="s">
        <v>20</v>
      </c>
      <c r="F53" s="1145"/>
      <c r="G53" s="1145"/>
      <c r="H53" s="1145"/>
      <c r="I53" s="1145"/>
      <c r="J53" s="1146"/>
      <c r="K53" s="66">
        <v>388</v>
      </c>
      <c r="L53" s="67">
        <v>431</v>
      </c>
      <c r="M53" s="67">
        <v>507</v>
      </c>
      <c r="N53" s="67">
        <v>352</v>
      </c>
      <c r="O53" s="68">
        <v>344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47" t="s">
        <v>24</v>
      </c>
      <c r="C58" s="1148"/>
      <c r="D58" s="1153" t="s">
        <v>25</v>
      </c>
      <c r="E58" s="1154"/>
      <c r="F58" s="1154"/>
      <c r="G58" s="1154"/>
      <c r="H58" s="1154"/>
      <c r="I58" s="1154"/>
      <c r="J58" s="1155"/>
      <c r="K58" s="81"/>
      <c r="L58" s="82"/>
      <c r="M58" s="82"/>
      <c r="N58" s="82"/>
      <c r="O58" s="83"/>
    </row>
    <row r="59" spans="1:21" ht="31.5" customHeight="1" x14ac:dyDescent="0.2">
      <c r="B59" s="1149"/>
      <c r="C59" s="1150"/>
      <c r="D59" s="1156" t="s">
        <v>26</v>
      </c>
      <c r="E59" s="1157"/>
      <c r="F59" s="1157"/>
      <c r="G59" s="1157"/>
      <c r="H59" s="1157"/>
      <c r="I59" s="1157"/>
      <c r="J59" s="1158"/>
      <c r="K59" s="84"/>
      <c r="L59" s="85"/>
      <c r="M59" s="85"/>
      <c r="N59" s="85"/>
      <c r="O59" s="86"/>
    </row>
    <row r="60" spans="1:21" ht="31.5" customHeight="1" thickBot="1" x14ac:dyDescent="0.25">
      <c r="B60" s="1151"/>
      <c r="C60" s="1152"/>
      <c r="D60" s="1159" t="s">
        <v>27</v>
      </c>
      <c r="E60" s="1160"/>
      <c r="F60" s="1160"/>
      <c r="G60" s="1160"/>
      <c r="H60" s="1160"/>
      <c r="I60" s="1160"/>
      <c r="J60" s="1161"/>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IELJot+Q6E/yaIF4MiJ4jhRr/1bLBVglMjc4G6NmaZvG9Tsj0rBBBG88vMXXBrKvo9QB99uIi4dBN4YM3M5u2w==" saltValue="52uQjyXgis+Alfg3v8cw0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82" t="s">
        <v>30</v>
      </c>
      <c r="C41" s="1183"/>
      <c r="D41" s="103"/>
      <c r="E41" s="1184" t="s">
        <v>31</v>
      </c>
      <c r="F41" s="1184"/>
      <c r="G41" s="1184"/>
      <c r="H41" s="1185"/>
      <c r="I41" s="330">
        <v>12613</v>
      </c>
      <c r="J41" s="331">
        <v>12657</v>
      </c>
      <c r="K41" s="331">
        <v>12194</v>
      </c>
      <c r="L41" s="331">
        <v>11657</v>
      </c>
      <c r="M41" s="332">
        <v>13022</v>
      </c>
    </row>
    <row r="42" spans="2:13" ht="27.75" customHeight="1" x14ac:dyDescent="0.2">
      <c r="B42" s="1172"/>
      <c r="C42" s="1173"/>
      <c r="D42" s="104"/>
      <c r="E42" s="1176" t="s">
        <v>32</v>
      </c>
      <c r="F42" s="1176"/>
      <c r="G42" s="1176"/>
      <c r="H42" s="1177"/>
      <c r="I42" s="333" t="s">
        <v>487</v>
      </c>
      <c r="J42" s="334" t="s">
        <v>487</v>
      </c>
      <c r="K42" s="334" t="s">
        <v>487</v>
      </c>
      <c r="L42" s="334" t="s">
        <v>487</v>
      </c>
      <c r="M42" s="335" t="s">
        <v>487</v>
      </c>
    </row>
    <row r="43" spans="2:13" ht="27.75" customHeight="1" x14ac:dyDescent="0.2">
      <c r="B43" s="1172"/>
      <c r="C43" s="1173"/>
      <c r="D43" s="104"/>
      <c r="E43" s="1176" t="s">
        <v>33</v>
      </c>
      <c r="F43" s="1176"/>
      <c r="G43" s="1176"/>
      <c r="H43" s="1177"/>
      <c r="I43" s="333">
        <v>3364</v>
      </c>
      <c r="J43" s="334">
        <v>3378</v>
      </c>
      <c r="K43" s="334">
        <v>3533</v>
      </c>
      <c r="L43" s="334">
        <v>3252</v>
      </c>
      <c r="M43" s="335">
        <v>3139</v>
      </c>
    </row>
    <row r="44" spans="2:13" ht="27.75" customHeight="1" x14ac:dyDescent="0.2">
      <c r="B44" s="1172"/>
      <c r="C44" s="1173"/>
      <c r="D44" s="104"/>
      <c r="E44" s="1176" t="s">
        <v>34</v>
      </c>
      <c r="F44" s="1176"/>
      <c r="G44" s="1176"/>
      <c r="H44" s="1177"/>
      <c r="I44" s="333" t="s">
        <v>487</v>
      </c>
      <c r="J44" s="334" t="s">
        <v>487</v>
      </c>
      <c r="K44" s="334" t="s">
        <v>487</v>
      </c>
      <c r="L44" s="334" t="s">
        <v>487</v>
      </c>
      <c r="M44" s="335" t="s">
        <v>487</v>
      </c>
    </row>
    <row r="45" spans="2:13" ht="27.75" customHeight="1" x14ac:dyDescent="0.2">
      <c r="B45" s="1172"/>
      <c r="C45" s="1173"/>
      <c r="D45" s="104"/>
      <c r="E45" s="1176" t="s">
        <v>35</v>
      </c>
      <c r="F45" s="1176"/>
      <c r="G45" s="1176"/>
      <c r="H45" s="1177"/>
      <c r="I45" s="333">
        <v>887</v>
      </c>
      <c r="J45" s="334">
        <v>957</v>
      </c>
      <c r="K45" s="334">
        <v>1016</v>
      </c>
      <c r="L45" s="334">
        <v>1081</v>
      </c>
      <c r="M45" s="335">
        <v>1248</v>
      </c>
    </row>
    <row r="46" spans="2:13" ht="27.75" customHeight="1" x14ac:dyDescent="0.2">
      <c r="B46" s="1172"/>
      <c r="C46" s="1173"/>
      <c r="D46" s="105"/>
      <c r="E46" s="1176" t="s">
        <v>36</v>
      </c>
      <c r="F46" s="1176"/>
      <c r="G46" s="1176"/>
      <c r="H46" s="1177"/>
      <c r="I46" s="333">
        <v>14</v>
      </c>
      <c r="J46" s="334" t="s">
        <v>487</v>
      </c>
      <c r="K46" s="334" t="s">
        <v>487</v>
      </c>
      <c r="L46" s="334" t="s">
        <v>487</v>
      </c>
      <c r="M46" s="335" t="s">
        <v>487</v>
      </c>
    </row>
    <row r="47" spans="2:13" ht="27.75" customHeight="1" x14ac:dyDescent="0.2">
      <c r="B47" s="1172"/>
      <c r="C47" s="1173"/>
      <c r="D47" s="106"/>
      <c r="E47" s="1186" t="s">
        <v>37</v>
      </c>
      <c r="F47" s="1187"/>
      <c r="G47" s="1187"/>
      <c r="H47" s="1188"/>
      <c r="I47" s="333" t="s">
        <v>487</v>
      </c>
      <c r="J47" s="334" t="s">
        <v>487</v>
      </c>
      <c r="K47" s="334" t="s">
        <v>487</v>
      </c>
      <c r="L47" s="334" t="s">
        <v>487</v>
      </c>
      <c r="M47" s="335" t="s">
        <v>487</v>
      </c>
    </row>
    <row r="48" spans="2:13" ht="27.75" customHeight="1" x14ac:dyDescent="0.2">
      <c r="B48" s="1172"/>
      <c r="C48" s="1173"/>
      <c r="D48" s="104"/>
      <c r="E48" s="1176" t="s">
        <v>38</v>
      </c>
      <c r="F48" s="1176"/>
      <c r="G48" s="1176"/>
      <c r="H48" s="1177"/>
      <c r="I48" s="333" t="s">
        <v>487</v>
      </c>
      <c r="J48" s="334" t="s">
        <v>487</v>
      </c>
      <c r="K48" s="334" t="s">
        <v>487</v>
      </c>
      <c r="L48" s="334" t="s">
        <v>487</v>
      </c>
      <c r="M48" s="335" t="s">
        <v>487</v>
      </c>
    </row>
    <row r="49" spans="2:13" ht="27.75" customHeight="1" x14ac:dyDescent="0.2">
      <c r="B49" s="1174"/>
      <c r="C49" s="1175"/>
      <c r="D49" s="104"/>
      <c r="E49" s="1176" t="s">
        <v>39</v>
      </c>
      <c r="F49" s="1176"/>
      <c r="G49" s="1176"/>
      <c r="H49" s="1177"/>
      <c r="I49" s="333" t="s">
        <v>487</v>
      </c>
      <c r="J49" s="334" t="s">
        <v>487</v>
      </c>
      <c r="K49" s="334" t="s">
        <v>487</v>
      </c>
      <c r="L49" s="334" t="s">
        <v>487</v>
      </c>
      <c r="M49" s="335" t="s">
        <v>487</v>
      </c>
    </row>
    <row r="50" spans="2:13" ht="27.75" customHeight="1" x14ac:dyDescent="0.2">
      <c r="B50" s="1170" t="s">
        <v>40</v>
      </c>
      <c r="C50" s="1171"/>
      <c r="D50" s="107"/>
      <c r="E50" s="1176" t="s">
        <v>41</v>
      </c>
      <c r="F50" s="1176"/>
      <c r="G50" s="1176"/>
      <c r="H50" s="1177"/>
      <c r="I50" s="333">
        <v>5324</v>
      </c>
      <c r="J50" s="334">
        <v>5984</v>
      </c>
      <c r="K50" s="334">
        <v>6812</v>
      </c>
      <c r="L50" s="334">
        <v>7361</v>
      </c>
      <c r="M50" s="335">
        <v>7324</v>
      </c>
    </row>
    <row r="51" spans="2:13" ht="27.75" customHeight="1" x14ac:dyDescent="0.2">
      <c r="B51" s="1172"/>
      <c r="C51" s="1173"/>
      <c r="D51" s="104"/>
      <c r="E51" s="1176" t="s">
        <v>42</v>
      </c>
      <c r="F51" s="1176"/>
      <c r="G51" s="1176"/>
      <c r="H51" s="1177"/>
      <c r="I51" s="333">
        <v>3090</v>
      </c>
      <c r="J51" s="334">
        <v>3081</v>
      </c>
      <c r="K51" s="334">
        <v>3196</v>
      </c>
      <c r="L51" s="334">
        <v>2927</v>
      </c>
      <c r="M51" s="335">
        <v>2877</v>
      </c>
    </row>
    <row r="52" spans="2:13" ht="27.75" customHeight="1" x14ac:dyDescent="0.2">
      <c r="B52" s="1174"/>
      <c r="C52" s="1175"/>
      <c r="D52" s="104"/>
      <c r="E52" s="1176" t="s">
        <v>43</v>
      </c>
      <c r="F52" s="1176"/>
      <c r="G52" s="1176"/>
      <c r="H52" s="1177"/>
      <c r="I52" s="333">
        <v>10338</v>
      </c>
      <c r="J52" s="334">
        <v>10570</v>
      </c>
      <c r="K52" s="334">
        <v>10177</v>
      </c>
      <c r="L52" s="334">
        <v>9906</v>
      </c>
      <c r="M52" s="335">
        <v>9814</v>
      </c>
    </row>
    <row r="53" spans="2:13" ht="27.75" customHeight="1" thickBot="1" x14ac:dyDescent="0.25">
      <c r="B53" s="1178" t="s">
        <v>19</v>
      </c>
      <c r="C53" s="1179"/>
      <c r="D53" s="108"/>
      <c r="E53" s="1180" t="s">
        <v>44</v>
      </c>
      <c r="F53" s="1180"/>
      <c r="G53" s="1180"/>
      <c r="H53" s="1181"/>
      <c r="I53" s="336">
        <v>-1873</v>
      </c>
      <c r="J53" s="337">
        <v>-2643</v>
      </c>
      <c r="K53" s="337">
        <v>-3443</v>
      </c>
      <c r="L53" s="337">
        <v>-4205</v>
      </c>
      <c r="M53" s="338">
        <v>-2607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VsvO1mEP+eoIbN/lOtDqxvXZ9ODQxm+GC5/fNabXhvu+GvUpBp6sSE1wCBfBzTgPmmXCma87vjxi6XYVjgtvmg==" saltValue="Qhxho9fCeywpJJCLz8YoL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7"/>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197" t="s">
        <v>46</v>
      </c>
      <c r="D55" s="1197"/>
      <c r="E55" s="1198"/>
      <c r="F55" s="339">
        <v>2262</v>
      </c>
      <c r="G55" s="339">
        <v>2289</v>
      </c>
      <c r="H55" s="340">
        <v>2320</v>
      </c>
    </row>
    <row r="56" spans="2:8" ht="52.5" customHeight="1" x14ac:dyDescent="0.2">
      <c r="B56" s="120"/>
      <c r="C56" s="1199" t="s">
        <v>47</v>
      </c>
      <c r="D56" s="1199"/>
      <c r="E56" s="1200"/>
      <c r="F56" s="341">
        <v>976</v>
      </c>
      <c r="G56" s="341">
        <v>1013</v>
      </c>
      <c r="H56" s="342">
        <v>1044</v>
      </c>
    </row>
    <row r="57" spans="2:8" ht="53.25" customHeight="1" x14ac:dyDescent="0.2">
      <c r="B57" s="120"/>
      <c r="C57" s="1201" t="s">
        <v>48</v>
      </c>
      <c r="D57" s="1201"/>
      <c r="E57" s="1202"/>
      <c r="F57" s="343">
        <v>2438</v>
      </c>
      <c r="G57" s="343">
        <v>2922</v>
      </c>
      <c r="H57" s="344">
        <v>2831</v>
      </c>
    </row>
    <row r="58" spans="2:8" ht="45.75" customHeight="1" x14ac:dyDescent="0.2">
      <c r="B58" s="121"/>
      <c r="C58" s="1189" t="s">
        <v>555</v>
      </c>
      <c r="D58" s="1190"/>
      <c r="E58" s="1191"/>
      <c r="F58" s="345">
        <v>1853</v>
      </c>
      <c r="G58" s="345">
        <v>2124</v>
      </c>
      <c r="H58" s="346">
        <v>1919</v>
      </c>
    </row>
    <row r="59" spans="2:8" ht="45.75" customHeight="1" x14ac:dyDescent="0.2">
      <c r="B59" s="121"/>
      <c r="C59" s="1189" t="s">
        <v>556</v>
      </c>
      <c r="D59" s="1190"/>
      <c r="E59" s="1191"/>
      <c r="F59" s="345">
        <v>273</v>
      </c>
      <c r="G59" s="345">
        <v>483</v>
      </c>
      <c r="H59" s="346">
        <v>597</v>
      </c>
    </row>
    <row r="60" spans="2:8" ht="45.75" customHeight="1" x14ac:dyDescent="0.2">
      <c r="B60" s="121"/>
      <c r="C60" s="1189" t="s">
        <v>557</v>
      </c>
      <c r="D60" s="1190"/>
      <c r="E60" s="1191"/>
      <c r="F60" s="345">
        <v>168</v>
      </c>
      <c r="G60" s="345">
        <v>169</v>
      </c>
      <c r="H60" s="346">
        <v>170</v>
      </c>
    </row>
    <row r="61" spans="2:8" ht="45.75" customHeight="1" x14ac:dyDescent="0.2">
      <c r="B61" s="121"/>
      <c r="C61" s="1189" t="s">
        <v>558</v>
      </c>
      <c r="D61" s="1190"/>
      <c r="E61" s="1191"/>
      <c r="F61" s="345">
        <v>89</v>
      </c>
      <c r="G61" s="345">
        <v>91</v>
      </c>
      <c r="H61" s="346">
        <v>88</v>
      </c>
    </row>
    <row r="62" spans="2:8" ht="45.75" customHeight="1" thickBot="1" x14ac:dyDescent="0.25">
      <c r="B62" s="122"/>
      <c r="C62" s="1192" t="s">
        <v>559</v>
      </c>
      <c r="D62" s="1193"/>
      <c r="E62" s="1194"/>
      <c r="F62" s="347">
        <v>41</v>
      </c>
      <c r="G62" s="347">
        <v>41</v>
      </c>
      <c r="H62" s="348">
        <v>41</v>
      </c>
    </row>
    <row r="63" spans="2:8" ht="52.5" customHeight="1" thickBot="1" x14ac:dyDescent="0.25">
      <c r="B63" s="123"/>
      <c r="C63" s="1195" t="s">
        <v>49</v>
      </c>
      <c r="D63" s="1195"/>
      <c r="E63" s="1196"/>
      <c r="F63" s="349">
        <v>5676</v>
      </c>
      <c r="G63" s="349">
        <v>6224</v>
      </c>
      <c r="H63" s="350">
        <v>6195</v>
      </c>
    </row>
    <row r="64" spans="2:8" ht="13.2" x14ac:dyDescent="0.2"/>
    <row r="65" s="1" customFormat="1" ht="13.5" hidden="1" customHeight="1" x14ac:dyDescent="0.2"/>
    <row r="66" s="1" customFormat="1" ht="13.5" hidden="1" customHeight="1" x14ac:dyDescent="0.2"/>
    <row r="67" s="1" customFormat="1" ht="13.5" hidden="1" customHeight="1" x14ac:dyDescent="0.2"/>
  </sheetData>
  <sheetProtection algorithmName="SHA-512" hashValue="KzLEnI+n4gQmRoV7XnjMd5O9qdy1yTdIBoaq6O5XKWkC8oc2BsjW/xXOi25OhYhx11/sL3e+gs/n2dNF3esHgw==" saltValue="u61iwgwMFQZ6rVvxcUmU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8A019E-C6EC-4905-BA47-C05F5DDCD6D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3"/>
      <c r="B1" s="1204"/>
      <c r="DD1" s="243"/>
      <c r="DE1" s="243"/>
    </row>
    <row r="2" spans="1:109" ht="25.5" customHeight="1" x14ac:dyDescent="0.2">
      <c r="A2" s="1205"/>
      <c r="C2" s="1205"/>
      <c r="O2" s="1205"/>
      <c r="P2" s="1205"/>
      <c r="Q2" s="1205"/>
      <c r="R2" s="1205"/>
      <c r="S2" s="1205"/>
      <c r="T2" s="1205"/>
      <c r="U2" s="1205"/>
      <c r="V2" s="1205"/>
      <c r="W2" s="1205"/>
      <c r="X2" s="1205"/>
      <c r="Y2" s="1205"/>
      <c r="Z2" s="1205"/>
      <c r="AA2" s="1205"/>
      <c r="AB2" s="1205"/>
      <c r="AC2" s="1205"/>
      <c r="AD2" s="1205"/>
      <c r="AE2" s="1205"/>
      <c r="AF2" s="1205"/>
      <c r="AG2" s="1205"/>
      <c r="AH2" s="1205"/>
      <c r="AI2" s="1205"/>
      <c r="AU2" s="1205"/>
      <c r="BG2" s="1205"/>
      <c r="BS2" s="1205"/>
      <c r="CE2" s="1205"/>
      <c r="CQ2" s="1205"/>
      <c r="DD2" s="243"/>
      <c r="DE2" s="243"/>
    </row>
    <row r="3" spans="1:109" ht="25.5" customHeight="1" x14ac:dyDescent="0.2">
      <c r="A3" s="1205"/>
      <c r="C3" s="1205"/>
      <c r="O3" s="1205"/>
      <c r="P3" s="1205"/>
      <c r="Q3" s="1205"/>
      <c r="R3" s="1205"/>
      <c r="S3" s="1205"/>
      <c r="T3" s="1205"/>
      <c r="U3" s="1205"/>
      <c r="V3" s="1205"/>
      <c r="W3" s="1205"/>
      <c r="X3" s="1205"/>
      <c r="Y3" s="1205"/>
      <c r="Z3" s="1205"/>
      <c r="AA3" s="1205"/>
      <c r="AB3" s="1205"/>
      <c r="AC3" s="1205"/>
      <c r="AD3" s="1205"/>
      <c r="AE3" s="1205"/>
      <c r="AF3" s="1205"/>
      <c r="AG3" s="1205"/>
      <c r="AH3" s="1205"/>
      <c r="AI3" s="1205"/>
      <c r="AU3" s="1205"/>
      <c r="BG3" s="1205"/>
      <c r="BS3" s="1205"/>
      <c r="CE3" s="1205"/>
      <c r="CQ3" s="1205"/>
      <c r="DD3" s="243"/>
      <c r="DE3" s="243"/>
    </row>
    <row r="4" spans="1:109" s="241" customFormat="1" ht="13.2" x14ac:dyDescent="0.2">
      <c r="A4" s="1205"/>
      <c r="B4" s="1205"/>
      <c r="C4" s="1205"/>
      <c r="D4" s="1205"/>
      <c r="E4" s="1205"/>
      <c r="F4" s="1205"/>
      <c r="G4" s="1205"/>
      <c r="H4" s="1205"/>
      <c r="I4" s="1205"/>
      <c r="J4" s="1205"/>
      <c r="K4" s="1205"/>
      <c r="L4" s="1205"/>
      <c r="M4" s="1205"/>
      <c r="N4" s="1205"/>
      <c r="O4" s="1205"/>
      <c r="P4" s="1205"/>
      <c r="Q4" s="1205"/>
      <c r="R4" s="1205"/>
      <c r="S4" s="1205"/>
      <c r="T4" s="1205"/>
      <c r="U4" s="1205"/>
      <c r="V4" s="1205"/>
      <c r="W4" s="1205"/>
      <c r="X4" s="1205"/>
      <c r="Y4" s="1205"/>
      <c r="Z4" s="1205"/>
      <c r="AA4" s="1205"/>
      <c r="AB4" s="1205"/>
      <c r="AC4" s="1205"/>
      <c r="AD4" s="1205"/>
      <c r="AE4" s="1205"/>
      <c r="AF4" s="1205"/>
      <c r="AG4" s="1205"/>
      <c r="AH4" s="1205"/>
      <c r="AI4" s="1205"/>
      <c r="AJ4" s="1205"/>
      <c r="AK4" s="1205"/>
      <c r="AL4" s="1205"/>
      <c r="AM4" s="1205"/>
      <c r="AN4" s="1205"/>
      <c r="AO4" s="1205"/>
      <c r="AP4" s="1205"/>
      <c r="AQ4" s="1205"/>
      <c r="AR4" s="1205"/>
      <c r="AS4" s="1205"/>
      <c r="AT4" s="1205"/>
      <c r="AU4" s="1205"/>
      <c r="AV4" s="1205"/>
      <c r="AW4" s="1205"/>
      <c r="AX4" s="1205"/>
      <c r="AY4" s="1205"/>
      <c r="AZ4" s="1205"/>
      <c r="BA4" s="1205"/>
      <c r="BB4" s="1205"/>
      <c r="BC4" s="1205"/>
      <c r="BD4" s="1205"/>
      <c r="BE4" s="1205"/>
      <c r="BF4" s="1205"/>
      <c r="BG4" s="1205"/>
      <c r="BH4" s="1205"/>
      <c r="BI4" s="1205"/>
      <c r="BJ4" s="1205"/>
      <c r="BK4" s="1205"/>
      <c r="BL4" s="1205"/>
      <c r="BM4" s="1205"/>
      <c r="BN4" s="1205"/>
      <c r="BO4" s="1205"/>
      <c r="BP4" s="1205"/>
      <c r="BQ4" s="1205"/>
      <c r="BR4" s="1205"/>
      <c r="BS4" s="1205"/>
      <c r="BT4" s="1205"/>
      <c r="BU4" s="1205"/>
      <c r="BV4" s="1205"/>
      <c r="BW4" s="1205"/>
      <c r="BX4" s="1205"/>
      <c r="BY4" s="1205"/>
      <c r="BZ4" s="1205"/>
      <c r="CA4" s="1205"/>
      <c r="CB4" s="1205"/>
      <c r="CC4" s="1205"/>
      <c r="CD4" s="1205"/>
      <c r="CE4" s="1205"/>
      <c r="CF4" s="1205"/>
      <c r="CG4" s="1205"/>
      <c r="CH4" s="1205"/>
      <c r="CI4" s="1205"/>
      <c r="CJ4" s="1205"/>
      <c r="CK4" s="1205"/>
      <c r="CL4" s="1205"/>
      <c r="CM4" s="1205"/>
      <c r="CN4" s="1205"/>
      <c r="CO4" s="1205"/>
      <c r="CP4" s="1205"/>
      <c r="CQ4" s="1205"/>
      <c r="CR4" s="1205"/>
      <c r="CS4" s="1205"/>
      <c r="CT4" s="1205"/>
      <c r="CU4" s="1205"/>
      <c r="CV4" s="1205"/>
      <c r="CW4" s="1205"/>
      <c r="CX4" s="1205"/>
      <c r="CY4" s="1205"/>
      <c r="CZ4" s="1205"/>
      <c r="DA4" s="1205"/>
      <c r="DB4" s="1205"/>
      <c r="DC4" s="1205"/>
      <c r="DD4" s="1205"/>
      <c r="DE4" s="1205"/>
    </row>
    <row r="5" spans="1:109" s="241" customFormat="1" ht="13.2" x14ac:dyDescent="0.2">
      <c r="A5" s="1205"/>
      <c r="B5" s="1205"/>
      <c r="C5" s="1205"/>
      <c r="D5" s="1205"/>
      <c r="E5" s="1205"/>
      <c r="F5" s="1205"/>
      <c r="G5" s="1205"/>
      <c r="H5" s="1205"/>
      <c r="I5" s="1205"/>
      <c r="J5" s="1205"/>
      <c r="K5" s="1205"/>
      <c r="L5" s="1205"/>
      <c r="M5" s="1205"/>
      <c r="N5" s="1205"/>
      <c r="O5" s="1205"/>
      <c r="P5" s="1205"/>
      <c r="Q5" s="1205"/>
      <c r="R5" s="1205"/>
      <c r="S5" s="1205"/>
      <c r="T5" s="1205"/>
      <c r="U5" s="1205"/>
      <c r="V5" s="1205"/>
      <c r="W5" s="1205"/>
      <c r="X5" s="1205"/>
      <c r="Y5" s="1205"/>
      <c r="Z5" s="1205"/>
      <c r="AA5" s="1205"/>
      <c r="AB5" s="1205"/>
      <c r="AC5" s="1205"/>
      <c r="AD5" s="1205"/>
      <c r="AE5" s="1205"/>
      <c r="AF5" s="1205"/>
      <c r="AG5" s="1205"/>
      <c r="AH5" s="1205"/>
      <c r="AI5" s="1205"/>
      <c r="AJ5" s="1205"/>
      <c r="AK5" s="1205"/>
      <c r="AL5" s="1205"/>
      <c r="AM5" s="1205"/>
      <c r="AN5" s="1205"/>
      <c r="AO5" s="1205"/>
      <c r="AP5" s="1205"/>
      <c r="AQ5" s="1205"/>
      <c r="AR5" s="1205"/>
      <c r="AS5" s="1205"/>
      <c r="AT5" s="1205"/>
      <c r="AU5" s="1205"/>
      <c r="AV5" s="1205"/>
      <c r="AW5" s="1205"/>
      <c r="AX5" s="1205"/>
      <c r="AY5" s="1205"/>
      <c r="AZ5" s="1205"/>
      <c r="BA5" s="1205"/>
      <c r="BB5" s="1205"/>
      <c r="BC5" s="1205"/>
      <c r="BD5" s="1205"/>
      <c r="BE5" s="1205"/>
      <c r="BF5" s="1205"/>
      <c r="BG5" s="1205"/>
      <c r="BH5" s="1205"/>
      <c r="BI5" s="1205"/>
      <c r="BJ5" s="1205"/>
      <c r="BK5" s="1205"/>
      <c r="BL5" s="1205"/>
      <c r="BM5" s="1205"/>
      <c r="BN5" s="1205"/>
      <c r="BO5" s="1205"/>
      <c r="BP5" s="1205"/>
      <c r="BQ5" s="1205"/>
      <c r="BR5" s="1205"/>
      <c r="BS5" s="1205"/>
      <c r="BT5" s="1205"/>
      <c r="BU5" s="1205"/>
      <c r="BV5" s="1205"/>
      <c r="BW5" s="1205"/>
      <c r="BX5" s="1205"/>
      <c r="BY5" s="1205"/>
      <c r="BZ5" s="1205"/>
      <c r="CA5" s="1205"/>
      <c r="CB5" s="1205"/>
      <c r="CC5" s="1205"/>
      <c r="CD5" s="1205"/>
      <c r="CE5" s="1205"/>
      <c r="CF5" s="1205"/>
      <c r="CG5" s="1205"/>
      <c r="CH5" s="1205"/>
      <c r="CI5" s="1205"/>
      <c r="CJ5" s="1205"/>
      <c r="CK5" s="1205"/>
      <c r="CL5" s="1205"/>
      <c r="CM5" s="1205"/>
      <c r="CN5" s="1205"/>
      <c r="CO5" s="1205"/>
      <c r="CP5" s="1205"/>
      <c r="CQ5" s="1205"/>
      <c r="CR5" s="1205"/>
      <c r="CS5" s="1205"/>
      <c r="CT5" s="1205"/>
      <c r="CU5" s="1205"/>
      <c r="CV5" s="1205"/>
      <c r="CW5" s="1205"/>
      <c r="CX5" s="1205"/>
      <c r="CY5" s="1205"/>
      <c r="CZ5" s="1205"/>
      <c r="DA5" s="1205"/>
      <c r="DB5" s="1205"/>
      <c r="DC5" s="1205"/>
      <c r="DD5" s="1205"/>
      <c r="DE5" s="1205"/>
    </row>
    <row r="6" spans="1:109" s="241" customFormat="1" ht="13.2" x14ac:dyDescent="0.2">
      <c r="A6" s="1205"/>
      <c r="B6" s="1205"/>
      <c r="C6" s="1205"/>
      <c r="D6" s="1205"/>
      <c r="E6" s="1205"/>
      <c r="F6" s="1205"/>
      <c r="G6" s="1205"/>
      <c r="H6" s="1205"/>
      <c r="I6" s="1205"/>
      <c r="J6" s="1205"/>
      <c r="K6" s="1205"/>
      <c r="L6" s="1205"/>
      <c r="M6" s="1205"/>
      <c r="N6" s="1205"/>
      <c r="O6" s="1205"/>
      <c r="P6" s="1205"/>
      <c r="Q6" s="1205"/>
      <c r="R6" s="1205"/>
      <c r="S6" s="1205"/>
      <c r="T6" s="1205"/>
      <c r="U6" s="1205"/>
      <c r="V6" s="1205"/>
      <c r="W6" s="1205"/>
      <c r="X6" s="1205"/>
      <c r="Y6" s="1205"/>
      <c r="Z6" s="1205"/>
      <c r="AA6" s="1205"/>
      <c r="AB6" s="1205"/>
      <c r="AC6" s="1205"/>
      <c r="AD6" s="1205"/>
      <c r="AE6" s="1205"/>
      <c r="AF6" s="1205"/>
      <c r="AG6" s="1205"/>
      <c r="AH6" s="1205"/>
      <c r="AI6" s="1205"/>
      <c r="AJ6" s="1205"/>
      <c r="AK6" s="1205"/>
      <c r="AL6" s="1205"/>
      <c r="AM6" s="1205"/>
      <c r="AN6" s="1205"/>
      <c r="AO6" s="1205"/>
      <c r="AP6" s="1205"/>
      <c r="AQ6" s="1205"/>
      <c r="AR6" s="1205"/>
      <c r="AS6" s="1205"/>
      <c r="AT6" s="1205"/>
      <c r="AU6" s="1205"/>
      <c r="AV6" s="1205"/>
      <c r="AW6" s="1205"/>
      <c r="AX6" s="1205"/>
      <c r="AY6" s="1205"/>
      <c r="AZ6" s="1205"/>
      <c r="BA6" s="1205"/>
      <c r="BB6" s="1205"/>
      <c r="BC6" s="1205"/>
      <c r="BD6" s="1205"/>
      <c r="BE6" s="1205"/>
      <c r="BF6" s="1205"/>
      <c r="BG6" s="1205"/>
      <c r="BH6" s="1205"/>
      <c r="BI6" s="1205"/>
      <c r="BJ6" s="1205"/>
      <c r="BK6" s="1205"/>
      <c r="BL6" s="1205"/>
      <c r="BM6" s="1205"/>
      <c r="BN6" s="1205"/>
      <c r="BO6" s="1205"/>
      <c r="BP6" s="1205"/>
      <c r="BQ6" s="1205"/>
      <c r="BR6" s="1205"/>
      <c r="BS6" s="1205"/>
      <c r="BT6" s="1205"/>
      <c r="BU6" s="1205"/>
      <c r="BV6" s="1205"/>
      <c r="BW6" s="1205"/>
      <c r="BX6" s="1205"/>
      <c r="BY6" s="1205"/>
      <c r="BZ6" s="1205"/>
      <c r="CA6" s="1205"/>
      <c r="CB6" s="1205"/>
      <c r="CC6" s="1205"/>
      <c r="CD6" s="1205"/>
      <c r="CE6" s="1205"/>
      <c r="CF6" s="1205"/>
      <c r="CG6" s="1205"/>
      <c r="CH6" s="1205"/>
      <c r="CI6" s="1205"/>
      <c r="CJ6" s="1205"/>
      <c r="CK6" s="1205"/>
      <c r="CL6" s="1205"/>
      <c r="CM6" s="1205"/>
      <c r="CN6" s="1205"/>
      <c r="CO6" s="1205"/>
      <c r="CP6" s="1205"/>
      <c r="CQ6" s="1205"/>
      <c r="CR6" s="1205"/>
      <c r="CS6" s="1205"/>
      <c r="CT6" s="1205"/>
      <c r="CU6" s="1205"/>
      <c r="CV6" s="1205"/>
      <c r="CW6" s="1205"/>
      <c r="CX6" s="1205"/>
      <c r="CY6" s="1205"/>
      <c r="CZ6" s="1205"/>
      <c r="DA6" s="1205"/>
      <c r="DB6" s="1205"/>
      <c r="DC6" s="1205"/>
      <c r="DD6" s="1205"/>
      <c r="DE6" s="1205"/>
    </row>
    <row r="7" spans="1:109" s="241" customFormat="1" ht="13.2" x14ac:dyDescent="0.2">
      <c r="A7" s="1205"/>
      <c r="B7" s="1205"/>
      <c r="C7" s="1205"/>
      <c r="D7" s="1205"/>
      <c r="E7" s="1205"/>
      <c r="F7" s="1205"/>
      <c r="G7" s="1205"/>
      <c r="H7" s="1205"/>
      <c r="I7" s="1205"/>
      <c r="J7" s="1205"/>
      <c r="K7" s="1205"/>
      <c r="L7" s="1205"/>
      <c r="M7" s="1205"/>
      <c r="N7" s="1205"/>
      <c r="O7" s="1205"/>
      <c r="P7" s="1205"/>
      <c r="Q7" s="1205"/>
      <c r="R7" s="1205"/>
      <c r="S7" s="1205"/>
      <c r="T7" s="1205"/>
      <c r="U7" s="1205"/>
      <c r="V7" s="1205"/>
      <c r="W7" s="1205"/>
      <c r="X7" s="1205"/>
      <c r="Y7" s="1205"/>
      <c r="Z7" s="1205"/>
      <c r="AA7" s="1205"/>
      <c r="AB7" s="1205"/>
      <c r="AC7" s="1205"/>
      <c r="AD7" s="1205"/>
      <c r="AE7" s="1205"/>
      <c r="AF7" s="1205"/>
      <c r="AG7" s="1205"/>
      <c r="AH7" s="1205"/>
      <c r="AI7" s="1205"/>
      <c r="AJ7" s="1205"/>
      <c r="AK7" s="1205"/>
      <c r="AL7" s="1205"/>
      <c r="AM7" s="1205"/>
      <c r="AN7" s="1205"/>
      <c r="AO7" s="1205"/>
      <c r="AP7" s="1205"/>
      <c r="AQ7" s="1205"/>
      <c r="AR7" s="1205"/>
      <c r="AS7" s="1205"/>
      <c r="AT7" s="1205"/>
      <c r="AU7" s="1205"/>
      <c r="AV7" s="1205"/>
      <c r="AW7" s="1205"/>
      <c r="AX7" s="1205"/>
      <c r="AY7" s="1205"/>
      <c r="AZ7" s="1205"/>
      <c r="BA7" s="1205"/>
      <c r="BB7" s="1205"/>
      <c r="BC7" s="1205"/>
      <c r="BD7" s="1205"/>
      <c r="BE7" s="1205"/>
      <c r="BF7" s="1205"/>
      <c r="BG7" s="1205"/>
      <c r="BH7" s="1205"/>
      <c r="BI7" s="1205"/>
      <c r="BJ7" s="1205"/>
      <c r="BK7" s="1205"/>
      <c r="BL7" s="1205"/>
      <c r="BM7" s="1205"/>
      <c r="BN7" s="1205"/>
      <c r="BO7" s="1205"/>
      <c r="BP7" s="1205"/>
      <c r="BQ7" s="1205"/>
      <c r="BR7" s="1205"/>
      <c r="BS7" s="1205"/>
      <c r="BT7" s="1205"/>
      <c r="BU7" s="1205"/>
      <c r="BV7" s="1205"/>
      <c r="BW7" s="1205"/>
      <c r="BX7" s="1205"/>
      <c r="BY7" s="1205"/>
      <c r="BZ7" s="1205"/>
      <c r="CA7" s="1205"/>
      <c r="CB7" s="1205"/>
      <c r="CC7" s="1205"/>
      <c r="CD7" s="1205"/>
      <c r="CE7" s="1205"/>
      <c r="CF7" s="1205"/>
      <c r="CG7" s="1205"/>
      <c r="CH7" s="1205"/>
      <c r="CI7" s="1205"/>
      <c r="CJ7" s="1205"/>
      <c r="CK7" s="1205"/>
      <c r="CL7" s="1205"/>
      <c r="CM7" s="1205"/>
      <c r="CN7" s="1205"/>
      <c r="CO7" s="1205"/>
      <c r="CP7" s="1205"/>
      <c r="CQ7" s="1205"/>
      <c r="CR7" s="1205"/>
      <c r="CS7" s="1205"/>
      <c r="CT7" s="1205"/>
      <c r="CU7" s="1205"/>
      <c r="CV7" s="1205"/>
      <c r="CW7" s="1205"/>
      <c r="CX7" s="1205"/>
      <c r="CY7" s="1205"/>
      <c r="CZ7" s="1205"/>
      <c r="DA7" s="1205"/>
      <c r="DB7" s="1205"/>
      <c r="DC7" s="1205"/>
      <c r="DD7" s="1205"/>
      <c r="DE7" s="1205"/>
    </row>
    <row r="8" spans="1:109" s="241" customFormat="1" ht="13.2" x14ac:dyDescent="0.2">
      <c r="A8" s="1205"/>
      <c r="B8" s="1205"/>
      <c r="C8" s="1205"/>
      <c r="D8" s="1205"/>
      <c r="E8" s="1205"/>
      <c r="F8" s="1205"/>
      <c r="G8" s="1205"/>
      <c r="H8" s="1205"/>
      <c r="I8" s="1205"/>
      <c r="J8" s="1205"/>
      <c r="K8" s="1205"/>
      <c r="L8" s="1205"/>
      <c r="M8" s="1205"/>
      <c r="N8" s="1205"/>
      <c r="O8" s="1205"/>
      <c r="P8" s="1205"/>
      <c r="Q8" s="1205"/>
      <c r="R8" s="1205"/>
      <c r="S8" s="1205"/>
      <c r="T8" s="1205"/>
      <c r="U8" s="1205"/>
      <c r="V8" s="1205"/>
      <c r="W8" s="1205"/>
      <c r="X8" s="1205"/>
      <c r="Y8" s="1205"/>
      <c r="Z8" s="1205"/>
      <c r="AA8" s="1205"/>
      <c r="AB8" s="1205"/>
      <c r="AC8" s="1205"/>
      <c r="AD8" s="1205"/>
      <c r="AE8" s="1205"/>
      <c r="AF8" s="1205"/>
      <c r="AG8" s="1205"/>
      <c r="AH8" s="1205"/>
      <c r="AI8" s="1205"/>
      <c r="AJ8" s="1205"/>
      <c r="AK8" s="1205"/>
      <c r="AL8" s="1205"/>
      <c r="AM8" s="1205"/>
      <c r="AN8" s="1205"/>
      <c r="AO8" s="1205"/>
      <c r="AP8" s="1205"/>
      <c r="AQ8" s="1205"/>
      <c r="AR8" s="1205"/>
      <c r="AS8" s="1205"/>
      <c r="AT8" s="1205"/>
      <c r="AU8" s="1205"/>
      <c r="AV8" s="1205"/>
      <c r="AW8" s="1205"/>
      <c r="AX8" s="1205"/>
      <c r="AY8" s="1205"/>
      <c r="AZ8" s="1205"/>
      <c r="BA8" s="1205"/>
      <c r="BB8" s="1205"/>
      <c r="BC8" s="1205"/>
      <c r="BD8" s="1205"/>
      <c r="BE8" s="1205"/>
      <c r="BF8" s="1205"/>
      <c r="BG8" s="1205"/>
      <c r="BH8" s="1205"/>
      <c r="BI8" s="1205"/>
      <c r="BJ8" s="1205"/>
      <c r="BK8" s="1205"/>
      <c r="BL8" s="1205"/>
      <c r="BM8" s="1205"/>
      <c r="BN8" s="1205"/>
      <c r="BO8" s="1205"/>
      <c r="BP8" s="1205"/>
      <c r="BQ8" s="1205"/>
      <c r="BR8" s="1205"/>
      <c r="BS8" s="1205"/>
      <c r="BT8" s="1205"/>
      <c r="BU8" s="1205"/>
      <c r="BV8" s="1205"/>
      <c r="BW8" s="1205"/>
      <c r="BX8" s="1205"/>
      <c r="BY8" s="1205"/>
      <c r="BZ8" s="1205"/>
      <c r="CA8" s="1205"/>
      <c r="CB8" s="1205"/>
      <c r="CC8" s="1205"/>
      <c r="CD8" s="1205"/>
      <c r="CE8" s="1205"/>
      <c r="CF8" s="1205"/>
      <c r="CG8" s="1205"/>
      <c r="CH8" s="1205"/>
      <c r="CI8" s="1205"/>
      <c r="CJ8" s="1205"/>
      <c r="CK8" s="1205"/>
      <c r="CL8" s="1205"/>
      <c r="CM8" s="1205"/>
      <c r="CN8" s="1205"/>
      <c r="CO8" s="1205"/>
      <c r="CP8" s="1205"/>
      <c r="CQ8" s="1205"/>
      <c r="CR8" s="1205"/>
      <c r="CS8" s="1205"/>
      <c r="CT8" s="1205"/>
      <c r="CU8" s="1205"/>
      <c r="CV8" s="1205"/>
      <c r="CW8" s="1205"/>
      <c r="CX8" s="1205"/>
      <c r="CY8" s="1205"/>
      <c r="CZ8" s="1205"/>
      <c r="DA8" s="1205"/>
      <c r="DB8" s="1205"/>
      <c r="DC8" s="1205"/>
      <c r="DD8" s="1205"/>
      <c r="DE8" s="1205"/>
    </row>
    <row r="9" spans="1:109" s="241" customFormat="1" ht="13.2" x14ac:dyDescent="0.2">
      <c r="A9" s="1205"/>
      <c r="B9" s="1205"/>
      <c r="C9" s="1205"/>
      <c r="D9" s="1205"/>
      <c r="E9" s="1205"/>
      <c r="F9" s="1205"/>
      <c r="G9" s="1205"/>
      <c r="H9" s="1205"/>
      <c r="I9" s="1205"/>
      <c r="J9" s="1205"/>
      <c r="K9" s="1205"/>
      <c r="L9" s="1205"/>
      <c r="M9" s="1205"/>
      <c r="N9" s="1205"/>
      <c r="O9" s="1205"/>
      <c r="P9" s="1205"/>
      <c r="Q9" s="1205"/>
      <c r="R9" s="1205"/>
      <c r="S9" s="1205"/>
      <c r="T9" s="1205"/>
      <c r="U9" s="1205"/>
      <c r="V9" s="1205"/>
      <c r="W9" s="1205"/>
      <c r="X9" s="1205"/>
      <c r="Y9" s="1205"/>
      <c r="Z9" s="1205"/>
      <c r="AA9" s="1205"/>
      <c r="AB9" s="1205"/>
      <c r="AC9" s="1205"/>
      <c r="AD9" s="1205"/>
      <c r="AE9" s="1205"/>
      <c r="AF9" s="1205"/>
      <c r="AG9" s="1205"/>
      <c r="AH9" s="1205"/>
      <c r="AI9" s="1205"/>
      <c r="AJ9" s="1205"/>
      <c r="AK9" s="1205"/>
      <c r="AL9" s="1205"/>
      <c r="AM9" s="1205"/>
      <c r="AN9" s="1205"/>
      <c r="AO9" s="1205"/>
      <c r="AP9" s="1205"/>
      <c r="AQ9" s="1205"/>
      <c r="AR9" s="1205"/>
      <c r="AS9" s="1205"/>
      <c r="AT9" s="1205"/>
      <c r="AU9" s="1205"/>
      <c r="AV9" s="1205"/>
      <c r="AW9" s="1205"/>
      <c r="AX9" s="1205"/>
      <c r="AY9" s="1205"/>
      <c r="AZ9" s="1205"/>
      <c r="BA9" s="1205"/>
      <c r="BB9" s="1205"/>
      <c r="BC9" s="1205"/>
      <c r="BD9" s="1205"/>
      <c r="BE9" s="1205"/>
      <c r="BF9" s="1205"/>
      <c r="BG9" s="1205"/>
      <c r="BH9" s="1205"/>
      <c r="BI9" s="1205"/>
      <c r="BJ9" s="1205"/>
      <c r="BK9" s="1205"/>
      <c r="BL9" s="1205"/>
      <c r="BM9" s="1205"/>
      <c r="BN9" s="1205"/>
      <c r="BO9" s="1205"/>
      <c r="BP9" s="1205"/>
      <c r="BQ9" s="1205"/>
      <c r="BR9" s="1205"/>
      <c r="BS9" s="1205"/>
      <c r="BT9" s="1205"/>
      <c r="BU9" s="1205"/>
      <c r="BV9" s="1205"/>
      <c r="BW9" s="1205"/>
      <c r="BX9" s="1205"/>
      <c r="BY9" s="1205"/>
      <c r="BZ9" s="1205"/>
      <c r="CA9" s="1205"/>
      <c r="CB9" s="1205"/>
      <c r="CC9" s="1205"/>
      <c r="CD9" s="1205"/>
      <c r="CE9" s="1205"/>
      <c r="CF9" s="1205"/>
      <c r="CG9" s="1205"/>
      <c r="CH9" s="1205"/>
      <c r="CI9" s="1205"/>
      <c r="CJ9" s="1205"/>
      <c r="CK9" s="1205"/>
      <c r="CL9" s="1205"/>
      <c r="CM9" s="1205"/>
      <c r="CN9" s="1205"/>
      <c r="CO9" s="1205"/>
      <c r="CP9" s="1205"/>
      <c r="CQ9" s="1205"/>
      <c r="CR9" s="1205"/>
      <c r="CS9" s="1205"/>
      <c r="CT9" s="1205"/>
      <c r="CU9" s="1205"/>
      <c r="CV9" s="1205"/>
      <c r="CW9" s="1205"/>
      <c r="CX9" s="1205"/>
      <c r="CY9" s="1205"/>
      <c r="CZ9" s="1205"/>
      <c r="DA9" s="1205"/>
      <c r="DB9" s="1205"/>
      <c r="DC9" s="1205"/>
      <c r="DD9" s="1205"/>
      <c r="DE9" s="1205"/>
    </row>
    <row r="10" spans="1:109" s="241" customFormat="1" ht="13.2" x14ac:dyDescent="0.2">
      <c r="A10" s="1205"/>
      <c r="B10" s="1205"/>
      <c r="C10" s="1205"/>
      <c r="D10" s="1205"/>
      <c r="E10" s="1205"/>
      <c r="F10" s="1205"/>
      <c r="G10" s="1205"/>
      <c r="H10" s="1205"/>
      <c r="I10" s="1205"/>
      <c r="J10" s="1205"/>
      <c r="K10" s="1205"/>
      <c r="L10" s="1205"/>
      <c r="M10" s="1205"/>
      <c r="N10" s="1205"/>
      <c r="O10" s="1205"/>
      <c r="P10" s="1205"/>
      <c r="Q10" s="1205"/>
      <c r="R10" s="1205"/>
      <c r="S10" s="1205"/>
      <c r="T10" s="1205"/>
      <c r="U10" s="1205"/>
      <c r="V10" s="1205"/>
      <c r="W10" s="1205"/>
      <c r="X10" s="1205"/>
      <c r="Y10" s="1205"/>
      <c r="Z10" s="1205"/>
      <c r="AA10" s="1205"/>
      <c r="AB10" s="1205"/>
      <c r="AC10" s="1205"/>
      <c r="AD10" s="1205"/>
      <c r="AE10" s="1205"/>
      <c r="AF10" s="1205"/>
      <c r="AG10" s="1205"/>
      <c r="AH10" s="1205"/>
      <c r="AI10" s="1205"/>
      <c r="AJ10" s="1205"/>
      <c r="AK10" s="1205"/>
      <c r="AL10" s="1205"/>
      <c r="AM10" s="1205"/>
      <c r="AN10" s="1205"/>
      <c r="AO10" s="1205"/>
      <c r="AP10" s="1205"/>
      <c r="AQ10" s="1205"/>
      <c r="AR10" s="1205"/>
      <c r="AS10" s="1205"/>
      <c r="AT10" s="1205"/>
      <c r="AU10" s="1205"/>
      <c r="AV10" s="1205"/>
      <c r="AW10" s="1205"/>
      <c r="AX10" s="1205"/>
      <c r="AY10" s="1205"/>
      <c r="AZ10" s="1205"/>
      <c r="BA10" s="1205"/>
      <c r="BB10" s="1205"/>
      <c r="BC10" s="1205"/>
      <c r="BD10" s="1205"/>
      <c r="BE10" s="1205"/>
      <c r="BF10" s="1205"/>
      <c r="BG10" s="1205"/>
      <c r="BH10" s="1205"/>
      <c r="BI10" s="1205"/>
      <c r="BJ10" s="1205"/>
      <c r="BK10" s="1205"/>
      <c r="BL10" s="1205"/>
      <c r="BM10" s="1205"/>
      <c r="BN10" s="1205"/>
      <c r="BO10" s="1205"/>
      <c r="BP10" s="1205"/>
      <c r="BQ10" s="1205"/>
      <c r="BR10" s="1205"/>
      <c r="BS10" s="1205"/>
      <c r="BT10" s="1205"/>
      <c r="BU10" s="1205"/>
      <c r="BV10" s="1205"/>
      <c r="BW10" s="1205"/>
      <c r="BX10" s="1205"/>
      <c r="BY10" s="1205"/>
      <c r="BZ10" s="1205"/>
      <c r="CA10" s="1205"/>
      <c r="CB10" s="1205"/>
      <c r="CC10" s="1205"/>
      <c r="CD10" s="1205"/>
      <c r="CE10" s="1205"/>
      <c r="CF10" s="1205"/>
      <c r="CG10" s="1205"/>
      <c r="CH10" s="1205"/>
      <c r="CI10" s="1205"/>
      <c r="CJ10" s="1205"/>
      <c r="CK10" s="1205"/>
      <c r="CL10" s="1205"/>
      <c r="CM10" s="1205"/>
      <c r="CN10" s="1205"/>
      <c r="CO10" s="1205"/>
      <c r="CP10" s="1205"/>
      <c r="CQ10" s="1205"/>
      <c r="CR10" s="1205"/>
      <c r="CS10" s="1205"/>
      <c r="CT10" s="1205"/>
      <c r="CU10" s="1205"/>
      <c r="CV10" s="1205"/>
      <c r="CW10" s="1205"/>
      <c r="CX10" s="1205"/>
      <c r="CY10" s="1205"/>
      <c r="CZ10" s="1205"/>
      <c r="DA10" s="1205"/>
      <c r="DB10" s="1205"/>
      <c r="DC10" s="1205"/>
      <c r="DD10" s="1205"/>
      <c r="DE10" s="1205"/>
    </row>
    <row r="11" spans="1:109" s="241" customFormat="1" ht="13.2" x14ac:dyDescent="0.2">
      <c r="A11" s="1205"/>
      <c r="B11" s="1205"/>
      <c r="C11" s="1205"/>
      <c r="D11" s="1205"/>
      <c r="E11" s="1205"/>
      <c r="F11" s="1205"/>
      <c r="G11" s="1205"/>
      <c r="H11" s="1205"/>
      <c r="I11" s="1205"/>
      <c r="J11" s="1205"/>
      <c r="K11" s="1205"/>
      <c r="L11" s="1205"/>
      <c r="M11" s="1205"/>
      <c r="N11" s="1205"/>
      <c r="O11" s="1205"/>
      <c r="P11" s="1205"/>
      <c r="Q11" s="1205"/>
      <c r="R11" s="1205"/>
      <c r="S11" s="1205"/>
      <c r="T11" s="1205"/>
      <c r="U11" s="1205"/>
      <c r="V11" s="1205"/>
      <c r="W11" s="1205"/>
      <c r="X11" s="1205"/>
      <c r="Y11" s="1205"/>
      <c r="Z11" s="1205"/>
      <c r="AA11" s="1205"/>
      <c r="AB11" s="1205"/>
      <c r="AC11" s="1205"/>
      <c r="AD11" s="1205"/>
      <c r="AE11" s="1205"/>
      <c r="AF11" s="1205"/>
      <c r="AG11" s="1205"/>
      <c r="AH11" s="1205"/>
      <c r="AI11" s="1205"/>
      <c r="AJ11" s="1205"/>
      <c r="AK11" s="1205"/>
      <c r="AL11" s="1205"/>
      <c r="AM11" s="1205"/>
      <c r="AN11" s="1205"/>
      <c r="AO11" s="1205"/>
      <c r="AP11" s="1205"/>
      <c r="AQ11" s="1205"/>
      <c r="AR11" s="1205"/>
      <c r="AS11" s="1205"/>
      <c r="AT11" s="1205"/>
      <c r="AU11" s="1205"/>
      <c r="AV11" s="1205"/>
      <c r="AW11" s="1205"/>
      <c r="AX11" s="1205"/>
      <c r="AY11" s="1205"/>
      <c r="AZ11" s="1205"/>
      <c r="BA11" s="1205"/>
      <c r="BB11" s="1205"/>
      <c r="BC11" s="1205"/>
      <c r="BD11" s="1205"/>
      <c r="BE11" s="1205"/>
      <c r="BF11" s="1205"/>
      <c r="BG11" s="1205"/>
      <c r="BH11" s="1205"/>
      <c r="BI11" s="1205"/>
      <c r="BJ11" s="1205"/>
      <c r="BK11" s="1205"/>
      <c r="BL11" s="1205"/>
      <c r="BM11" s="1205"/>
      <c r="BN11" s="1205"/>
      <c r="BO11" s="1205"/>
      <c r="BP11" s="1205"/>
      <c r="BQ11" s="1205"/>
      <c r="BR11" s="1205"/>
      <c r="BS11" s="1205"/>
      <c r="BT11" s="1205"/>
      <c r="BU11" s="1205"/>
      <c r="BV11" s="1205"/>
      <c r="BW11" s="1205"/>
      <c r="BX11" s="1205"/>
      <c r="BY11" s="1205"/>
      <c r="BZ11" s="1205"/>
      <c r="CA11" s="1205"/>
      <c r="CB11" s="1205"/>
      <c r="CC11" s="1205"/>
      <c r="CD11" s="1205"/>
      <c r="CE11" s="1205"/>
      <c r="CF11" s="1205"/>
      <c r="CG11" s="1205"/>
      <c r="CH11" s="1205"/>
      <c r="CI11" s="1205"/>
      <c r="CJ11" s="1205"/>
      <c r="CK11" s="1205"/>
      <c r="CL11" s="1205"/>
      <c r="CM11" s="1205"/>
      <c r="CN11" s="1205"/>
      <c r="CO11" s="1205"/>
      <c r="CP11" s="1205"/>
      <c r="CQ11" s="1205"/>
      <c r="CR11" s="1205"/>
      <c r="CS11" s="1205"/>
      <c r="CT11" s="1205"/>
      <c r="CU11" s="1205"/>
      <c r="CV11" s="1205"/>
      <c r="CW11" s="1205"/>
      <c r="CX11" s="1205"/>
      <c r="CY11" s="1205"/>
      <c r="CZ11" s="1205"/>
      <c r="DA11" s="1205"/>
      <c r="DB11" s="1205"/>
      <c r="DC11" s="1205"/>
      <c r="DD11" s="1205"/>
      <c r="DE11" s="1205"/>
    </row>
    <row r="12" spans="1:109" s="241" customFormat="1" ht="13.2" x14ac:dyDescent="0.2">
      <c r="A12" s="1205"/>
      <c r="B12" s="1205"/>
      <c r="C12" s="1205"/>
      <c r="D12" s="1205"/>
      <c r="E12" s="1205"/>
      <c r="F12" s="1205"/>
      <c r="G12" s="1205"/>
      <c r="H12" s="1205"/>
      <c r="I12" s="1205"/>
      <c r="J12" s="1205"/>
      <c r="K12" s="1205"/>
      <c r="L12" s="1205"/>
      <c r="M12" s="1205"/>
      <c r="N12" s="1205"/>
      <c r="O12" s="1205"/>
      <c r="P12" s="1205"/>
      <c r="Q12" s="1205"/>
      <c r="R12" s="1205"/>
      <c r="S12" s="1205"/>
      <c r="T12" s="1205"/>
      <c r="U12" s="1205"/>
      <c r="V12" s="1205"/>
      <c r="W12" s="1205"/>
      <c r="X12" s="1205"/>
      <c r="Y12" s="1205"/>
      <c r="Z12" s="1205"/>
      <c r="AA12" s="1205"/>
      <c r="AB12" s="1205"/>
      <c r="AC12" s="1205"/>
      <c r="AD12" s="1205"/>
      <c r="AE12" s="1205"/>
      <c r="AF12" s="1205"/>
      <c r="AG12" s="1205"/>
      <c r="AH12" s="1205"/>
      <c r="AI12" s="1205"/>
      <c r="AJ12" s="1205"/>
      <c r="AK12" s="1205"/>
      <c r="AL12" s="1205"/>
      <c r="AM12" s="1205"/>
      <c r="AN12" s="1205"/>
      <c r="AO12" s="1205"/>
      <c r="AP12" s="1205"/>
      <c r="AQ12" s="1205"/>
      <c r="AR12" s="1205"/>
      <c r="AS12" s="1205"/>
      <c r="AT12" s="1205"/>
      <c r="AU12" s="1205"/>
      <c r="AV12" s="1205"/>
      <c r="AW12" s="1205"/>
      <c r="AX12" s="1205"/>
      <c r="AY12" s="1205"/>
      <c r="AZ12" s="1205"/>
      <c r="BA12" s="1205"/>
      <c r="BB12" s="1205"/>
      <c r="BC12" s="1205"/>
      <c r="BD12" s="1205"/>
      <c r="BE12" s="1205"/>
      <c r="BF12" s="1205"/>
      <c r="BG12" s="1205"/>
      <c r="BH12" s="1205"/>
      <c r="BI12" s="1205"/>
      <c r="BJ12" s="1205"/>
      <c r="BK12" s="1205"/>
      <c r="BL12" s="1205"/>
      <c r="BM12" s="1205"/>
      <c r="BN12" s="1205"/>
      <c r="BO12" s="1205"/>
      <c r="BP12" s="1205"/>
      <c r="BQ12" s="1205"/>
      <c r="BR12" s="1205"/>
      <c r="BS12" s="1205"/>
      <c r="BT12" s="1205"/>
      <c r="BU12" s="1205"/>
      <c r="BV12" s="1205"/>
      <c r="BW12" s="1205"/>
      <c r="BX12" s="1205"/>
      <c r="BY12" s="1205"/>
      <c r="BZ12" s="1205"/>
      <c r="CA12" s="1205"/>
      <c r="CB12" s="1205"/>
      <c r="CC12" s="1205"/>
      <c r="CD12" s="1205"/>
      <c r="CE12" s="1205"/>
      <c r="CF12" s="1205"/>
      <c r="CG12" s="1205"/>
      <c r="CH12" s="1205"/>
      <c r="CI12" s="1205"/>
      <c r="CJ12" s="1205"/>
      <c r="CK12" s="1205"/>
      <c r="CL12" s="1205"/>
      <c r="CM12" s="1205"/>
      <c r="CN12" s="1205"/>
      <c r="CO12" s="1205"/>
      <c r="CP12" s="1205"/>
      <c r="CQ12" s="1205"/>
      <c r="CR12" s="1205"/>
      <c r="CS12" s="1205"/>
      <c r="CT12" s="1205"/>
      <c r="CU12" s="1205"/>
      <c r="CV12" s="1205"/>
      <c r="CW12" s="1205"/>
      <c r="CX12" s="1205"/>
      <c r="CY12" s="1205"/>
      <c r="CZ12" s="1205"/>
      <c r="DA12" s="1205"/>
      <c r="DB12" s="1205"/>
      <c r="DC12" s="1205"/>
      <c r="DD12" s="1205"/>
      <c r="DE12" s="1205"/>
    </row>
    <row r="13" spans="1:109" s="241" customFormat="1" ht="13.2" x14ac:dyDescent="0.2">
      <c r="A13" s="1205"/>
      <c r="B13" s="1205"/>
      <c r="C13" s="1205"/>
      <c r="D13" s="1205"/>
      <c r="E13" s="1205"/>
      <c r="F13" s="1205"/>
      <c r="G13" s="1205"/>
      <c r="H13" s="1205"/>
      <c r="I13" s="1205"/>
      <c r="J13" s="1205"/>
      <c r="K13" s="1205"/>
      <c r="L13" s="1205"/>
      <c r="M13" s="1205"/>
      <c r="N13" s="1205"/>
      <c r="O13" s="1205"/>
      <c r="P13" s="1205"/>
      <c r="Q13" s="1205"/>
      <c r="R13" s="1205"/>
      <c r="S13" s="1205"/>
      <c r="T13" s="1205"/>
      <c r="U13" s="1205"/>
      <c r="V13" s="1205"/>
      <c r="W13" s="1205"/>
      <c r="X13" s="1205"/>
      <c r="Y13" s="1205"/>
      <c r="Z13" s="1205"/>
      <c r="AA13" s="1205"/>
      <c r="AB13" s="1205"/>
      <c r="AC13" s="1205"/>
      <c r="AD13" s="1205"/>
      <c r="AE13" s="1205"/>
      <c r="AF13" s="1205"/>
      <c r="AG13" s="1205"/>
      <c r="AH13" s="1205"/>
      <c r="AI13" s="1205"/>
      <c r="AJ13" s="1205"/>
      <c r="AK13" s="1205"/>
      <c r="AL13" s="1205"/>
      <c r="AM13" s="1205"/>
      <c r="AN13" s="1205"/>
      <c r="AO13" s="1205"/>
      <c r="AP13" s="1205"/>
      <c r="AQ13" s="1205"/>
      <c r="AR13" s="1205"/>
      <c r="AS13" s="1205"/>
      <c r="AT13" s="1205"/>
      <c r="AU13" s="1205"/>
      <c r="AV13" s="1205"/>
      <c r="AW13" s="1205"/>
      <c r="AX13" s="1205"/>
      <c r="AY13" s="1205"/>
      <c r="AZ13" s="1205"/>
      <c r="BA13" s="1205"/>
      <c r="BB13" s="1205"/>
      <c r="BC13" s="1205"/>
      <c r="BD13" s="1205"/>
      <c r="BE13" s="1205"/>
      <c r="BF13" s="1205"/>
      <c r="BG13" s="1205"/>
      <c r="BH13" s="1205"/>
      <c r="BI13" s="1205"/>
      <c r="BJ13" s="1205"/>
      <c r="BK13" s="1205"/>
      <c r="BL13" s="1205"/>
      <c r="BM13" s="1205"/>
      <c r="BN13" s="1205"/>
      <c r="BO13" s="1205"/>
      <c r="BP13" s="1205"/>
      <c r="BQ13" s="1205"/>
      <c r="BR13" s="1205"/>
      <c r="BS13" s="1205"/>
      <c r="BT13" s="1205"/>
      <c r="BU13" s="1205"/>
      <c r="BV13" s="1205"/>
      <c r="BW13" s="1205"/>
      <c r="BX13" s="1205"/>
      <c r="BY13" s="1205"/>
      <c r="BZ13" s="1205"/>
      <c r="CA13" s="1205"/>
      <c r="CB13" s="1205"/>
      <c r="CC13" s="1205"/>
      <c r="CD13" s="1205"/>
      <c r="CE13" s="1205"/>
      <c r="CF13" s="1205"/>
      <c r="CG13" s="1205"/>
      <c r="CH13" s="1205"/>
      <c r="CI13" s="1205"/>
      <c r="CJ13" s="1205"/>
      <c r="CK13" s="1205"/>
      <c r="CL13" s="1205"/>
      <c r="CM13" s="1205"/>
      <c r="CN13" s="1205"/>
      <c r="CO13" s="1205"/>
      <c r="CP13" s="1205"/>
      <c r="CQ13" s="1205"/>
      <c r="CR13" s="1205"/>
      <c r="CS13" s="1205"/>
      <c r="CT13" s="1205"/>
      <c r="CU13" s="1205"/>
      <c r="CV13" s="1205"/>
      <c r="CW13" s="1205"/>
      <c r="CX13" s="1205"/>
      <c r="CY13" s="1205"/>
      <c r="CZ13" s="1205"/>
      <c r="DA13" s="1205"/>
      <c r="DB13" s="1205"/>
      <c r="DC13" s="1205"/>
      <c r="DD13" s="1205"/>
      <c r="DE13" s="1205"/>
    </row>
    <row r="14" spans="1:109" s="241" customFormat="1" ht="13.2" x14ac:dyDescent="0.2">
      <c r="A14" s="1205"/>
      <c r="B14" s="1205"/>
      <c r="C14" s="1205"/>
      <c r="D14" s="1205"/>
      <c r="E14" s="1205"/>
      <c r="F14" s="1205"/>
      <c r="G14" s="1205"/>
      <c r="H14" s="1205"/>
      <c r="I14" s="1205"/>
      <c r="J14" s="1205"/>
      <c r="K14" s="1205"/>
      <c r="L14" s="1205"/>
      <c r="M14" s="1205"/>
      <c r="N14" s="1205"/>
      <c r="O14" s="1205"/>
      <c r="P14" s="1205"/>
      <c r="Q14" s="1205"/>
      <c r="R14" s="1205"/>
      <c r="S14" s="1205"/>
      <c r="T14" s="1205"/>
      <c r="U14" s="1205"/>
      <c r="V14" s="1205"/>
      <c r="W14" s="1205"/>
      <c r="X14" s="1205"/>
      <c r="Y14" s="1205"/>
      <c r="Z14" s="1205"/>
      <c r="AA14" s="1205"/>
      <c r="AB14" s="1205"/>
      <c r="AC14" s="1205"/>
      <c r="AD14" s="1205"/>
      <c r="AE14" s="1205"/>
      <c r="AF14" s="1205"/>
      <c r="AG14" s="1205"/>
      <c r="AH14" s="1205"/>
      <c r="AI14" s="1205"/>
      <c r="AJ14" s="1205"/>
      <c r="AK14" s="1205"/>
      <c r="AL14" s="1205"/>
      <c r="AM14" s="1205"/>
      <c r="AN14" s="1205"/>
      <c r="AO14" s="1205"/>
      <c r="AP14" s="1205"/>
      <c r="AQ14" s="1205"/>
      <c r="AR14" s="1205"/>
      <c r="AS14" s="1205"/>
      <c r="AT14" s="1205"/>
      <c r="AU14" s="1205"/>
      <c r="AV14" s="1205"/>
      <c r="AW14" s="1205"/>
      <c r="AX14" s="1205"/>
      <c r="AY14" s="1205"/>
      <c r="AZ14" s="1205"/>
      <c r="BA14" s="1205"/>
      <c r="BB14" s="1205"/>
      <c r="BC14" s="1205"/>
      <c r="BD14" s="1205"/>
      <c r="BE14" s="1205"/>
      <c r="BF14" s="1205"/>
      <c r="BG14" s="1205"/>
      <c r="BH14" s="1205"/>
      <c r="BI14" s="1205"/>
      <c r="BJ14" s="1205"/>
      <c r="BK14" s="1205"/>
      <c r="BL14" s="1205"/>
      <c r="BM14" s="1205"/>
      <c r="BN14" s="1205"/>
      <c r="BO14" s="1205"/>
      <c r="BP14" s="1205"/>
      <c r="BQ14" s="1205"/>
      <c r="BR14" s="1205"/>
      <c r="BS14" s="1205"/>
      <c r="BT14" s="1205"/>
      <c r="BU14" s="1205"/>
      <c r="BV14" s="1205"/>
      <c r="BW14" s="1205"/>
      <c r="BX14" s="1205"/>
      <c r="BY14" s="1205"/>
      <c r="BZ14" s="1205"/>
      <c r="CA14" s="1205"/>
      <c r="CB14" s="1205"/>
      <c r="CC14" s="1205"/>
      <c r="CD14" s="1205"/>
      <c r="CE14" s="1205"/>
      <c r="CF14" s="1205"/>
      <c r="CG14" s="1205"/>
      <c r="CH14" s="1205"/>
      <c r="CI14" s="1205"/>
      <c r="CJ14" s="1205"/>
      <c r="CK14" s="1205"/>
      <c r="CL14" s="1205"/>
      <c r="CM14" s="1205"/>
      <c r="CN14" s="1205"/>
      <c r="CO14" s="1205"/>
      <c r="CP14" s="1205"/>
      <c r="CQ14" s="1205"/>
      <c r="CR14" s="1205"/>
      <c r="CS14" s="1205"/>
      <c r="CT14" s="1205"/>
      <c r="CU14" s="1205"/>
      <c r="CV14" s="1205"/>
      <c r="CW14" s="1205"/>
      <c r="CX14" s="1205"/>
      <c r="CY14" s="1205"/>
      <c r="CZ14" s="1205"/>
      <c r="DA14" s="1205"/>
      <c r="DB14" s="1205"/>
      <c r="DC14" s="1205"/>
      <c r="DD14" s="1205"/>
      <c r="DE14" s="1205"/>
    </row>
    <row r="15" spans="1:109" s="241" customFormat="1" ht="13.2" x14ac:dyDescent="0.2">
      <c r="A15" s="243"/>
      <c r="B15" s="1205"/>
      <c r="C15" s="1205"/>
      <c r="D15" s="1205"/>
      <c r="E15" s="1205"/>
      <c r="F15" s="1205"/>
      <c r="G15" s="1205"/>
      <c r="H15" s="1205"/>
      <c r="I15" s="1205"/>
      <c r="J15" s="1205"/>
      <c r="K15" s="1205"/>
      <c r="L15" s="1205"/>
      <c r="M15" s="1205"/>
      <c r="N15" s="1205"/>
      <c r="O15" s="1205"/>
      <c r="P15" s="1205"/>
      <c r="Q15" s="1205"/>
      <c r="R15" s="1205"/>
      <c r="S15" s="1205"/>
      <c r="T15" s="1205"/>
      <c r="U15" s="1205"/>
      <c r="V15" s="1205"/>
      <c r="W15" s="1205"/>
      <c r="X15" s="1205"/>
      <c r="Y15" s="1205"/>
      <c r="Z15" s="1205"/>
      <c r="AA15" s="1205"/>
      <c r="AB15" s="1205"/>
      <c r="AC15" s="1205"/>
      <c r="AD15" s="1205"/>
      <c r="AE15" s="1205"/>
      <c r="AF15" s="1205"/>
      <c r="AG15" s="1205"/>
      <c r="AH15" s="1205"/>
      <c r="AI15" s="1205"/>
      <c r="AJ15" s="1205"/>
      <c r="AK15" s="1205"/>
      <c r="AL15" s="1205"/>
      <c r="AM15" s="1205"/>
      <c r="AN15" s="1205"/>
      <c r="AO15" s="1205"/>
      <c r="AP15" s="1205"/>
      <c r="AQ15" s="1205"/>
      <c r="AR15" s="1205"/>
      <c r="AS15" s="1205"/>
      <c r="AT15" s="1205"/>
      <c r="AU15" s="1205"/>
      <c r="AV15" s="1205"/>
      <c r="AW15" s="1205"/>
      <c r="AX15" s="1205"/>
      <c r="AY15" s="1205"/>
      <c r="AZ15" s="1205"/>
      <c r="BA15" s="1205"/>
      <c r="BB15" s="1205"/>
      <c r="BC15" s="1205"/>
      <c r="BD15" s="1205"/>
      <c r="BE15" s="1205"/>
      <c r="BF15" s="1205"/>
      <c r="BG15" s="1205"/>
      <c r="BH15" s="1205"/>
      <c r="BI15" s="1205"/>
      <c r="BJ15" s="1205"/>
      <c r="BK15" s="1205"/>
      <c r="BL15" s="1205"/>
      <c r="BM15" s="1205"/>
      <c r="BN15" s="1205"/>
      <c r="BO15" s="1205"/>
      <c r="BP15" s="1205"/>
      <c r="BQ15" s="1205"/>
      <c r="BR15" s="1205"/>
      <c r="BS15" s="1205"/>
      <c r="BT15" s="1205"/>
      <c r="BU15" s="1205"/>
      <c r="BV15" s="1205"/>
      <c r="BW15" s="1205"/>
      <c r="BX15" s="1205"/>
      <c r="BY15" s="1205"/>
      <c r="BZ15" s="1205"/>
      <c r="CA15" s="1205"/>
      <c r="CB15" s="1205"/>
      <c r="CC15" s="1205"/>
      <c r="CD15" s="1205"/>
      <c r="CE15" s="1205"/>
      <c r="CF15" s="1205"/>
      <c r="CG15" s="1205"/>
      <c r="CH15" s="1205"/>
      <c r="CI15" s="1205"/>
      <c r="CJ15" s="1205"/>
      <c r="CK15" s="1205"/>
      <c r="CL15" s="1205"/>
      <c r="CM15" s="1205"/>
      <c r="CN15" s="1205"/>
      <c r="CO15" s="1205"/>
      <c r="CP15" s="1205"/>
      <c r="CQ15" s="1205"/>
      <c r="CR15" s="1205"/>
      <c r="CS15" s="1205"/>
      <c r="CT15" s="1205"/>
      <c r="CU15" s="1205"/>
      <c r="CV15" s="1205"/>
      <c r="CW15" s="1205"/>
      <c r="CX15" s="1205"/>
      <c r="CY15" s="1205"/>
      <c r="CZ15" s="1205"/>
      <c r="DA15" s="1205"/>
      <c r="DB15" s="1205"/>
      <c r="DC15" s="1205"/>
      <c r="DD15" s="1205"/>
      <c r="DE15" s="1205"/>
    </row>
    <row r="16" spans="1:109" s="241" customFormat="1" ht="13.2" x14ac:dyDescent="0.2">
      <c r="A16" s="243"/>
      <c r="B16" s="1205"/>
      <c r="C16" s="1205"/>
      <c r="D16" s="1205"/>
      <c r="E16" s="1205"/>
      <c r="F16" s="1205"/>
      <c r="G16" s="1205"/>
      <c r="H16" s="1205"/>
      <c r="I16" s="1205"/>
      <c r="J16" s="1205"/>
      <c r="K16" s="1205"/>
      <c r="L16" s="1205"/>
      <c r="M16" s="1205"/>
      <c r="N16" s="1205"/>
      <c r="O16" s="1205"/>
      <c r="P16" s="1205"/>
      <c r="Q16" s="1205"/>
      <c r="R16" s="1205"/>
      <c r="S16" s="1205"/>
      <c r="T16" s="1205"/>
      <c r="U16" s="1205"/>
      <c r="V16" s="1205"/>
      <c r="W16" s="1205"/>
      <c r="X16" s="1205"/>
      <c r="Y16" s="1205"/>
      <c r="Z16" s="1205"/>
      <c r="AA16" s="1205"/>
      <c r="AB16" s="1205"/>
      <c r="AC16" s="1205"/>
      <c r="AD16" s="1205"/>
      <c r="AE16" s="1205"/>
      <c r="AF16" s="1205"/>
      <c r="AG16" s="1205"/>
      <c r="AH16" s="1205"/>
      <c r="AI16" s="1205"/>
      <c r="AJ16" s="1205"/>
      <c r="AK16" s="1205"/>
      <c r="AL16" s="1205"/>
      <c r="AM16" s="1205"/>
      <c r="AN16" s="1205"/>
      <c r="AO16" s="1205"/>
      <c r="AP16" s="1205"/>
      <c r="AQ16" s="1205"/>
      <c r="AR16" s="1205"/>
      <c r="AS16" s="1205"/>
      <c r="AT16" s="1205"/>
      <c r="AU16" s="1205"/>
      <c r="AV16" s="1205"/>
      <c r="AW16" s="1205"/>
      <c r="AX16" s="1205"/>
      <c r="AY16" s="1205"/>
      <c r="AZ16" s="1205"/>
      <c r="BA16" s="1205"/>
      <c r="BB16" s="1205"/>
      <c r="BC16" s="1205"/>
      <c r="BD16" s="1205"/>
      <c r="BE16" s="1205"/>
      <c r="BF16" s="1205"/>
      <c r="BG16" s="1205"/>
      <c r="BH16" s="1205"/>
      <c r="BI16" s="1205"/>
      <c r="BJ16" s="1205"/>
      <c r="BK16" s="1205"/>
      <c r="BL16" s="1205"/>
      <c r="BM16" s="1205"/>
      <c r="BN16" s="1205"/>
      <c r="BO16" s="1205"/>
      <c r="BP16" s="1205"/>
      <c r="BQ16" s="1205"/>
      <c r="BR16" s="1205"/>
      <c r="BS16" s="1205"/>
      <c r="BT16" s="1205"/>
      <c r="BU16" s="1205"/>
      <c r="BV16" s="1205"/>
      <c r="BW16" s="1205"/>
      <c r="BX16" s="1205"/>
      <c r="BY16" s="1205"/>
      <c r="BZ16" s="1205"/>
      <c r="CA16" s="1205"/>
      <c r="CB16" s="1205"/>
      <c r="CC16" s="1205"/>
      <c r="CD16" s="1205"/>
      <c r="CE16" s="1205"/>
      <c r="CF16" s="1205"/>
      <c r="CG16" s="1205"/>
      <c r="CH16" s="1205"/>
      <c r="CI16" s="1205"/>
      <c r="CJ16" s="1205"/>
      <c r="CK16" s="1205"/>
      <c r="CL16" s="1205"/>
      <c r="CM16" s="1205"/>
      <c r="CN16" s="1205"/>
      <c r="CO16" s="1205"/>
      <c r="CP16" s="1205"/>
      <c r="CQ16" s="1205"/>
      <c r="CR16" s="1205"/>
      <c r="CS16" s="1205"/>
      <c r="CT16" s="1205"/>
      <c r="CU16" s="1205"/>
      <c r="CV16" s="1205"/>
      <c r="CW16" s="1205"/>
      <c r="CX16" s="1205"/>
      <c r="CY16" s="1205"/>
      <c r="CZ16" s="1205"/>
      <c r="DA16" s="1205"/>
      <c r="DB16" s="1205"/>
      <c r="DC16" s="1205"/>
      <c r="DD16" s="1205"/>
      <c r="DE16" s="1205"/>
    </row>
    <row r="17" spans="1:109" s="241" customFormat="1" ht="13.2" x14ac:dyDescent="0.2">
      <c r="A17" s="243"/>
      <c r="B17" s="1205"/>
      <c r="C17" s="1205"/>
      <c r="D17" s="1205"/>
      <c r="E17" s="1205"/>
      <c r="F17" s="1205"/>
      <c r="G17" s="1205"/>
      <c r="H17" s="1205"/>
      <c r="I17" s="1205"/>
      <c r="J17" s="1205"/>
      <c r="K17" s="1205"/>
      <c r="L17" s="1205"/>
      <c r="M17" s="1205"/>
      <c r="N17" s="1205"/>
      <c r="O17" s="1205"/>
      <c r="P17" s="1205"/>
      <c r="Q17" s="1205"/>
      <c r="R17" s="1205"/>
      <c r="S17" s="1205"/>
      <c r="T17" s="1205"/>
      <c r="U17" s="1205"/>
      <c r="V17" s="1205"/>
      <c r="W17" s="1205"/>
      <c r="X17" s="1205"/>
      <c r="Y17" s="1205"/>
      <c r="Z17" s="1205"/>
      <c r="AA17" s="1205"/>
      <c r="AB17" s="1205"/>
      <c r="AC17" s="1205"/>
      <c r="AD17" s="1205"/>
      <c r="AE17" s="1205"/>
      <c r="AF17" s="1205"/>
      <c r="AG17" s="1205"/>
      <c r="AH17" s="1205"/>
      <c r="AI17" s="1205"/>
      <c r="AJ17" s="1205"/>
      <c r="AK17" s="1205"/>
      <c r="AL17" s="1205"/>
      <c r="AM17" s="1205"/>
      <c r="AN17" s="1205"/>
      <c r="AO17" s="1205"/>
      <c r="AP17" s="1205"/>
      <c r="AQ17" s="1205"/>
      <c r="AR17" s="1205"/>
      <c r="AS17" s="1205"/>
      <c r="AT17" s="1205"/>
      <c r="AU17" s="1205"/>
      <c r="AV17" s="1205"/>
      <c r="AW17" s="1205"/>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1205"/>
      <c r="CR17" s="1205"/>
      <c r="CS17" s="1205"/>
      <c r="CT17" s="1205"/>
      <c r="CU17" s="1205"/>
      <c r="CV17" s="1205"/>
      <c r="CW17" s="1205"/>
      <c r="CX17" s="1205"/>
      <c r="CY17" s="1205"/>
      <c r="CZ17" s="1205"/>
      <c r="DA17" s="1205"/>
      <c r="DB17" s="1205"/>
      <c r="DC17" s="1205"/>
      <c r="DD17" s="1205"/>
      <c r="DE17" s="1205"/>
    </row>
    <row r="18" spans="1:109" s="241" customFormat="1" ht="13.2" x14ac:dyDescent="0.2">
      <c r="A18" s="243"/>
      <c r="B18" s="1205"/>
      <c r="C18" s="1205"/>
      <c r="D18" s="1205"/>
      <c r="E18" s="1205"/>
      <c r="F18" s="1205"/>
      <c r="G18" s="1205"/>
      <c r="H18" s="1205"/>
      <c r="I18" s="1205"/>
      <c r="J18" s="1205"/>
      <c r="K18" s="1205"/>
      <c r="L18" s="1205"/>
      <c r="M18" s="1205"/>
      <c r="N18" s="1205"/>
      <c r="O18" s="1205"/>
      <c r="P18" s="1205"/>
      <c r="Q18" s="1205"/>
      <c r="R18" s="1205"/>
      <c r="S18" s="1205"/>
      <c r="T18" s="1205"/>
      <c r="U18" s="1205"/>
      <c r="V18" s="1205"/>
      <c r="W18" s="1205"/>
      <c r="X18" s="1205"/>
      <c r="Y18" s="1205"/>
      <c r="Z18" s="1205"/>
      <c r="AA18" s="1205"/>
      <c r="AB18" s="1205"/>
      <c r="AC18" s="1205"/>
      <c r="AD18" s="1205"/>
      <c r="AE18" s="1205"/>
      <c r="AF18" s="1205"/>
      <c r="AG18" s="1205"/>
      <c r="AH18" s="1205"/>
      <c r="AI18" s="1205"/>
      <c r="AJ18" s="1205"/>
      <c r="AK18" s="1205"/>
      <c r="AL18" s="1205"/>
      <c r="AM18" s="1205"/>
      <c r="AN18" s="1205"/>
      <c r="AO18" s="1205"/>
      <c r="AP18" s="1205"/>
      <c r="AQ18" s="1205"/>
      <c r="AR18" s="1205"/>
      <c r="AS18" s="1205"/>
      <c r="AT18" s="1205"/>
      <c r="AU18" s="1205"/>
      <c r="AV18" s="1205"/>
      <c r="AW18" s="1205"/>
      <c r="AX18" s="1205"/>
      <c r="AY18" s="1205"/>
      <c r="AZ18" s="1205"/>
      <c r="BA18" s="1205"/>
      <c r="BB18" s="1205"/>
      <c r="BC18" s="1205"/>
      <c r="BD18" s="1205"/>
      <c r="BE18" s="1205"/>
      <c r="BF18" s="1205"/>
      <c r="BG18" s="1205"/>
      <c r="BH18" s="1205"/>
      <c r="BI18" s="1205"/>
      <c r="BJ18" s="1205"/>
      <c r="BK18" s="1205"/>
      <c r="BL18" s="1205"/>
      <c r="BM18" s="1205"/>
      <c r="BN18" s="1205"/>
      <c r="BO18" s="1205"/>
      <c r="BP18" s="1205"/>
      <c r="BQ18" s="1205"/>
      <c r="BR18" s="1205"/>
      <c r="BS18" s="1205"/>
      <c r="BT18" s="1205"/>
      <c r="BU18" s="1205"/>
      <c r="BV18" s="1205"/>
      <c r="BW18" s="1205"/>
      <c r="BX18" s="1205"/>
      <c r="BY18" s="1205"/>
      <c r="BZ18" s="1205"/>
      <c r="CA18" s="1205"/>
      <c r="CB18" s="1205"/>
      <c r="CC18" s="1205"/>
      <c r="CD18" s="1205"/>
      <c r="CE18" s="1205"/>
      <c r="CF18" s="1205"/>
      <c r="CG18" s="1205"/>
      <c r="CH18" s="1205"/>
      <c r="CI18" s="1205"/>
      <c r="CJ18" s="1205"/>
      <c r="CK18" s="1205"/>
      <c r="CL18" s="1205"/>
      <c r="CM18" s="1205"/>
      <c r="CN18" s="1205"/>
      <c r="CO18" s="1205"/>
      <c r="CP18" s="1205"/>
      <c r="CQ18" s="1205"/>
      <c r="CR18" s="1205"/>
      <c r="CS18" s="1205"/>
      <c r="CT18" s="1205"/>
      <c r="CU18" s="1205"/>
      <c r="CV18" s="1205"/>
      <c r="CW18" s="1205"/>
      <c r="CX18" s="1205"/>
      <c r="CY18" s="1205"/>
      <c r="CZ18" s="1205"/>
      <c r="DA18" s="1205"/>
      <c r="DB18" s="1205"/>
      <c r="DC18" s="1205"/>
      <c r="DD18" s="1205"/>
      <c r="DE18" s="1205"/>
    </row>
    <row r="19" spans="1:109" ht="13.2" x14ac:dyDescent="0.2">
      <c r="DD19" s="243"/>
      <c r="DE19" s="243"/>
    </row>
    <row r="20" spans="1:109" ht="13.2" x14ac:dyDescent="0.2">
      <c r="DD20" s="243"/>
      <c r="DE20" s="243"/>
    </row>
    <row r="21" spans="1:109" ht="17.25" customHeight="1" x14ac:dyDescent="0.2">
      <c r="B21" s="1206"/>
      <c r="C21" s="245"/>
      <c r="D21" s="245"/>
      <c r="E21" s="245"/>
      <c r="F21" s="245"/>
      <c r="G21" s="245"/>
      <c r="H21" s="245"/>
      <c r="I21" s="245"/>
      <c r="J21" s="245"/>
      <c r="K21" s="245"/>
      <c r="L21" s="245"/>
      <c r="M21" s="245"/>
      <c r="N21" s="1207"/>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7"/>
      <c r="AU21" s="245"/>
      <c r="AV21" s="245"/>
      <c r="AW21" s="245"/>
      <c r="AX21" s="245"/>
      <c r="AY21" s="245"/>
      <c r="AZ21" s="245"/>
      <c r="BA21" s="245"/>
      <c r="BB21" s="245"/>
      <c r="BC21" s="245"/>
      <c r="BD21" s="245"/>
      <c r="BE21" s="245"/>
      <c r="BF21" s="1207"/>
      <c r="BG21" s="245"/>
      <c r="BH21" s="245"/>
      <c r="BI21" s="245"/>
      <c r="BJ21" s="245"/>
      <c r="BK21" s="245"/>
      <c r="BL21" s="245"/>
      <c r="BM21" s="245"/>
      <c r="BN21" s="245"/>
      <c r="BO21" s="245"/>
      <c r="BP21" s="245"/>
      <c r="BQ21" s="245"/>
      <c r="BR21" s="1207"/>
      <c r="BS21" s="245"/>
      <c r="BT21" s="245"/>
      <c r="BU21" s="245"/>
      <c r="BV21" s="245"/>
      <c r="BW21" s="245"/>
      <c r="BX21" s="245"/>
      <c r="BY21" s="245"/>
      <c r="BZ21" s="245"/>
      <c r="CA21" s="245"/>
      <c r="CB21" s="245"/>
      <c r="CC21" s="245"/>
      <c r="CD21" s="1207"/>
      <c r="CE21" s="245"/>
      <c r="CF21" s="245"/>
      <c r="CG21" s="245"/>
      <c r="CH21" s="245"/>
      <c r="CI21" s="245"/>
      <c r="CJ21" s="245"/>
      <c r="CK21" s="245"/>
      <c r="CL21" s="245"/>
      <c r="CM21" s="245"/>
      <c r="CN21" s="245"/>
      <c r="CO21" s="245"/>
      <c r="CP21" s="1207"/>
      <c r="CQ21" s="245"/>
      <c r="CR21" s="245"/>
      <c r="CS21" s="245"/>
      <c r="CT21" s="245"/>
      <c r="CU21" s="245"/>
      <c r="CV21" s="245"/>
      <c r="CW21" s="245"/>
      <c r="CX21" s="245"/>
      <c r="CY21" s="245"/>
      <c r="CZ21" s="245"/>
      <c r="DA21" s="245"/>
      <c r="DB21" s="1207"/>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8"/>
      <c r="DD40" s="1208"/>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9"/>
      <c r="I42" s="1210"/>
      <c r="J42" s="1210"/>
      <c r="K42" s="1210"/>
      <c r="AM42" s="1209"/>
      <c r="AN42" s="1209" t="s">
        <v>561</v>
      </c>
      <c r="AP42" s="1210"/>
      <c r="AQ42" s="1210"/>
      <c r="AR42" s="1210"/>
      <c r="AY42" s="1209"/>
      <c r="BA42" s="1210"/>
      <c r="BB42" s="1210"/>
      <c r="BC42" s="1210"/>
      <c r="BK42" s="1209"/>
      <c r="BM42" s="1210"/>
      <c r="BN42" s="1210"/>
      <c r="BO42" s="1210"/>
      <c r="BW42" s="1209"/>
      <c r="BY42" s="1210"/>
      <c r="BZ42" s="1210"/>
      <c r="CA42" s="1210"/>
      <c r="CI42" s="1209"/>
      <c r="CK42" s="1210"/>
      <c r="CL42" s="1210"/>
      <c r="CM42" s="1210"/>
      <c r="CU42" s="1209"/>
      <c r="CW42" s="1210"/>
      <c r="CX42" s="1210"/>
      <c r="CY42" s="1210"/>
    </row>
    <row r="43" spans="2:109" ht="13.5" customHeight="1" x14ac:dyDescent="0.2">
      <c r="B43" s="247"/>
      <c r="AN43" s="1211" t="s">
        <v>562</v>
      </c>
      <c r="AO43" s="1212"/>
      <c r="AP43" s="1212"/>
      <c r="AQ43" s="1212"/>
      <c r="AR43" s="1212"/>
      <c r="AS43" s="1212"/>
      <c r="AT43" s="1212"/>
      <c r="AU43" s="1212"/>
      <c r="AV43" s="1212"/>
      <c r="AW43" s="1212"/>
      <c r="AX43" s="1212"/>
      <c r="AY43" s="1212"/>
      <c r="AZ43" s="1212"/>
      <c r="BA43" s="1212"/>
      <c r="BB43" s="1212"/>
      <c r="BC43" s="1212"/>
      <c r="BD43" s="1212"/>
      <c r="BE43" s="1212"/>
      <c r="BF43" s="1212"/>
      <c r="BG43" s="1212"/>
      <c r="BH43" s="1212"/>
      <c r="BI43" s="1212"/>
      <c r="BJ43" s="1212"/>
      <c r="BK43" s="1212"/>
      <c r="BL43" s="1212"/>
      <c r="BM43" s="1212"/>
      <c r="BN43" s="1212"/>
      <c r="BO43" s="1212"/>
      <c r="BP43" s="1212"/>
      <c r="BQ43" s="1212"/>
      <c r="BR43" s="1212"/>
      <c r="BS43" s="1212"/>
      <c r="BT43" s="1212"/>
      <c r="BU43" s="1212"/>
      <c r="BV43" s="1212"/>
      <c r="BW43" s="1212"/>
      <c r="BX43" s="1212"/>
      <c r="BY43" s="1212"/>
      <c r="BZ43" s="1212"/>
      <c r="CA43" s="1212"/>
      <c r="CB43" s="1212"/>
      <c r="CC43" s="1212"/>
      <c r="CD43" s="1212"/>
      <c r="CE43" s="1212"/>
      <c r="CF43" s="1212"/>
      <c r="CG43" s="1212"/>
      <c r="CH43" s="1212"/>
      <c r="CI43" s="1212"/>
      <c r="CJ43" s="1212"/>
      <c r="CK43" s="1212"/>
      <c r="CL43" s="1212"/>
      <c r="CM43" s="1212"/>
      <c r="CN43" s="1212"/>
      <c r="CO43" s="1212"/>
      <c r="CP43" s="1212"/>
      <c r="CQ43" s="1212"/>
      <c r="CR43" s="1212"/>
      <c r="CS43" s="1212"/>
      <c r="CT43" s="1212"/>
      <c r="CU43" s="1212"/>
      <c r="CV43" s="1212"/>
      <c r="CW43" s="1212"/>
      <c r="CX43" s="1212"/>
      <c r="CY43" s="1212"/>
      <c r="CZ43" s="1212"/>
      <c r="DA43" s="1212"/>
      <c r="DB43" s="1212"/>
      <c r="DC43" s="1213"/>
    </row>
    <row r="44" spans="2:109" ht="13.2" x14ac:dyDescent="0.2">
      <c r="B44" s="247"/>
      <c r="AN44" s="1214"/>
      <c r="AO44" s="1215"/>
      <c r="AP44" s="1215"/>
      <c r="AQ44" s="1215"/>
      <c r="AR44" s="1215"/>
      <c r="AS44" s="1215"/>
      <c r="AT44" s="1215"/>
      <c r="AU44" s="1215"/>
      <c r="AV44" s="1215"/>
      <c r="AW44" s="1215"/>
      <c r="AX44" s="1215"/>
      <c r="AY44" s="1215"/>
      <c r="AZ44" s="1215"/>
      <c r="BA44" s="1215"/>
      <c r="BB44" s="1215"/>
      <c r="BC44" s="1215"/>
      <c r="BD44" s="1215"/>
      <c r="BE44" s="1215"/>
      <c r="BF44" s="1215"/>
      <c r="BG44" s="1215"/>
      <c r="BH44" s="1215"/>
      <c r="BI44" s="1215"/>
      <c r="BJ44" s="1215"/>
      <c r="BK44" s="1215"/>
      <c r="BL44" s="1215"/>
      <c r="BM44" s="1215"/>
      <c r="BN44" s="1215"/>
      <c r="BO44" s="1215"/>
      <c r="BP44" s="1215"/>
      <c r="BQ44" s="1215"/>
      <c r="BR44" s="1215"/>
      <c r="BS44" s="1215"/>
      <c r="BT44" s="1215"/>
      <c r="BU44" s="1215"/>
      <c r="BV44" s="1215"/>
      <c r="BW44" s="1215"/>
      <c r="BX44" s="1215"/>
      <c r="BY44" s="1215"/>
      <c r="BZ44" s="1215"/>
      <c r="CA44" s="1215"/>
      <c r="CB44" s="1215"/>
      <c r="CC44" s="1215"/>
      <c r="CD44" s="1215"/>
      <c r="CE44" s="1215"/>
      <c r="CF44" s="1215"/>
      <c r="CG44" s="1215"/>
      <c r="CH44" s="1215"/>
      <c r="CI44" s="1215"/>
      <c r="CJ44" s="1215"/>
      <c r="CK44" s="1215"/>
      <c r="CL44" s="1215"/>
      <c r="CM44" s="1215"/>
      <c r="CN44" s="1215"/>
      <c r="CO44" s="1215"/>
      <c r="CP44" s="1215"/>
      <c r="CQ44" s="1215"/>
      <c r="CR44" s="1215"/>
      <c r="CS44" s="1215"/>
      <c r="CT44" s="1215"/>
      <c r="CU44" s="1215"/>
      <c r="CV44" s="1215"/>
      <c r="CW44" s="1215"/>
      <c r="CX44" s="1215"/>
      <c r="CY44" s="1215"/>
      <c r="CZ44" s="1215"/>
      <c r="DA44" s="1215"/>
      <c r="DB44" s="1215"/>
      <c r="DC44" s="1216"/>
    </row>
    <row r="45" spans="2:109" ht="13.2" x14ac:dyDescent="0.2">
      <c r="B45" s="247"/>
      <c r="AN45" s="1214"/>
      <c r="AO45" s="1215"/>
      <c r="AP45" s="1215"/>
      <c r="AQ45" s="1215"/>
      <c r="AR45" s="1215"/>
      <c r="AS45" s="1215"/>
      <c r="AT45" s="1215"/>
      <c r="AU45" s="1215"/>
      <c r="AV45" s="1215"/>
      <c r="AW45" s="1215"/>
      <c r="AX45" s="1215"/>
      <c r="AY45" s="1215"/>
      <c r="AZ45" s="1215"/>
      <c r="BA45" s="1215"/>
      <c r="BB45" s="1215"/>
      <c r="BC45" s="1215"/>
      <c r="BD45" s="1215"/>
      <c r="BE45" s="1215"/>
      <c r="BF45" s="1215"/>
      <c r="BG45" s="1215"/>
      <c r="BH45" s="1215"/>
      <c r="BI45" s="1215"/>
      <c r="BJ45" s="1215"/>
      <c r="BK45" s="1215"/>
      <c r="BL45" s="1215"/>
      <c r="BM45" s="1215"/>
      <c r="BN45" s="1215"/>
      <c r="BO45" s="1215"/>
      <c r="BP45" s="1215"/>
      <c r="BQ45" s="1215"/>
      <c r="BR45" s="1215"/>
      <c r="BS45" s="1215"/>
      <c r="BT45" s="1215"/>
      <c r="BU45" s="1215"/>
      <c r="BV45" s="1215"/>
      <c r="BW45" s="1215"/>
      <c r="BX45" s="1215"/>
      <c r="BY45" s="1215"/>
      <c r="BZ45" s="1215"/>
      <c r="CA45" s="1215"/>
      <c r="CB45" s="1215"/>
      <c r="CC45" s="1215"/>
      <c r="CD45" s="1215"/>
      <c r="CE45" s="1215"/>
      <c r="CF45" s="1215"/>
      <c r="CG45" s="1215"/>
      <c r="CH45" s="1215"/>
      <c r="CI45" s="1215"/>
      <c r="CJ45" s="1215"/>
      <c r="CK45" s="1215"/>
      <c r="CL45" s="1215"/>
      <c r="CM45" s="1215"/>
      <c r="CN45" s="1215"/>
      <c r="CO45" s="1215"/>
      <c r="CP45" s="1215"/>
      <c r="CQ45" s="1215"/>
      <c r="CR45" s="1215"/>
      <c r="CS45" s="1215"/>
      <c r="CT45" s="1215"/>
      <c r="CU45" s="1215"/>
      <c r="CV45" s="1215"/>
      <c r="CW45" s="1215"/>
      <c r="CX45" s="1215"/>
      <c r="CY45" s="1215"/>
      <c r="CZ45" s="1215"/>
      <c r="DA45" s="1215"/>
      <c r="DB45" s="1215"/>
      <c r="DC45" s="1216"/>
    </row>
    <row r="46" spans="2:109" ht="13.2" x14ac:dyDescent="0.2">
      <c r="B46" s="247"/>
      <c r="AN46" s="1214"/>
      <c r="AO46" s="1215"/>
      <c r="AP46" s="1215"/>
      <c r="AQ46" s="1215"/>
      <c r="AR46" s="1215"/>
      <c r="AS46" s="1215"/>
      <c r="AT46" s="1215"/>
      <c r="AU46" s="1215"/>
      <c r="AV46" s="1215"/>
      <c r="AW46" s="1215"/>
      <c r="AX46" s="1215"/>
      <c r="AY46" s="1215"/>
      <c r="AZ46" s="1215"/>
      <c r="BA46" s="1215"/>
      <c r="BB46" s="1215"/>
      <c r="BC46" s="1215"/>
      <c r="BD46" s="1215"/>
      <c r="BE46" s="1215"/>
      <c r="BF46" s="1215"/>
      <c r="BG46" s="1215"/>
      <c r="BH46" s="1215"/>
      <c r="BI46" s="1215"/>
      <c r="BJ46" s="1215"/>
      <c r="BK46" s="1215"/>
      <c r="BL46" s="1215"/>
      <c r="BM46" s="1215"/>
      <c r="BN46" s="1215"/>
      <c r="BO46" s="1215"/>
      <c r="BP46" s="1215"/>
      <c r="BQ46" s="1215"/>
      <c r="BR46" s="1215"/>
      <c r="BS46" s="1215"/>
      <c r="BT46" s="1215"/>
      <c r="BU46" s="1215"/>
      <c r="BV46" s="1215"/>
      <c r="BW46" s="1215"/>
      <c r="BX46" s="1215"/>
      <c r="BY46" s="1215"/>
      <c r="BZ46" s="1215"/>
      <c r="CA46" s="1215"/>
      <c r="CB46" s="1215"/>
      <c r="CC46" s="1215"/>
      <c r="CD46" s="1215"/>
      <c r="CE46" s="1215"/>
      <c r="CF46" s="1215"/>
      <c r="CG46" s="1215"/>
      <c r="CH46" s="1215"/>
      <c r="CI46" s="1215"/>
      <c r="CJ46" s="1215"/>
      <c r="CK46" s="1215"/>
      <c r="CL46" s="1215"/>
      <c r="CM46" s="1215"/>
      <c r="CN46" s="1215"/>
      <c r="CO46" s="1215"/>
      <c r="CP46" s="1215"/>
      <c r="CQ46" s="1215"/>
      <c r="CR46" s="1215"/>
      <c r="CS46" s="1215"/>
      <c r="CT46" s="1215"/>
      <c r="CU46" s="1215"/>
      <c r="CV46" s="1215"/>
      <c r="CW46" s="1215"/>
      <c r="CX46" s="1215"/>
      <c r="CY46" s="1215"/>
      <c r="CZ46" s="1215"/>
      <c r="DA46" s="1215"/>
      <c r="DB46" s="1215"/>
      <c r="DC46" s="1216"/>
    </row>
    <row r="47" spans="2:109" ht="13.2" x14ac:dyDescent="0.2">
      <c r="B47" s="247"/>
      <c r="AN47" s="1217"/>
      <c r="AO47" s="1218"/>
      <c r="AP47" s="1218"/>
      <c r="AQ47" s="1218"/>
      <c r="AR47" s="1218"/>
      <c r="AS47" s="1218"/>
      <c r="AT47" s="1218"/>
      <c r="AU47" s="1218"/>
      <c r="AV47" s="1218"/>
      <c r="AW47" s="1218"/>
      <c r="AX47" s="1218"/>
      <c r="AY47" s="1218"/>
      <c r="AZ47" s="1218"/>
      <c r="BA47" s="1218"/>
      <c r="BB47" s="1218"/>
      <c r="BC47" s="1218"/>
      <c r="BD47" s="1218"/>
      <c r="BE47" s="1218"/>
      <c r="BF47" s="1218"/>
      <c r="BG47" s="1218"/>
      <c r="BH47" s="1218"/>
      <c r="BI47" s="1218"/>
      <c r="BJ47" s="1218"/>
      <c r="BK47" s="1218"/>
      <c r="BL47" s="1218"/>
      <c r="BM47" s="1218"/>
      <c r="BN47" s="1218"/>
      <c r="BO47" s="1218"/>
      <c r="BP47" s="1218"/>
      <c r="BQ47" s="1218"/>
      <c r="BR47" s="1218"/>
      <c r="BS47" s="1218"/>
      <c r="BT47" s="1218"/>
      <c r="BU47" s="1218"/>
      <c r="BV47" s="1218"/>
      <c r="BW47" s="1218"/>
      <c r="BX47" s="1218"/>
      <c r="BY47" s="1218"/>
      <c r="BZ47" s="1218"/>
      <c r="CA47" s="1218"/>
      <c r="CB47" s="1218"/>
      <c r="CC47" s="1218"/>
      <c r="CD47" s="1218"/>
      <c r="CE47" s="1218"/>
      <c r="CF47" s="1218"/>
      <c r="CG47" s="1218"/>
      <c r="CH47" s="1218"/>
      <c r="CI47" s="1218"/>
      <c r="CJ47" s="1218"/>
      <c r="CK47" s="1218"/>
      <c r="CL47" s="1218"/>
      <c r="CM47" s="1218"/>
      <c r="CN47" s="1218"/>
      <c r="CO47" s="1218"/>
      <c r="CP47" s="1218"/>
      <c r="CQ47" s="1218"/>
      <c r="CR47" s="1218"/>
      <c r="CS47" s="1218"/>
      <c r="CT47" s="1218"/>
      <c r="CU47" s="1218"/>
      <c r="CV47" s="1218"/>
      <c r="CW47" s="1218"/>
      <c r="CX47" s="1218"/>
      <c r="CY47" s="1218"/>
      <c r="CZ47" s="1218"/>
      <c r="DA47" s="1218"/>
      <c r="DB47" s="1218"/>
      <c r="DC47" s="1219"/>
    </row>
    <row r="48" spans="2:109" ht="13.2" x14ac:dyDescent="0.2">
      <c r="B48" s="247"/>
      <c r="H48" s="1220"/>
      <c r="I48" s="1220"/>
      <c r="J48" s="1220"/>
      <c r="AN48" s="1220"/>
      <c r="AO48" s="1220"/>
      <c r="AP48" s="1220"/>
      <c r="AZ48" s="1220"/>
      <c r="BA48" s="1220"/>
      <c r="BB48" s="1220"/>
      <c r="BL48" s="1220"/>
      <c r="BM48" s="1220"/>
      <c r="BN48" s="1220"/>
      <c r="BX48" s="1220"/>
      <c r="BY48" s="1220"/>
      <c r="BZ48" s="1220"/>
      <c r="CJ48" s="1220"/>
      <c r="CK48" s="1220"/>
      <c r="CL48" s="1220"/>
      <c r="CV48" s="1220"/>
      <c r="CW48" s="1220"/>
      <c r="CX48" s="1220"/>
    </row>
    <row r="49" spans="1:109" ht="13.2" x14ac:dyDescent="0.2">
      <c r="B49" s="247"/>
      <c r="AN49" s="243" t="s">
        <v>563</v>
      </c>
    </row>
    <row r="50" spans="1:109" ht="13.2" x14ac:dyDescent="0.2">
      <c r="B50" s="247"/>
      <c r="G50" s="1221"/>
      <c r="H50" s="1221"/>
      <c r="I50" s="1221"/>
      <c r="J50" s="1221"/>
      <c r="K50" s="1222"/>
      <c r="L50" s="1222"/>
      <c r="M50" s="1223"/>
      <c r="N50" s="1223"/>
      <c r="AN50" s="1224"/>
      <c r="AO50" s="1225"/>
      <c r="AP50" s="1225"/>
      <c r="AQ50" s="1225"/>
      <c r="AR50" s="1225"/>
      <c r="AS50" s="1225"/>
      <c r="AT50" s="1225"/>
      <c r="AU50" s="1225"/>
      <c r="AV50" s="1225"/>
      <c r="AW50" s="1225"/>
      <c r="AX50" s="1225"/>
      <c r="AY50" s="1225"/>
      <c r="AZ50" s="1225"/>
      <c r="BA50" s="1225"/>
      <c r="BB50" s="1225"/>
      <c r="BC50" s="1225"/>
      <c r="BD50" s="1225"/>
      <c r="BE50" s="1225"/>
      <c r="BF50" s="1225"/>
      <c r="BG50" s="1225"/>
      <c r="BH50" s="1225"/>
      <c r="BI50" s="1225"/>
      <c r="BJ50" s="1225"/>
      <c r="BK50" s="1225"/>
      <c r="BL50" s="1225"/>
      <c r="BM50" s="1225"/>
      <c r="BN50" s="1225"/>
      <c r="BO50" s="1226"/>
      <c r="BP50" s="1227" t="s">
        <v>526</v>
      </c>
      <c r="BQ50" s="1227"/>
      <c r="BR50" s="1227"/>
      <c r="BS50" s="1227"/>
      <c r="BT50" s="1227"/>
      <c r="BU50" s="1227"/>
      <c r="BV50" s="1227"/>
      <c r="BW50" s="1227"/>
      <c r="BX50" s="1227" t="s">
        <v>527</v>
      </c>
      <c r="BY50" s="1227"/>
      <c r="BZ50" s="1227"/>
      <c r="CA50" s="1227"/>
      <c r="CB50" s="1227"/>
      <c r="CC50" s="1227"/>
      <c r="CD50" s="1227"/>
      <c r="CE50" s="1227"/>
      <c r="CF50" s="1227" t="s">
        <v>528</v>
      </c>
      <c r="CG50" s="1227"/>
      <c r="CH50" s="1227"/>
      <c r="CI50" s="1227"/>
      <c r="CJ50" s="1227"/>
      <c r="CK50" s="1227"/>
      <c r="CL50" s="1227"/>
      <c r="CM50" s="1227"/>
      <c r="CN50" s="1227" t="s">
        <v>529</v>
      </c>
      <c r="CO50" s="1227"/>
      <c r="CP50" s="1227"/>
      <c r="CQ50" s="1227"/>
      <c r="CR50" s="1227"/>
      <c r="CS50" s="1227"/>
      <c r="CT50" s="1227"/>
      <c r="CU50" s="1227"/>
      <c r="CV50" s="1227" t="s">
        <v>530</v>
      </c>
      <c r="CW50" s="1227"/>
      <c r="CX50" s="1227"/>
      <c r="CY50" s="1227"/>
      <c r="CZ50" s="1227"/>
      <c r="DA50" s="1227"/>
      <c r="DB50" s="1227"/>
      <c r="DC50" s="1227"/>
    </row>
    <row r="51" spans="1:109" ht="13.5" customHeight="1" x14ac:dyDescent="0.2">
      <c r="B51" s="247"/>
      <c r="G51" s="1228"/>
      <c r="H51" s="1228"/>
      <c r="I51" s="1229"/>
      <c r="J51" s="1229"/>
      <c r="K51" s="1230"/>
      <c r="L51" s="1230"/>
      <c r="M51" s="1230"/>
      <c r="N51" s="1230"/>
      <c r="AM51" s="1220"/>
      <c r="AN51" s="1231" t="s">
        <v>564</v>
      </c>
      <c r="AO51" s="1231"/>
      <c r="AP51" s="1231"/>
      <c r="AQ51" s="1231"/>
      <c r="AR51" s="1231"/>
      <c r="AS51" s="1231"/>
      <c r="AT51" s="1231"/>
      <c r="AU51" s="1231"/>
      <c r="AV51" s="1231"/>
      <c r="AW51" s="1231"/>
      <c r="AX51" s="1231"/>
      <c r="AY51" s="1231"/>
      <c r="AZ51" s="1231"/>
      <c r="BA51" s="1231"/>
      <c r="BB51" s="1231" t="s">
        <v>565</v>
      </c>
      <c r="BC51" s="1231"/>
      <c r="BD51" s="1231"/>
      <c r="BE51" s="1231"/>
      <c r="BF51" s="1231"/>
      <c r="BG51" s="1231"/>
      <c r="BH51" s="1231"/>
      <c r="BI51" s="1231"/>
      <c r="BJ51" s="1231"/>
      <c r="BK51" s="1231"/>
      <c r="BL51" s="1231"/>
      <c r="BM51" s="1231"/>
      <c r="BN51" s="1231"/>
      <c r="BO51" s="1231"/>
      <c r="BP51" s="1232"/>
      <c r="BQ51" s="1232"/>
      <c r="BR51" s="1232"/>
      <c r="BS51" s="1232"/>
      <c r="BT51" s="1232"/>
      <c r="BU51" s="1232"/>
      <c r="BV51" s="1232"/>
      <c r="BW51" s="1232"/>
      <c r="BX51" s="1232"/>
      <c r="BY51" s="1232"/>
      <c r="BZ51" s="1232"/>
      <c r="CA51" s="1232"/>
      <c r="CB51" s="1232"/>
      <c r="CC51" s="1232"/>
      <c r="CD51" s="1232"/>
      <c r="CE51" s="1232"/>
      <c r="CF51" s="1232"/>
      <c r="CG51" s="1232"/>
      <c r="CH51" s="1232"/>
      <c r="CI51" s="1232"/>
      <c r="CJ51" s="1232"/>
      <c r="CK51" s="1232"/>
      <c r="CL51" s="1232"/>
      <c r="CM51" s="1232"/>
      <c r="CN51" s="1232"/>
      <c r="CO51" s="1232"/>
      <c r="CP51" s="1232"/>
      <c r="CQ51" s="1232"/>
      <c r="CR51" s="1232"/>
      <c r="CS51" s="1232"/>
      <c r="CT51" s="1232"/>
      <c r="CU51" s="1232"/>
      <c r="CV51" s="1232"/>
      <c r="CW51" s="1232"/>
      <c r="CX51" s="1232"/>
      <c r="CY51" s="1232"/>
      <c r="CZ51" s="1232"/>
      <c r="DA51" s="1232"/>
      <c r="DB51" s="1232"/>
      <c r="DC51" s="1232"/>
    </row>
    <row r="52" spans="1:109" ht="13.2" x14ac:dyDescent="0.2">
      <c r="B52" s="247"/>
      <c r="G52" s="1228"/>
      <c r="H52" s="1228"/>
      <c r="I52" s="1229"/>
      <c r="J52" s="1229"/>
      <c r="K52" s="1230"/>
      <c r="L52" s="1230"/>
      <c r="M52" s="1230"/>
      <c r="N52" s="1230"/>
      <c r="AM52" s="1220"/>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32"/>
      <c r="BQ52" s="1232"/>
      <c r="BR52" s="1232"/>
      <c r="BS52" s="1232"/>
      <c r="BT52" s="1232"/>
      <c r="BU52" s="1232"/>
      <c r="BV52" s="1232"/>
      <c r="BW52" s="1232"/>
      <c r="BX52" s="1232"/>
      <c r="BY52" s="1232"/>
      <c r="BZ52" s="1232"/>
      <c r="CA52" s="1232"/>
      <c r="CB52" s="1232"/>
      <c r="CC52" s="1232"/>
      <c r="CD52" s="1232"/>
      <c r="CE52" s="1232"/>
      <c r="CF52" s="1232"/>
      <c r="CG52" s="1232"/>
      <c r="CH52" s="1232"/>
      <c r="CI52" s="1232"/>
      <c r="CJ52" s="1232"/>
      <c r="CK52" s="1232"/>
      <c r="CL52" s="1232"/>
      <c r="CM52" s="1232"/>
      <c r="CN52" s="1232"/>
      <c r="CO52" s="1232"/>
      <c r="CP52" s="1232"/>
      <c r="CQ52" s="1232"/>
      <c r="CR52" s="1232"/>
      <c r="CS52" s="1232"/>
      <c r="CT52" s="1232"/>
      <c r="CU52" s="1232"/>
      <c r="CV52" s="1232"/>
      <c r="CW52" s="1232"/>
      <c r="CX52" s="1232"/>
      <c r="CY52" s="1232"/>
      <c r="CZ52" s="1232"/>
      <c r="DA52" s="1232"/>
      <c r="DB52" s="1232"/>
      <c r="DC52" s="1232"/>
    </row>
    <row r="53" spans="1:109" ht="13.2" x14ac:dyDescent="0.2">
      <c r="A53" s="1210"/>
      <c r="B53" s="247"/>
      <c r="G53" s="1228"/>
      <c r="H53" s="1228"/>
      <c r="I53" s="1221"/>
      <c r="J53" s="1221"/>
      <c r="K53" s="1230"/>
      <c r="L53" s="1230"/>
      <c r="M53" s="1230"/>
      <c r="N53" s="1230"/>
      <c r="AM53" s="1220"/>
      <c r="AN53" s="1231"/>
      <c r="AO53" s="1231"/>
      <c r="AP53" s="1231"/>
      <c r="AQ53" s="1231"/>
      <c r="AR53" s="1231"/>
      <c r="AS53" s="1231"/>
      <c r="AT53" s="1231"/>
      <c r="AU53" s="1231"/>
      <c r="AV53" s="1231"/>
      <c r="AW53" s="1231"/>
      <c r="AX53" s="1231"/>
      <c r="AY53" s="1231"/>
      <c r="AZ53" s="1231"/>
      <c r="BA53" s="1231"/>
      <c r="BB53" s="1231" t="s">
        <v>566</v>
      </c>
      <c r="BC53" s="1231"/>
      <c r="BD53" s="1231"/>
      <c r="BE53" s="1231"/>
      <c r="BF53" s="1231"/>
      <c r="BG53" s="1231"/>
      <c r="BH53" s="1231"/>
      <c r="BI53" s="1231"/>
      <c r="BJ53" s="1231"/>
      <c r="BK53" s="1231"/>
      <c r="BL53" s="1231"/>
      <c r="BM53" s="1231"/>
      <c r="BN53" s="1231"/>
      <c r="BO53" s="1231"/>
      <c r="BP53" s="1232">
        <v>50.9</v>
      </c>
      <c r="BQ53" s="1232"/>
      <c r="BR53" s="1232"/>
      <c r="BS53" s="1232"/>
      <c r="BT53" s="1232"/>
      <c r="BU53" s="1232"/>
      <c r="BV53" s="1232"/>
      <c r="BW53" s="1232"/>
      <c r="BX53" s="1232">
        <v>51.9</v>
      </c>
      <c r="BY53" s="1232"/>
      <c r="BZ53" s="1232"/>
      <c r="CA53" s="1232"/>
      <c r="CB53" s="1232"/>
      <c r="CC53" s="1232"/>
      <c r="CD53" s="1232"/>
      <c r="CE53" s="1232"/>
      <c r="CF53" s="1232">
        <v>48.5</v>
      </c>
      <c r="CG53" s="1232"/>
      <c r="CH53" s="1232"/>
      <c r="CI53" s="1232"/>
      <c r="CJ53" s="1232"/>
      <c r="CK53" s="1232"/>
      <c r="CL53" s="1232"/>
      <c r="CM53" s="1232"/>
      <c r="CN53" s="1232">
        <v>41.9</v>
      </c>
      <c r="CO53" s="1232"/>
      <c r="CP53" s="1232"/>
      <c r="CQ53" s="1232"/>
      <c r="CR53" s="1232"/>
      <c r="CS53" s="1232"/>
      <c r="CT53" s="1232"/>
      <c r="CU53" s="1232"/>
      <c r="CV53" s="1232">
        <v>55.1</v>
      </c>
      <c r="CW53" s="1232"/>
      <c r="CX53" s="1232"/>
      <c r="CY53" s="1232"/>
      <c r="CZ53" s="1232"/>
      <c r="DA53" s="1232"/>
      <c r="DB53" s="1232"/>
      <c r="DC53" s="1232"/>
    </row>
    <row r="54" spans="1:109" ht="13.2" x14ac:dyDescent="0.2">
      <c r="A54" s="1210"/>
      <c r="B54" s="247"/>
      <c r="G54" s="1228"/>
      <c r="H54" s="1228"/>
      <c r="I54" s="1221"/>
      <c r="J54" s="1221"/>
      <c r="K54" s="1230"/>
      <c r="L54" s="1230"/>
      <c r="M54" s="1230"/>
      <c r="N54" s="1230"/>
      <c r="AM54" s="1220"/>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32"/>
      <c r="BQ54" s="1232"/>
      <c r="BR54" s="1232"/>
      <c r="BS54" s="1232"/>
      <c r="BT54" s="1232"/>
      <c r="BU54" s="1232"/>
      <c r="BV54" s="1232"/>
      <c r="BW54" s="1232"/>
      <c r="BX54" s="1232"/>
      <c r="BY54" s="1232"/>
      <c r="BZ54" s="1232"/>
      <c r="CA54" s="1232"/>
      <c r="CB54" s="1232"/>
      <c r="CC54" s="1232"/>
      <c r="CD54" s="1232"/>
      <c r="CE54" s="1232"/>
      <c r="CF54" s="1232"/>
      <c r="CG54" s="1232"/>
      <c r="CH54" s="1232"/>
      <c r="CI54" s="1232"/>
      <c r="CJ54" s="1232"/>
      <c r="CK54" s="1232"/>
      <c r="CL54" s="1232"/>
      <c r="CM54" s="1232"/>
      <c r="CN54" s="1232"/>
      <c r="CO54" s="1232"/>
      <c r="CP54" s="1232"/>
      <c r="CQ54" s="1232"/>
      <c r="CR54" s="1232"/>
      <c r="CS54" s="1232"/>
      <c r="CT54" s="1232"/>
      <c r="CU54" s="1232"/>
      <c r="CV54" s="1232"/>
      <c r="CW54" s="1232"/>
      <c r="CX54" s="1232"/>
      <c r="CY54" s="1232"/>
      <c r="CZ54" s="1232"/>
      <c r="DA54" s="1232"/>
      <c r="DB54" s="1232"/>
      <c r="DC54" s="1232"/>
    </row>
    <row r="55" spans="1:109" ht="13.2" x14ac:dyDescent="0.2">
      <c r="A55" s="1210"/>
      <c r="B55" s="247"/>
      <c r="G55" s="1221"/>
      <c r="H55" s="1221"/>
      <c r="I55" s="1221"/>
      <c r="J55" s="1221"/>
      <c r="K55" s="1230"/>
      <c r="L55" s="1230"/>
      <c r="M55" s="1230"/>
      <c r="N55" s="1230"/>
      <c r="AN55" s="1227" t="s">
        <v>567</v>
      </c>
      <c r="AO55" s="1227"/>
      <c r="AP55" s="1227"/>
      <c r="AQ55" s="1227"/>
      <c r="AR55" s="1227"/>
      <c r="AS55" s="1227"/>
      <c r="AT55" s="1227"/>
      <c r="AU55" s="1227"/>
      <c r="AV55" s="1227"/>
      <c r="AW55" s="1227"/>
      <c r="AX55" s="1227"/>
      <c r="AY55" s="1227"/>
      <c r="AZ55" s="1227"/>
      <c r="BA55" s="1227"/>
      <c r="BB55" s="1231" t="s">
        <v>565</v>
      </c>
      <c r="BC55" s="1231"/>
      <c r="BD55" s="1231"/>
      <c r="BE55" s="1231"/>
      <c r="BF55" s="1231"/>
      <c r="BG55" s="1231"/>
      <c r="BH55" s="1231"/>
      <c r="BI55" s="1231"/>
      <c r="BJ55" s="1231"/>
      <c r="BK55" s="1231"/>
      <c r="BL55" s="1231"/>
      <c r="BM55" s="1231"/>
      <c r="BN55" s="1231"/>
      <c r="BO55" s="1231"/>
      <c r="BP55" s="1232">
        <v>15.5</v>
      </c>
      <c r="BQ55" s="1232"/>
      <c r="BR55" s="1232"/>
      <c r="BS55" s="1232"/>
      <c r="BT55" s="1232"/>
      <c r="BU55" s="1232"/>
      <c r="BV55" s="1232"/>
      <c r="BW55" s="1232"/>
      <c r="BX55" s="1232">
        <v>4.5999999999999996</v>
      </c>
      <c r="BY55" s="1232"/>
      <c r="BZ55" s="1232"/>
      <c r="CA55" s="1232"/>
      <c r="CB55" s="1232"/>
      <c r="CC55" s="1232"/>
      <c r="CD55" s="1232"/>
      <c r="CE55" s="1232"/>
      <c r="CF55" s="1232">
        <v>0.6</v>
      </c>
      <c r="CG55" s="1232"/>
      <c r="CH55" s="1232"/>
      <c r="CI55" s="1232"/>
      <c r="CJ55" s="1232"/>
      <c r="CK55" s="1232"/>
      <c r="CL55" s="1232"/>
      <c r="CM55" s="1232"/>
      <c r="CN55" s="1232">
        <v>0</v>
      </c>
      <c r="CO55" s="1232"/>
      <c r="CP55" s="1232"/>
      <c r="CQ55" s="1232"/>
      <c r="CR55" s="1232"/>
      <c r="CS55" s="1232"/>
      <c r="CT55" s="1232"/>
      <c r="CU55" s="1232"/>
      <c r="CV55" s="1232">
        <v>1</v>
      </c>
      <c r="CW55" s="1232"/>
      <c r="CX55" s="1232"/>
      <c r="CY55" s="1232"/>
      <c r="CZ55" s="1232"/>
      <c r="DA55" s="1232"/>
      <c r="DB55" s="1232"/>
      <c r="DC55" s="1232"/>
    </row>
    <row r="56" spans="1:109" ht="13.2" x14ac:dyDescent="0.2">
      <c r="A56" s="1210"/>
      <c r="B56" s="247"/>
      <c r="G56" s="1221"/>
      <c r="H56" s="1221"/>
      <c r="I56" s="1221"/>
      <c r="J56" s="1221"/>
      <c r="K56" s="1230"/>
      <c r="L56" s="1230"/>
      <c r="M56" s="1230"/>
      <c r="N56" s="1230"/>
      <c r="AN56" s="1227"/>
      <c r="AO56" s="1227"/>
      <c r="AP56" s="1227"/>
      <c r="AQ56" s="1227"/>
      <c r="AR56" s="1227"/>
      <c r="AS56" s="1227"/>
      <c r="AT56" s="1227"/>
      <c r="AU56" s="1227"/>
      <c r="AV56" s="1227"/>
      <c r="AW56" s="1227"/>
      <c r="AX56" s="1227"/>
      <c r="AY56" s="1227"/>
      <c r="AZ56" s="1227"/>
      <c r="BA56" s="1227"/>
      <c r="BB56" s="1231"/>
      <c r="BC56" s="1231"/>
      <c r="BD56" s="1231"/>
      <c r="BE56" s="1231"/>
      <c r="BF56" s="1231"/>
      <c r="BG56" s="1231"/>
      <c r="BH56" s="1231"/>
      <c r="BI56" s="1231"/>
      <c r="BJ56" s="1231"/>
      <c r="BK56" s="1231"/>
      <c r="BL56" s="1231"/>
      <c r="BM56" s="1231"/>
      <c r="BN56" s="1231"/>
      <c r="BO56" s="1231"/>
      <c r="BP56" s="1232"/>
      <c r="BQ56" s="1232"/>
      <c r="BR56" s="1232"/>
      <c r="BS56" s="1232"/>
      <c r="BT56" s="1232"/>
      <c r="BU56" s="1232"/>
      <c r="BV56" s="1232"/>
      <c r="BW56" s="1232"/>
      <c r="BX56" s="1232"/>
      <c r="BY56" s="1232"/>
      <c r="BZ56" s="1232"/>
      <c r="CA56" s="1232"/>
      <c r="CB56" s="1232"/>
      <c r="CC56" s="1232"/>
      <c r="CD56" s="1232"/>
      <c r="CE56" s="1232"/>
      <c r="CF56" s="1232"/>
      <c r="CG56" s="1232"/>
      <c r="CH56" s="1232"/>
      <c r="CI56" s="1232"/>
      <c r="CJ56" s="1232"/>
      <c r="CK56" s="1232"/>
      <c r="CL56" s="1232"/>
      <c r="CM56" s="1232"/>
      <c r="CN56" s="1232"/>
      <c r="CO56" s="1232"/>
      <c r="CP56" s="1232"/>
      <c r="CQ56" s="1232"/>
      <c r="CR56" s="1232"/>
      <c r="CS56" s="1232"/>
      <c r="CT56" s="1232"/>
      <c r="CU56" s="1232"/>
      <c r="CV56" s="1232"/>
      <c r="CW56" s="1232"/>
      <c r="CX56" s="1232"/>
      <c r="CY56" s="1232"/>
      <c r="CZ56" s="1232"/>
      <c r="DA56" s="1232"/>
      <c r="DB56" s="1232"/>
      <c r="DC56" s="1232"/>
    </row>
    <row r="57" spans="1:109" s="1210" customFormat="1" ht="13.2" x14ac:dyDescent="0.2">
      <c r="B57" s="1233"/>
      <c r="G57" s="1221"/>
      <c r="H57" s="1221"/>
      <c r="I57" s="1234"/>
      <c r="J57" s="1234"/>
      <c r="K57" s="1230"/>
      <c r="L57" s="1230"/>
      <c r="M57" s="1230"/>
      <c r="N57" s="1230"/>
      <c r="AM57" s="243"/>
      <c r="AN57" s="1227"/>
      <c r="AO57" s="1227"/>
      <c r="AP57" s="1227"/>
      <c r="AQ57" s="1227"/>
      <c r="AR57" s="1227"/>
      <c r="AS57" s="1227"/>
      <c r="AT57" s="1227"/>
      <c r="AU57" s="1227"/>
      <c r="AV57" s="1227"/>
      <c r="AW57" s="1227"/>
      <c r="AX57" s="1227"/>
      <c r="AY57" s="1227"/>
      <c r="AZ57" s="1227"/>
      <c r="BA57" s="1227"/>
      <c r="BB57" s="1231" t="s">
        <v>566</v>
      </c>
      <c r="BC57" s="1231"/>
      <c r="BD57" s="1231"/>
      <c r="BE57" s="1231"/>
      <c r="BF57" s="1231"/>
      <c r="BG57" s="1231"/>
      <c r="BH57" s="1231"/>
      <c r="BI57" s="1231"/>
      <c r="BJ57" s="1231"/>
      <c r="BK57" s="1231"/>
      <c r="BL57" s="1231"/>
      <c r="BM57" s="1231"/>
      <c r="BN57" s="1231"/>
      <c r="BO57" s="1231"/>
      <c r="BP57" s="1232">
        <v>61.7</v>
      </c>
      <c r="BQ57" s="1232"/>
      <c r="BR57" s="1232"/>
      <c r="BS57" s="1232"/>
      <c r="BT57" s="1232"/>
      <c r="BU57" s="1232"/>
      <c r="BV57" s="1232"/>
      <c r="BW57" s="1232"/>
      <c r="BX57" s="1232">
        <v>61.4</v>
      </c>
      <c r="BY57" s="1232"/>
      <c r="BZ57" s="1232"/>
      <c r="CA57" s="1232"/>
      <c r="CB57" s="1232"/>
      <c r="CC57" s="1232"/>
      <c r="CD57" s="1232"/>
      <c r="CE57" s="1232"/>
      <c r="CF57" s="1232">
        <v>62.6</v>
      </c>
      <c r="CG57" s="1232"/>
      <c r="CH57" s="1232"/>
      <c r="CI57" s="1232"/>
      <c r="CJ57" s="1232"/>
      <c r="CK57" s="1232"/>
      <c r="CL57" s="1232"/>
      <c r="CM57" s="1232"/>
      <c r="CN57" s="1232">
        <v>63.6</v>
      </c>
      <c r="CO57" s="1232"/>
      <c r="CP57" s="1232"/>
      <c r="CQ57" s="1232"/>
      <c r="CR57" s="1232"/>
      <c r="CS57" s="1232"/>
      <c r="CT57" s="1232"/>
      <c r="CU57" s="1232"/>
      <c r="CV57" s="1232">
        <v>64.099999999999994</v>
      </c>
      <c r="CW57" s="1232"/>
      <c r="CX57" s="1232"/>
      <c r="CY57" s="1232"/>
      <c r="CZ57" s="1232"/>
      <c r="DA57" s="1232"/>
      <c r="DB57" s="1232"/>
      <c r="DC57" s="1232"/>
      <c r="DD57" s="1235"/>
      <c r="DE57" s="1233"/>
    </row>
    <row r="58" spans="1:109" s="1210" customFormat="1" ht="13.2" x14ac:dyDescent="0.2">
      <c r="A58" s="243"/>
      <c r="B58" s="1233"/>
      <c r="G58" s="1221"/>
      <c r="H58" s="1221"/>
      <c r="I58" s="1234"/>
      <c r="J58" s="1234"/>
      <c r="K58" s="1230"/>
      <c r="L58" s="1230"/>
      <c r="M58" s="1230"/>
      <c r="N58" s="1230"/>
      <c r="AM58" s="243"/>
      <c r="AN58" s="1227"/>
      <c r="AO58" s="1227"/>
      <c r="AP58" s="1227"/>
      <c r="AQ58" s="1227"/>
      <c r="AR58" s="1227"/>
      <c r="AS58" s="1227"/>
      <c r="AT58" s="1227"/>
      <c r="AU58" s="1227"/>
      <c r="AV58" s="1227"/>
      <c r="AW58" s="1227"/>
      <c r="AX58" s="1227"/>
      <c r="AY58" s="1227"/>
      <c r="AZ58" s="1227"/>
      <c r="BA58" s="1227"/>
      <c r="BB58" s="1231"/>
      <c r="BC58" s="1231"/>
      <c r="BD58" s="1231"/>
      <c r="BE58" s="1231"/>
      <c r="BF58" s="1231"/>
      <c r="BG58" s="1231"/>
      <c r="BH58" s="1231"/>
      <c r="BI58" s="1231"/>
      <c r="BJ58" s="1231"/>
      <c r="BK58" s="1231"/>
      <c r="BL58" s="1231"/>
      <c r="BM58" s="1231"/>
      <c r="BN58" s="1231"/>
      <c r="BO58" s="1231"/>
      <c r="BP58" s="1232"/>
      <c r="BQ58" s="1232"/>
      <c r="BR58" s="1232"/>
      <c r="BS58" s="1232"/>
      <c r="BT58" s="1232"/>
      <c r="BU58" s="1232"/>
      <c r="BV58" s="1232"/>
      <c r="BW58" s="1232"/>
      <c r="BX58" s="1232"/>
      <c r="BY58" s="1232"/>
      <c r="BZ58" s="1232"/>
      <c r="CA58" s="1232"/>
      <c r="CB58" s="1232"/>
      <c r="CC58" s="1232"/>
      <c r="CD58" s="1232"/>
      <c r="CE58" s="1232"/>
      <c r="CF58" s="1232"/>
      <c r="CG58" s="1232"/>
      <c r="CH58" s="1232"/>
      <c r="CI58" s="1232"/>
      <c r="CJ58" s="1232"/>
      <c r="CK58" s="1232"/>
      <c r="CL58" s="1232"/>
      <c r="CM58" s="1232"/>
      <c r="CN58" s="1232"/>
      <c r="CO58" s="1232"/>
      <c r="CP58" s="1232"/>
      <c r="CQ58" s="1232"/>
      <c r="CR58" s="1232"/>
      <c r="CS58" s="1232"/>
      <c r="CT58" s="1232"/>
      <c r="CU58" s="1232"/>
      <c r="CV58" s="1232"/>
      <c r="CW58" s="1232"/>
      <c r="CX58" s="1232"/>
      <c r="CY58" s="1232"/>
      <c r="CZ58" s="1232"/>
      <c r="DA58" s="1232"/>
      <c r="DB58" s="1232"/>
      <c r="DC58" s="1232"/>
      <c r="DD58" s="1235"/>
      <c r="DE58" s="1233"/>
    </row>
    <row r="59" spans="1:109" s="1210" customFormat="1" ht="13.2" x14ac:dyDescent="0.2">
      <c r="A59" s="243"/>
      <c r="B59" s="1233"/>
      <c r="K59" s="1236"/>
      <c r="L59" s="1236"/>
      <c r="M59" s="1236"/>
      <c r="N59" s="1236"/>
      <c r="AQ59" s="1236"/>
      <c r="AR59" s="1236"/>
      <c r="AS59" s="1236"/>
      <c r="AT59" s="1236"/>
      <c r="BC59" s="1236"/>
      <c r="BD59" s="1236"/>
      <c r="BE59" s="1236"/>
      <c r="BF59" s="1236"/>
      <c r="BO59" s="1236"/>
      <c r="BP59" s="1236"/>
      <c r="BQ59" s="1236"/>
      <c r="BR59" s="1236"/>
      <c r="CA59" s="1236"/>
      <c r="CB59" s="1236"/>
      <c r="CC59" s="1236"/>
      <c r="CD59" s="1236"/>
      <c r="CM59" s="1236"/>
      <c r="CN59" s="1236"/>
      <c r="CO59" s="1236"/>
      <c r="CP59" s="1236"/>
      <c r="CY59" s="1236"/>
      <c r="CZ59" s="1236"/>
      <c r="DA59" s="1236"/>
      <c r="DB59" s="1236"/>
      <c r="DC59" s="1236"/>
      <c r="DD59" s="1235"/>
      <c r="DE59" s="1233"/>
    </row>
    <row r="60" spans="1:109" s="1210" customFormat="1" ht="13.2" x14ac:dyDescent="0.2">
      <c r="A60" s="243"/>
      <c r="B60" s="1233"/>
      <c r="K60" s="1236"/>
      <c r="L60" s="1236"/>
      <c r="M60" s="1236"/>
      <c r="N60" s="1236"/>
      <c r="AQ60" s="1236"/>
      <c r="AR60" s="1236"/>
      <c r="AS60" s="1236"/>
      <c r="AT60" s="1236"/>
      <c r="BC60" s="1236"/>
      <c r="BD60" s="1236"/>
      <c r="BE60" s="1236"/>
      <c r="BF60" s="1236"/>
      <c r="BO60" s="1236"/>
      <c r="BP60" s="1236"/>
      <c r="BQ60" s="1236"/>
      <c r="BR60" s="1236"/>
      <c r="CA60" s="1236"/>
      <c r="CB60" s="1236"/>
      <c r="CC60" s="1236"/>
      <c r="CD60" s="1236"/>
      <c r="CM60" s="1236"/>
      <c r="CN60" s="1236"/>
      <c r="CO60" s="1236"/>
      <c r="CP60" s="1236"/>
      <c r="CY60" s="1236"/>
      <c r="CZ60" s="1236"/>
      <c r="DA60" s="1236"/>
      <c r="DB60" s="1236"/>
      <c r="DC60" s="1236"/>
      <c r="DD60" s="1235"/>
      <c r="DE60" s="1233"/>
    </row>
    <row r="61" spans="1:109" s="1210" customFormat="1" ht="13.2" x14ac:dyDescent="0.2">
      <c r="A61" s="243"/>
      <c r="B61" s="1237"/>
      <c r="C61" s="1238"/>
      <c r="D61" s="1238"/>
      <c r="E61" s="1238"/>
      <c r="F61" s="1238"/>
      <c r="G61" s="1238"/>
      <c r="H61" s="1238"/>
      <c r="I61" s="1238"/>
      <c r="J61" s="1238"/>
      <c r="K61" s="1238"/>
      <c r="L61" s="1238"/>
      <c r="M61" s="1239"/>
      <c r="N61" s="1239"/>
      <c r="O61" s="1238"/>
      <c r="P61" s="1238"/>
      <c r="Q61" s="1238"/>
      <c r="R61" s="1238"/>
      <c r="S61" s="1238"/>
      <c r="T61" s="1238"/>
      <c r="U61" s="1238"/>
      <c r="V61" s="1238"/>
      <c r="W61" s="1238"/>
      <c r="X61" s="1238"/>
      <c r="Y61" s="1238"/>
      <c r="Z61" s="1238"/>
      <c r="AA61" s="1238"/>
      <c r="AB61" s="1238"/>
      <c r="AC61" s="1238"/>
      <c r="AD61" s="1238"/>
      <c r="AE61" s="1238"/>
      <c r="AF61" s="1238"/>
      <c r="AG61" s="1238"/>
      <c r="AH61" s="1238"/>
      <c r="AI61" s="1238"/>
      <c r="AJ61" s="1238"/>
      <c r="AK61" s="1238"/>
      <c r="AL61" s="1238"/>
      <c r="AM61" s="1238"/>
      <c r="AN61" s="1238"/>
      <c r="AO61" s="1238"/>
      <c r="AP61" s="1238"/>
      <c r="AQ61" s="1238"/>
      <c r="AR61" s="1238"/>
      <c r="AS61" s="1239"/>
      <c r="AT61" s="1239"/>
      <c r="AU61" s="1238"/>
      <c r="AV61" s="1238"/>
      <c r="AW61" s="1238"/>
      <c r="AX61" s="1238"/>
      <c r="AY61" s="1238"/>
      <c r="AZ61" s="1238"/>
      <c r="BA61" s="1238"/>
      <c r="BB61" s="1238"/>
      <c r="BC61" s="1238"/>
      <c r="BD61" s="1238"/>
      <c r="BE61" s="1239"/>
      <c r="BF61" s="1239"/>
      <c r="BG61" s="1238"/>
      <c r="BH61" s="1238"/>
      <c r="BI61" s="1238"/>
      <c r="BJ61" s="1238"/>
      <c r="BK61" s="1238"/>
      <c r="BL61" s="1238"/>
      <c r="BM61" s="1238"/>
      <c r="BN61" s="1238"/>
      <c r="BO61" s="1238"/>
      <c r="BP61" s="1238"/>
      <c r="BQ61" s="1239"/>
      <c r="BR61" s="1239"/>
      <c r="BS61" s="1238"/>
      <c r="BT61" s="1238"/>
      <c r="BU61" s="1238"/>
      <c r="BV61" s="1238"/>
      <c r="BW61" s="1238"/>
      <c r="BX61" s="1238"/>
      <c r="BY61" s="1238"/>
      <c r="BZ61" s="1238"/>
      <c r="CA61" s="1238"/>
      <c r="CB61" s="1238"/>
      <c r="CC61" s="1239"/>
      <c r="CD61" s="1239"/>
      <c r="CE61" s="1238"/>
      <c r="CF61" s="1238"/>
      <c r="CG61" s="1238"/>
      <c r="CH61" s="1238"/>
      <c r="CI61" s="1238"/>
      <c r="CJ61" s="1238"/>
      <c r="CK61" s="1238"/>
      <c r="CL61" s="1238"/>
      <c r="CM61" s="1238"/>
      <c r="CN61" s="1238"/>
      <c r="CO61" s="1239"/>
      <c r="CP61" s="1239"/>
      <c r="CQ61" s="1238"/>
      <c r="CR61" s="1238"/>
      <c r="CS61" s="1238"/>
      <c r="CT61" s="1238"/>
      <c r="CU61" s="1238"/>
      <c r="CV61" s="1238"/>
      <c r="CW61" s="1238"/>
      <c r="CX61" s="1238"/>
      <c r="CY61" s="1238"/>
      <c r="CZ61" s="1238"/>
      <c r="DA61" s="1239"/>
      <c r="DB61" s="1239"/>
      <c r="DC61" s="1239"/>
      <c r="DD61" s="1240"/>
      <c r="DE61" s="1233"/>
    </row>
    <row r="62" spans="1:109" ht="13.2" x14ac:dyDescent="0.2">
      <c r="B62" s="1208"/>
      <c r="C62" s="1208"/>
      <c r="D62" s="1208"/>
      <c r="E62" s="1208"/>
      <c r="F62" s="1208"/>
      <c r="G62" s="1208"/>
      <c r="H62" s="1208"/>
      <c r="I62" s="1208"/>
      <c r="J62" s="1208"/>
      <c r="K62" s="1208"/>
      <c r="L62" s="1208"/>
      <c r="M62" s="1208"/>
      <c r="N62" s="1208"/>
      <c r="O62" s="1208"/>
      <c r="P62" s="1208"/>
      <c r="Q62" s="1208"/>
      <c r="R62" s="1208"/>
      <c r="S62" s="1208"/>
      <c r="T62" s="1208"/>
      <c r="U62" s="1208"/>
      <c r="V62" s="1208"/>
      <c r="W62" s="1208"/>
      <c r="X62" s="1208"/>
      <c r="Y62" s="1208"/>
      <c r="Z62" s="1208"/>
      <c r="AA62" s="1208"/>
      <c r="AB62" s="1208"/>
      <c r="AC62" s="1208"/>
      <c r="AD62" s="1208"/>
      <c r="AE62" s="1208"/>
      <c r="AF62" s="1208"/>
      <c r="AG62" s="1208"/>
      <c r="AH62" s="1208"/>
      <c r="AI62" s="1208"/>
      <c r="AJ62" s="1208"/>
      <c r="AK62" s="1208"/>
      <c r="AL62" s="1208"/>
      <c r="AM62" s="1208"/>
      <c r="AN62" s="1208"/>
      <c r="AO62" s="1208"/>
      <c r="AP62" s="1208"/>
      <c r="AQ62" s="1208"/>
      <c r="AR62" s="1208"/>
      <c r="AS62" s="1208"/>
      <c r="AT62" s="1208"/>
      <c r="AU62" s="1208"/>
      <c r="AV62" s="1208"/>
      <c r="AW62" s="1208"/>
      <c r="AX62" s="1208"/>
      <c r="AY62" s="1208"/>
      <c r="AZ62" s="1208"/>
      <c r="BA62" s="1208"/>
      <c r="BB62" s="1208"/>
      <c r="BC62" s="1208"/>
      <c r="BD62" s="1208"/>
      <c r="BE62" s="1208"/>
      <c r="BF62" s="1208"/>
      <c r="BG62" s="1208"/>
      <c r="BH62" s="1208"/>
      <c r="BI62" s="1208"/>
      <c r="BJ62" s="1208"/>
      <c r="BK62" s="1208"/>
      <c r="BL62" s="1208"/>
      <c r="BM62" s="1208"/>
      <c r="BN62" s="1208"/>
      <c r="BO62" s="1208"/>
      <c r="BP62" s="1208"/>
      <c r="BQ62" s="1208"/>
      <c r="BR62" s="1208"/>
      <c r="BS62" s="1208"/>
      <c r="BT62" s="1208"/>
      <c r="BU62" s="1208"/>
      <c r="BV62" s="1208"/>
      <c r="BW62" s="1208"/>
      <c r="BX62" s="1208"/>
      <c r="BY62" s="1208"/>
      <c r="BZ62" s="1208"/>
      <c r="CA62" s="1208"/>
      <c r="CB62" s="1208"/>
      <c r="CC62" s="1208"/>
      <c r="CD62" s="1208"/>
      <c r="CE62" s="1208"/>
      <c r="CF62" s="1208"/>
      <c r="CG62" s="1208"/>
      <c r="CH62" s="1208"/>
      <c r="CI62" s="1208"/>
      <c r="CJ62" s="1208"/>
      <c r="CK62" s="1208"/>
      <c r="CL62" s="1208"/>
      <c r="CM62" s="1208"/>
      <c r="CN62" s="1208"/>
      <c r="CO62" s="1208"/>
      <c r="CP62" s="1208"/>
      <c r="CQ62" s="1208"/>
      <c r="CR62" s="1208"/>
      <c r="CS62" s="1208"/>
      <c r="CT62" s="1208"/>
      <c r="CU62" s="1208"/>
      <c r="CV62" s="1208"/>
      <c r="CW62" s="1208"/>
      <c r="CX62" s="1208"/>
      <c r="CY62" s="1208"/>
      <c r="CZ62" s="1208"/>
      <c r="DA62" s="1208"/>
      <c r="DB62" s="1208"/>
      <c r="DC62" s="1208"/>
      <c r="DD62" s="1208"/>
      <c r="DE62" s="243"/>
    </row>
    <row r="63" spans="1:109" ht="16.2" x14ac:dyDescent="0.2">
      <c r="B63" s="300" t="s">
        <v>568</v>
      </c>
    </row>
    <row r="64" spans="1:109" ht="13.2" x14ac:dyDescent="0.2">
      <c r="B64" s="247"/>
      <c r="G64" s="1209"/>
      <c r="I64" s="1241"/>
      <c r="J64" s="1241"/>
      <c r="K64" s="1241"/>
      <c r="L64" s="1241"/>
      <c r="M64" s="1241"/>
      <c r="N64" s="1242"/>
      <c r="AM64" s="1209"/>
      <c r="AN64" s="1209" t="s">
        <v>561</v>
      </c>
      <c r="AP64" s="1210"/>
      <c r="AQ64" s="1210"/>
      <c r="AR64" s="1210"/>
      <c r="AY64" s="1209"/>
      <c r="BA64" s="1210"/>
      <c r="BB64" s="1210"/>
      <c r="BC64" s="1210"/>
      <c r="BK64" s="1209"/>
      <c r="BM64" s="1210"/>
      <c r="BN64" s="1210"/>
      <c r="BO64" s="1210"/>
      <c r="BW64" s="1209"/>
      <c r="BY64" s="1210"/>
      <c r="BZ64" s="1210"/>
      <c r="CA64" s="1210"/>
      <c r="CI64" s="1209"/>
      <c r="CK64" s="1210"/>
      <c r="CL64" s="1210"/>
      <c r="CM64" s="1210"/>
      <c r="CU64" s="1209"/>
      <c r="CW64" s="1210"/>
      <c r="CX64" s="1210"/>
      <c r="CY64" s="1210"/>
    </row>
    <row r="65" spans="2:107" ht="13.2" x14ac:dyDescent="0.2">
      <c r="B65" s="247"/>
      <c r="AN65" s="1243" t="s">
        <v>569</v>
      </c>
      <c r="AO65" s="1212"/>
      <c r="AP65" s="1212"/>
      <c r="AQ65" s="1212"/>
      <c r="AR65" s="1212"/>
      <c r="AS65" s="1212"/>
      <c r="AT65" s="1212"/>
      <c r="AU65" s="1212"/>
      <c r="AV65" s="1212"/>
      <c r="AW65" s="1212"/>
      <c r="AX65" s="1212"/>
      <c r="AY65" s="1212"/>
      <c r="AZ65" s="1212"/>
      <c r="BA65" s="1212"/>
      <c r="BB65" s="1212"/>
      <c r="BC65" s="1212"/>
      <c r="BD65" s="1212"/>
      <c r="BE65" s="1212"/>
      <c r="BF65" s="1212"/>
      <c r="BG65" s="1212"/>
      <c r="BH65" s="1212"/>
      <c r="BI65" s="1212"/>
      <c r="BJ65" s="1212"/>
      <c r="BK65" s="1212"/>
      <c r="BL65" s="1212"/>
      <c r="BM65" s="1212"/>
      <c r="BN65" s="1212"/>
      <c r="BO65" s="1212"/>
      <c r="BP65" s="1212"/>
      <c r="BQ65" s="1212"/>
      <c r="BR65" s="1212"/>
      <c r="BS65" s="1212"/>
      <c r="BT65" s="1212"/>
      <c r="BU65" s="1212"/>
      <c r="BV65" s="1212"/>
      <c r="BW65" s="1212"/>
      <c r="BX65" s="1212"/>
      <c r="BY65" s="1212"/>
      <c r="BZ65" s="1212"/>
      <c r="CA65" s="1212"/>
      <c r="CB65" s="1212"/>
      <c r="CC65" s="1212"/>
      <c r="CD65" s="1212"/>
      <c r="CE65" s="1212"/>
      <c r="CF65" s="1212"/>
      <c r="CG65" s="1212"/>
      <c r="CH65" s="1212"/>
      <c r="CI65" s="1212"/>
      <c r="CJ65" s="1212"/>
      <c r="CK65" s="1212"/>
      <c r="CL65" s="1212"/>
      <c r="CM65" s="1212"/>
      <c r="CN65" s="1212"/>
      <c r="CO65" s="1212"/>
      <c r="CP65" s="1212"/>
      <c r="CQ65" s="1212"/>
      <c r="CR65" s="1212"/>
      <c r="CS65" s="1212"/>
      <c r="CT65" s="1212"/>
      <c r="CU65" s="1212"/>
      <c r="CV65" s="1212"/>
      <c r="CW65" s="1212"/>
      <c r="CX65" s="1212"/>
      <c r="CY65" s="1212"/>
      <c r="CZ65" s="1212"/>
      <c r="DA65" s="1212"/>
      <c r="DB65" s="1212"/>
      <c r="DC65" s="1213"/>
    </row>
    <row r="66" spans="2:107" ht="13.2" x14ac:dyDescent="0.2">
      <c r="B66" s="247"/>
      <c r="AN66" s="1214"/>
      <c r="AO66" s="1215"/>
      <c r="AP66" s="1215"/>
      <c r="AQ66" s="1215"/>
      <c r="AR66" s="1215"/>
      <c r="AS66" s="1215"/>
      <c r="AT66" s="1215"/>
      <c r="AU66" s="1215"/>
      <c r="AV66" s="1215"/>
      <c r="AW66" s="1215"/>
      <c r="AX66" s="1215"/>
      <c r="AY66" s="1215"/>
      <c r="AZ66" s="1215"/>
      <c r="BA66" s="1215"/>
      <c r="BB66" s="1215"/>
      <c r="BC66" s="1215"/>
      <c r="BD66" s="1215"/>
      <c r="BE66" s="1215"/>
      <c r="BF66" s="1215"/>
      <c r="BG66" s="1215"/>
      <c r="BH66" s="1215"/>
      <c r="BI66" s="1215"/>
      <c r="BJ66" s="1215"/>
      <c r="BK66" s="1215"/>
      <c r="BL66" s="1215"/>
      <c r="BM66" s="1215"/>
      <c r="BN66" s="1215"/>
      <c r="BO66" s="1215"/>
      <c r="BP66" s="1215"/>
      <c r="BQ66" s="1215"/>
      <c r="BR66" s="1215"/>
      <c r="BS66" s="1215"/>
      <c r="BT66" s="1215"/>
      <c r="BU66" s="1215"/>
      <c r="BV66" s="1215"/>
      <c r="BW66" s="1215"/>
      <c r="BX66" s="1215"/>
      <c r="BY66" s="1215"/>
      <c r="BZ66" s="1215"/>
      <c r="CA66" s="1215"/>
      <c r="CB66" s="1215"/>
      <c r="CC66" s="1215"/>
      <c r="CD66" s="1215"/>
      <c r="CE66" s="1215"/>
      <c r="CF66" s="1215"/>
      <c r="CG66" s="1215"/>
      <c r="CH66" s="1215"/>
      <c r="CI66" s="1215"/>
      <c r="CJ66" s="1215"/>
      <c r="CK66" s="1215"/>
      <c r="CL66" s="1215"/>
      <c r="CM66" s="1215"/>
      <c r="CN66" s="1215"/>
      <c r="CO66" s="1215"/>
      <c r="CP66" s="1215"/>
      <c r="CQ66" s="1215"/>
      <c r="CR66" s="1215"/>
      <c r="CS66" s="1215"/>
      <c r="CT66" s="1215"/>
      <c r="CU66" s="1215"/>
      <c r="CV66" s="1215"/>
      <c r="CW66" s="1215"/>
      <c r="CX66" s="1215"/>
      <c r="CY66" s="1215"/>
      <c r="CZ66" s="1215"/>
      <c r="DA66" s="1215"/>
      <c r="DB66" s="1215"/>
      <c r="DC66" s="1216"/>
    </row>
    <row r="67" spans="2:107" ht="13.2" x14ac:dyDescent="0.2">
      <c r="B67" s="247"/>
      <c r="AN67" s="1214"/>
      <c r="AO67" s="1215"/>
      <c r="AP67" s="1215"/>
      <c r="AQ67" s="1215"/>
      <c r="AR67" s="1215"/>
      <c r="AS67" s="1215"/>
      <c r="AT67" s="1215"/>
      <c r="AU67" s="1215"/>
      <c r="AV67" s="1215"/>
      <c r="AW67" s="1215"/>
      <c r="AX67" s="1215"/>
      <c r="AY67" s="1215"/>
      <c r="AZ67" s="1215"/>
      <c r="BA67" s="1215"/>
      <c r="BB67" s="1215"/>
      <c r="BC67" s="1215"/>
      <c r="BD67" s="1215"/>
      <c r="BE67" s="1215"/>
      <c r="BF67" s="1215"/>
      <c r="BG67" s="1215"/>
      <c r="BH67" s="1215"/>
      <c r="BI67" s="1215"/>
      <c r="BJ67" s="1215"/>
      <c r="BK67" s="1215"/>
      <c r="BL67" s="1215"/>
      <c r="BM67" s="1215"/>
      <c r="BN67" s="1215"/>
      <c r="BO67" s="1215"/>
      <c r="BP67" s="1215"/>
      <c r="BQ67" s="1215"/>
      <c r="BR67" s="1215"/>
      <c r="BS67" s="1215"/>
      <c r="BT67" s="1215"/>
      <c r="BU67" s="1215"/>
      <c r="BV67" s="1215"/>
      <c r="BW67" s="1215"/>
      <c r="BX67" s="1215"/>
      <c r="BY67" s="1215"/>
      <c r="BZ67" s="1215"/>
      <c r="CA67" s="1215"/>
      <c r="CB67" s="1215"/>
      <c r="CC67" s="1215"/>
      <c r="CD67" s="1215"/>
      <c r="CE67" s="1215"/>
      <c r="CF67" s="1215"/>
      <c r="CG67" s="1215"/>
      <c r="CH67" s="1215"/>
      <c r="CI67" s="1215"/>
      <c r="CJ67" s="1215"/>
      <c r="CK67" s="1215"/>
      <c r="CL67" s="1215"/>
      <c r="CM67" s="1215"/>
      <c r="CN67" s="1215"/>
      <c r="CO67" s="1215"/>
      <c r="CP67" s="1215"/>
      <c r="CQ67" s="1215"/>
      <c r="CR67" s="1215"/>
      <c r="CS67" s="1215"/>
      <c r="CT67" s="1215"/>
      <c r="CU67" s="1215"/>
      <c r="CV67" s="1215"/>
      <c r="CW67" s="1215"/>
      <c r="CX67" s="1215"/>
      <c r="CY67" s="1215"/>
      <c r="CZ67" s="1215"/>
      <c r="DA67" s="1215"/>
      <c r="DB67" s="1215"/>
      <c r="DC67" s="1216"/>
    </row>
    <row r="68" spans="2:107" ht="13.2" x14ac:dyDescent="0.2">
      <c r="B68" s="247"/>
      <c r="AN68" s="1214"/>
      <c r="AO68" s="1215"/>
      <c r="AP68" s="1215"/>
      <c r="AQ68" s="1215"/>
      <c r="AR68" s="1215"/>
      <c r="AS68" s="1215"/>
      <c r="AT68" s="1215"/>
      <c r="AU68" s="1215"/>
      <c r="AV68" s="1215"/>
      <c r="AW68" s="1215"/>
      <c r="AX68" s="1215"/>
      <c r="AY68" s="1215"/>
      <c r="AZ68" s="1215"/>
      <c r="BA68" s="1215"/>
      <c r="BB68" s="1215"/>
      <c r="BC68" s="1215"/>
      <c r="BD68" s="1215"/>
      <c r="BE68" s="1215"/>
      <c r="BF68" s="1215"/>
      <c r="BG68" s="1215"/>
      <c r="BH68" s="1215"/>
      <c r="BI68" s="1215"/>
      <c r="BJ68" s="1215"/>
      <c r="BK68" s="1215"/>
      <c r="BL68" s="1215"/>
      <c r="BM68" s="1215"/>
      <c r="BN68" s="1215"/>
      <c r="BO68" s="1215"/>
      <c r="BP68" s="1215"/>
      <c r="BQ68" s="1215"/>
      <c r="BR68" s="1215"/>
      <c r="BS68" s="1215"/>
      <c r="BT68" s="1215"/>
      <c r="BU68" s="1215"/>
      <c r="BV68" s="1215"/>
      <c r="BW68" s="1215"/>
      <c r="BX68" s="1215"/>
      <c r="BY68" s="1215"/>
      <c r="BZ68" s="1215"/>
      <c r="CA68" s="1215"/>
      <c r="CB68" s="1215"/>
      <c r="CC68" s="1215"/>
      <c r="CD68" s="1215"/>
      <c r="CE68" s="1215"/>
      <c r="CF68" s="1215"/>
      <c r="CG68" s="1215"/>
      <c r="CH68" s="1215"/>
      <c r="CI68" s="1215"/>
      <c r="CJ68" s="1215"/>
      <c r="CK68" s="1215"/>
      <c r="CL68" s="1215"/>
      <c r="CM68" s="1215"/>
      <c r="CN68" s="1215"/>
      <c r="CO68" s="1215"/>
      <c r="CP68" s="1215"/>
      <c r="CQ68" s="1215"/>
      <c r="CR68" s="1215"/>
      <c r="CS68" s="1215"/>
      <c r="CT68" s="1215"/>
      <c r="CU68" s="1215"/>
      <c r="CV68" s="1215"/>
      <c r="CW68" s="1215"/>
      <c r="CX68" s="1215"/>
      <c r="CY68" s="1215"/>
      <c r="CZ68" s="1215"/>
      <c r="DA68" s="1215"/>
      <c r="DB68" s="1215"/>
      <c r="DC68" s="1216"/>
    </row>
    <row r="69" spans="2:107" ht="13.2" x14ac:dyDescent="0.2">
      <c r="B69" s="247"/>
      <c r="AN69" s="1217"/>
      <c r="AO69" s="1218"/>
      <c r="AP69" s="1218"/>
      <c r="AQ69" s="1218"/>
      <c r="AR69" s="1218"/>
      <c r="AS69" s="1218"/>
      <c r="AT69" s="1218"/>
      <c r="AU69" s="1218"/>
      <c r="AV69" s="1218"/>
      <c r="AW69" s="1218"/>
      <c r="AX69" s="1218"/>
      <c r="AY69" s="1218"/>
      <c r="AZ69" s="1218"/>
      <c r="BA69" s="1218"/>
      <c r="BB69" s="1218"/>
      <c r="BC69" s="1218"/>
      <c r="BD69" s="1218"/>
      <c r="BE69" s="1218"/>
      <c r="BF69" s="1218"/>
      <c r="BG69" s="1218"/>
      <c r="BH69" s="1218"/>
      <c r="BI69" s="1218"/>
      <c r="BJ69" s="1218"/>
      <c r="BK69" s="1218"/>
      <c r="BL69" s="1218"/>
      <c r="BM69" s="1218"/>
      <c r="BN69" s="1218"/>
      <c r="BO69" s="1218"/>
      <c r="BP69" s="1218"/>
      <c r="BQ69" s="1218"/>
      <c r="BR69" s="1218"/>
      <c r="BS69" s="1218"/>
      <c r="BT69" s="1218"/>
      <c r="BU69" s="1218"/>
      <c r="BV69" s="1218"/>
      <c r="BW69" s="1218"/>
      <c r="BX69" s="1218"/>
      <c r="BY69" s="1218"/>
      <c r="BZ69" s="1218"/>
      <c r="CA69" s="1218"/>
      <c r="CB69" s="1218"/>
      <c r="CC69" s="1218"/>
      <c r="CD69" s="1218"/>
      <c r="CE69" s="1218"/>
      <c r="CF69" s="1218"/>
      <c r="CG69" s="1218"/>
      <c r="CH69" s="1218"/>
      <c r="CI69" s="1218"/>
      <c r="CJ69" s="1218"/>
      <c r="CK69" s="1218"/>
      <c r="CL69" s="1218"/>
      <c r="CM69" s="1218"/>
      <c r="CN69" s="1218"/>
      <c r="CO69" s="1218"/>
      <c r="CP69" s="1218"/>
      <c r="CQ69" s="1218"/>
      <c r="CR69" s="1218"/>
      <c r="CS69" s="1218"/>
      <c r="CT69" s="1218"/>
      <c r="CU69" s="1218"/>
      <c r="CV69" s="1218"/>
      <c r="CW69" s="1218"/>
      <c r="CX69" s="1218"/>
      <c r="CY69" s="1218"/>
      <c r="CZ69" s="1218"/>
      <c r="DA69" s="1218"/>
      <c r="DB69" s="1218"/>
      <c r="DC69" s="1219"/>
    </row>
    <row r="70" spans="2:107" ht="13.2" x14ac:dyDescent="0.2">
      <c r="B70" s="247"/>
      <c r="H70" s="1244"/>
      <c r="I70" s="1244"/>
      <c r="J70" s="1245"/>
      <c r="K70" s="1245"/>
      <c r="L70" s="1246"/>
      <c r="M70" s="1245"/>
      <c r="N70" s="1246"/>
      <c r="AN70" s="1220"/>
      <c r="AO70" s="1220"/>
      <c r="AP70" s="1220"/>
      <c r="AZ70" s="1220"/>
      <c r="BA70" s="1220"/>
      <c r="BB70" s="1220"/>
      <c r="BL70" s="1220"/>
      <c r="BM70" s="1220"/>
      <c r="BN70" s="1220"/>
      <c r="BX70" s="1220"/>
      <c r="BY70" s="1220"/>
      <c r="BZ70" s="1220"/>
      <c r="CJ70" s="1220"/>
      <c r="CK70" s="1220"/>
      <c r="CL70" s="1220"/>
      <c r="CV70" s="1220"/>
      <c r="CW70" s="1220"/>
      <c r="CX70" s="1220"/>
    </row>
    <row r="71" spans="2:107" ht="13.2" x14ac:dyDescent="0.2">
      <c r="B71" s="247"/>
      <c r="G71" s="1247"/>
      <c r="I71" s="1248"/>
      <c r="J71" s="1245"/>
      <c r="K71" s="1245"/>
      <c r="L71" s="1246"/>
      <c r="M71" s="1245"/>
      <c r="N71" s="1246"/>
      <c r="AM71" s="1247"/>
      <c r="AN71" s="243" t="s">
        <v>563</v>
      </c>
    </row>
    <row r="72" spans="2:107" ht="13.2" x14ac:dyDescent="0.2">
      <c r="B72" s="247"/>
      <c r="G72" s="1221"/>
      <c r="H72" s="1221"/>
      <c r="I72" s="1221"/>
      <c r="J72" s="1221"/>
      <c r="K72" s="1222"/>
      <c r="L72" s="1222"/>
      <c r="M72" s="1223"/>
      <c r="N72" s="1223"/>
      <c r="AN72" s="1224"/>
      <c r="AO72" s="1225"/>
      <c r="AP72" s="1225"/>
      <c r="AQ72" s="1225"/>
      <c r="AR72" s="1225"/>
      <c r="AS72" s="1225"/>
      <c r="AT72" s="1225"/>
      <c r="AU72" s="1225"/>
      <c r="AV72" s="1225"/>
      <c r="AW72" s="1225"/>
      <c r="AX72" s="1225"/>
      <c r="AY72" s="1225"/>
      <c r="AZ72" s="1225"/>
      <c r="BA72" s="1225"/>
      <c r="BB72" s="1225"/>
      <c r="BC72" s="1225"/>
      <c r="BD72" s="1225"/>
      <c r="BE72" s="1225"/>
      <c r="BF72" s="1225"/>
      <c r="BG72" s="1225"/>
      <c r="BH72" s="1225"/>
      <c r="BI72" s="1225"/>
      <c r="BJ72" s="1225"/>
      <c r="BK72" s="1225"/>
      <c r="BL72" s="1225"/>
      <c r="BM72" s="1225"/>
      <c r="BN72" s="1225"/>
      <c r="BO72" s="1226"/>
      <c r="BP72" s="1227" t="s">
        <v>526</v>
      </c>
      <c r="BQ72" s="1227"/>
      <c r="BR72" s="1227"/>
      <c r="BS72" s="1227"/>
      <c r="BT72" s="1227"/>
      <c r="BU72" s="1227"/>
      <c r="BV72" s="1227"/>
      <c r="BW72" s="1227"/>
      <c r="BX72" s="1227" t="s">
        <v>527</v>
      </c>
      <c r="BY72" s="1227"/>
      <c r="BZ72" s="1227"/>
      <c r="CA72" s="1227"/>
      <c r="CB72" s="1227"/>
      <c r="CC72" s="1227"/>
      <c r="CD72" s="1227"/>
      <c r="CE72" s="1227"/>
      <c r="CF72" s="1227" t="s">
        <v>528</v>
      </c>
      <c r="CG72" s="1227"/>
      <c r="CH72" s="1227"/>
      <c r="CI72" s="1227"/>
      <c r="CJ72" s="1227"/>
      <c r="CK72" s="1227"/>
      <c r="CL72" s="1227"/>
      <c r="CM72" s="1227"/>
      <c r="CN72" s="1227" t="s">
        <v>529</v>
      </c>
      <c r="CO72" s="1227"/>
      <c r="CP72" s="1227"/>
      <c r="CQ72" s="1227"/>
      <c r="CR72" s="1227"/>
      <c r="CS72" s="1227"/>
      <c r="CT72" s="1227"/>
      <c r="CU72" s="1227"/>
      <c r="CV72" s="1227" t="s">
        <v>530</v>
      </c>
      <c r="CW72" s="1227"/>
      <c r="CX72" s="1227"/>
      <c r="CY72" s="1227"/>
      <c r="CZ72" s="1227"/>
      <c r="DA72" s="1227"/>
      <c r="DB72" s="1227"/>
      <c r="DC72" s="1227"/>
    </row>
    <row r="73" spans="2:107" ht="13.2" x14ac:dyDescent="0.2">
      <c r="B73" s="247"/>
      <c r="G73" s="1228"/>
      <c r="H73" s="1228"/>
      <c r="I73" s="1228"/>
      <c r="J73" s="1228"/>
      <c r="K73" s="1249"/>
      <c r="L73" s="1249"/>
      <c r="M73" s="1249"/>
      <c r="N73" s="1249"/>
      <c r="AM73" s="1220"/>
      <c r="AN73" s="1231" t="s">
        <v>564</v>
      </c>
      <c r="AO73" s="1231"/>
      <c r="AP73" s="1231"/>
      <c r="AQ73" s="1231"/>
      <c r="AR73" s="1231"/>
      <c r="AS73" s="1231"/>
      <c r="AT73" s="1231"/>
      <c r="AU73" s="1231"/>
      <c r="AV73" s="1231"/>
      <c r="AW73" s="1231"/>
      <c r="AX73" s="1231"/>
      <c r="AY73" s="1231"/>
      <c r="AZ73" s="1231"/>
      <c r="BA73" s="1231"/>
      <c r="BB73" s="1231" t="s">
        <v>565</v>
      </c>
      <c r="BC73" s="1231"/>
      <c r="BD73" s="1231"/>
      <c r="BE73" s="1231"/>
      <c r="BF73" s="1231"/>
      <c r="BG73" s="1231"/>
      <c r="BH73" s="1231"/>
      <c r="BI73" s="1231"/>
      <c r="BJ73" s="1231"/>
      <c r="BK73" s="1231"/>
      <c r="BL73" s="1231"/>
      <c r="BM73" s="1231"/>
      <c r="BN73" s="1231"/>
      <c r="BO73" s="1231"/>
      <c r="BP73" s="1232"/>
      <c r="BQ73" s="1232"/>
      <c r="BR73" s="1232"/>
      <c r="BS73" s="1232"/>
      <c r="BT73" s="1232"/>
      <c r="BU73" s="1232"/>
      <c r="BV73" s="1232"/>
      <c r="BW73" s="1232"/>
      <c r="BX73" s="1232"/>
      <c r="BY73" s="1232"/>
      <c r="BZ73" s="1232"/>
      <c r="CA73" s="1232"/>
      <c r="CB73" s="1232"/>
      <c r="CC73" s="1232"/>
      <c r="CD73" s="1232"/>
      <c r="CE73" s="1232"/>
      <c r="CF73" s="1232"/>
      <c r="CG73" s="1232"/>
      <c r="CH73" s="1232"/>
      <c r="CI73" s="1232"/>
      <c r="CJ73" s="1232"/>
      <c r="CK73" s="1232"/>
      <c r="CL73" s="1232"/>
      <c r="CM73" s="1232"/>
      <c r="CN73" s="1232"/>
      <c r="CO73" s="1232"/>
      <c r="CP73" s="1232"/>
      <c r="CQ73" s="1232"/>
      <c r="CR73" s="1232"/>
      <c r="CS73" s="1232"/>
      <c r="CT73" s="1232"/>
      <c r="CU73" s="1232"/>
      <c r="CV73" s="1232"/>
      <c r="CW73" s="1232"/>
      <c r="CX73" s="1232"/>
      <c r="CY73" s="1232"/>
      <c r="CZ73" s="1232"/>
      <c r="DA73" s="1232"/>
      <c r="DB73" s="1232"/>
      <c r="DC73" s="1232"/>
    </row>
    <row r="74" spans="2:107" ht="13.2" x14ac:dyDescent="0.2">
      <c r="B74" s="247"/>
      <c r="G74" s="1228"/>
      <c r="H74" s="1228"/>
      <c r="I74" s="1228"/>
      <c r="J74" s="1228"/>
      <c r="K74" s="1249"/>
      <c r="L74" s="1249"/>
      <c r="M74" s="1249"/>
      <c r="N74" s="1249"/>
      <c r="AM74" s="1220"/>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32"/>
      <c r="BQ74" s="1232"/>
      <c r="BR74" s="1232"/>
      <c r="BS74" s="1232"/>
      <c r="BT74" s="1232"/>
      <c r="BU74" s="1232"/>
      <c r="BV74" s="1232"/>
      <c r="BW74" s="1232"/>
      <c r="BX74" s="1232"/>
      <c r="BY74" s="1232"/>
      <c r="BZ74" s="1232"/>
      <c r="CA74" s="1232"/>
      <c r="CB74" s="1232"/>
      <c r="CC74" s="1232"/>
      <c r="CD74" s="1232"/>
      <c r="CE74" s="1232"/>
      <c r="CF74" s="1232"/>
      <c r="CG74" s="1232"/>
      <c r="CH74" s="1232"/>
      <c r="CI74" s="1232"/>
      <c r="CJ74" s="1232"/>
      <c r="CK74" s="1232"/>
      <c r="CL74" s="1232"/>
      <c r="CM74" s="1232"/>
      <c r="CN74" s="1232"/>
      <c r="CO74" s="1232"/>
      <c r="CP74" s="1232"/>
      <c r="CQ74" s="1232"/>
      <c r="CR74" s="1232"/>
      <c r="CS74" s="1232"/>
      <c r="CT74" s="1232"/>
      <c r="CU74" s="1232"/>
      <c r="CV74" s="1232"/>
      <c r="CW74" s="1232"/>
      <c r="CX74" s="1232"/>
      <c r="CY74" s="1232"/>
      <c r="CZ74" s="1232"/>
      <c r="DA74" s="1232"/>
      <c r="DB74" s="1232"/>
      <c r="DC74" s="1232"/>
    </row>
    <row r="75" spans="2:107" ht="13.2" x14ac:dyDescent="0.2">
      <c r="B75" s="247"/>
      <c r="G75" s="1228"/>
      <c r="H75" s="1228"/>
      <c r="I75" s="1221"/>
      <c r="J75" s="1221"/>
      <c r="K75" s="1230"/>
      <c r="L75" s="1230"/>
      <c r="M75" s="1230"/>
      <c r="N75" s="1230"/>
      <c r="AM75" s="1220"/>
      <c r="AN75" s="1231"/>
      <c r="AO75" s="1231"/>
      <c r="AP75" s="1231"/>
      <c r="AQ75" s="1231"/>
      <c r="AR75" s="1231"/>
      <c r="AS75" s="1231"/>
      <c r="AT75" s="1231"/>
      <c r="AU75" s="1231"/>
      <c r="AV75" s="1231"/>
      <c r="AW75" s="1231"/>
      <c r="AX75" s="1231"/>
      <c r="AY75" s="1231"/>
      <c r="AZ75" s="1231"/>
      <c r="BA75" s="1231"/>
      <c r="BB75" s="1231" t="s">
        <v>570</v>
      </c>
      <c r="BC75" s="1231"/>
      <c r="BD75" s="1231"/>
      <c r="BE75" s="1231"/>
      <c r="BF75" s="1231"/>
      <c r="BG75" s="1231"/>
      <c r="BH75" s="1231"/>
      <c r="BI75" s="1231"/>
      <c r="BJ75" s="1231"/>
      <c r="BK75" s="1231"/>
      <c r="BL75" s="1231"/>
      <c r="BM75" s="1231"/>
      <c r="BN75" s="1231"/>
      <c r="BO75" s="1231"/>
      <c r="BP75" s="1232">
        <v>4.8</v>
      </c>
      <c r="BQ75" s="1232"/>
      <c r="BR75" s="1232"/>
      <c r="BS75" s="1232"/>
      <c r="BT75" s="1232"/>
      <c r="BU75" s="1232"/>
      <c r="BV75" s="1232"/>
      <c r="BW75" s="1232"/>
      <c r="BX75" s="1232">
        <v>5.7</v>
      </c>
      <c r="BY75" s="1232"/>
      <c r="BZ75" s="1232"/>
      <c r="CA75" s="1232"/>
      <c r="CB75" s="1232"/>
      <c r="CC75" s="1232"/>
      <c r="CD75" s="1232"/>
      <c r="CE75" s="1232"/>
      <c r="CF75" s="1232">
        <v>6.6</v>
      </c>
      <c r="CG75" s="1232"/>
      <c r="CH75" s="1232"/>
      <c r="CI75" s="1232"/>
      <c r="CJ75" s="1232"/>
      <c r="CK75" s="1232"/>
      <c r="CL75" s="1232"/>
      <c r="CM75" s="1232"/>
      <c r="CN75" s="1232">
        <v>6.3</v>
      </c>
      <c r="CO75" s="1232"/>
      <c r="CP75" s="1232"/>
      <c r="CQ75" s="1232"/>
      <c r="CR75" s="1232"/>
      <c r="CS75" s="1232"/>
      <c r="CT75" s="1232"/>
      <c r="CU75" s="1232"/>
      <c r="CV75" s="1232">
        <v>5.8</v>
      </c>
      <c r="CW75" s="1232"/>
      <c r="CX75" s="1232"/>
      <c r="CY75" s="1232"/>
      <c r="CZ75" s="1232"/>
      <c r="DA75" s="1232"/>
      <c r="DB75" s="1232"/>
      <c r="DC75" s="1232"/>
    </row>
    <row r="76" spans="2:107" ht="13.2" x14ac:dyDescent="0.2">
      <c r="B76" s="247"/>
      <c r="G76" s="1228"/>
      <c r="H76" s="1228"/>
      <c r="I76" s="1221"/>
      <c r="J76" s="1221"/>
      <c r="K76" s="1230"/>
      <c r="L76" s="1230"/>
      <c r="M76" s="1230"/>
      <c r="N76" s="1230"/>
      <c r="AM76" s="1220"/>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32"/>
      <c r="BQ76" s="1232"/>
      <c r="BR76" s="1232"/>
      <c r="BS76" s="1232"/>
      <c r="BT76" s="1232"/>
      <c r="BU76" s="1232"/>
      <c r="BV76" s="1232"/>
      <c r="BW76" s="1232"/>
      <c r="BX76" s="1232"/>
      <c r="BY76" s="1232"/>
      <c r="BZ76" s="1232"/>
      <c r="CA76" s="1232"/>
      <c r="CB76" s="1232"/>
      <c r="CC76" s="1232"/>
      <c r="CD76" s="1232"/>
      <c r="CE76" s="1232"/>
      <c r="CF76" s="1232"/>
      <c r="CG76" s="1232"/>
      <c r="CH76" s="1232"/>
      <c r="CI76" s="1232"/>
      <c r="CJ76" s="1232"/>
      <c r="CK76" s="1232"/>
      <c r="CL76" s="1232"/>
      <c r="CM76" s="1232"/>
      <c r="CN76" s="1232"/>
      <c r="CO76" s="1232"/>
      <c r="CP76" s="1232"/>
      <c r="CQ76" s="1232"/>
      <c r="CR76" s="1232"/>
      <c r="CS76" s="1232"/>
      <c r="CT76" s="1232"/>
      <c r="CU76" s="1232"/>
      <c r="CV76" s="1232"/>
      <c r="CW76" s="1232"/>
      <c r="CX76" s="1232"/>
      <c r="CY76" s="1232"/>
      <c r="CZ76" s="1232"/>
      <c r="DA76" s="1232"/>
      <c r="DB76" s="1232"/>
      <c r="DC76" s="1232"/>
    </row>
    <row r="77" spans="2:107" ht="13.2" x14ac:dyDescent="0.2">
      <c r="B77" s="247"/>
      <c r="G77" s="1221"/>
      <c r="H77" s="1221"/>
      <c r="I77" s="1221"/>
      <c r="J77" s="1221"/>
      <c r="K77" s="1249"/>
      <c r="L77" s="1249"/>
      <c r="M77" s="1249"/>
      <c r="N77" s="1249"/>
      <c r="AN77" s="1227" t="s">
        <v>567</v>
      </c>
      <c r="AO77" s="1227"/>
      <c r="AP77" s="1227"/>
      <c r="AQ77" s="1227"/>
      <c r="AR77" s="1227"/>
      <c r="AS77" s="1227"/>
      <c r="AT77" s="1227"/>
      <c r="AU77" s="1227"/>
      <c r="AV77" s="1227"/>
      <c r="AW77" s="1227"/>
      <c r="AX77" s="1227"/>
      <c r="AY77" s="1227"/>
      <c r="AZ77" s="1227"/>
      <c r="BA77" s="1227"/>
      <c r="BB77" s="1231" t="s">
        <v>565</v>
      </c>
      <c r="BC77" s="1231"/>
      <c r="BD77" s="1231"/>
      <c r="BE77" s="1231"/>
      <c r="BF77" s="1231"/>
      <c r="BG77" s="1231"/>
      <c r="BH77" s="1231"/>
      <c r="BI77" s="1231"/>
      <c r="BJ77" s="1231"/>
      <c r="BK77" s="1231"/>
      <c r="BL77" s="1231"/>
      <c r="BM77" s="1231"/>
      <c r="BN77" s="1231"/>
      <c r="BO77" s="1231"/>
      <c r="BP77" s="1232">
        <v>15.5</v>
      </c>
      <c r="BQ77" s="1232"/>
      <c r="BR77" s="1232"/>
      <c r="BS77" s="1232"/>
      <c r="BT77" s="1232"/>
      <c r="BU77" s="1232"/>
      <c r="BV77" s="1232"/>
      <c r="BW77" s="1232"/>
      <c r="BX77" s="1232">
        <v>4.5999999999999996</v>
      </c>
      <c r="BY77" s="1232"/>
      <c r="BZ77" s="1232"/>
      <c r="CA77" s="1232"/>
      <c r="CB77" s="1232"/>
      <c r="CC77" s="1232"/>
      <c r="CD77" s="1232"/>
      <c r="CE77" s="1232"/>
      <c r="CF77" s="1232">
        <v>0.6</v>
      </c>
      <c r="CG77" s="1232"/>
      <c r="CH77" s="1232"/>
      <c r="CI77" s="1232"/>
      <c r="CJ77" s="1232"/>
      <c r="CK77" s="1232"/>
      <c r="CL77" s="1232"/>
      <c r="CM77" s="1232"/>
      <c r="CN77" s="1232">
        <v>0</v>
      </c>
      <c r="CO77" s="1232"/>
      <c r="CP77" s="1232"/>
      <c r="CQ77" s="1232"/>
      <c r="CR77" s="1232"/>
      <c r="CS77" s="1232"/>
      <c r="CT77" s="1232"/>
      <c r="CU77" s="1232"/>
      <c r="CV77" s="1232">
        <v>1</v>
      </c>
      <c r="CW77" s="1232"/>
      <c r="CX77" s="1232"/>
      <c r="CY77" s="1232"/>
      <c r="CZ77" s="1232"/>
      <c r="DA77" s="1232"/>
      <c r="DB77" s="1232"/>
      <c r="DC77" s="1232"/>
    </row>
    <row r="78" spans="2:107" ht="13.2" x14ac:dyDescent="0.2">
      <c r="B78" s="247"/>
      <c r="G78" s="1221"/>
      <c r="H78" s="1221"/>
      <c r="I78" s="1221"/>
      <c r="J78" s="1221"/>
      <c r="K78" s="1249"/>
      <c r="L78" s="1249"/>
      <c r="M78" s="1249"/>
      <c r="N78" s="1249"/>
      <c r="AN78" s="1227"/>
      <c r="AO78" s="1227"/>
      <c r="AP78" s="1227"/>
      <c r="AQ78" s="1227"/>
      <c r="AR78" s="1227"/>
      <c r="AS78" s="1227"/>
      <c r="AT78" s="1227"/>
      <c r="AU78" s="1227"/>
      <c r="AV78" s="1227"/>
      <c r="AW78" s="1227"/>
      <c r="AX78" s="1227"/>
      <c r="AY78" s="1227"/>
      <c r="AZ78" s="1227"/>
      <c r="BA78" s="1227"/>
      <c r="BB78" s="1231"/>
      <c r="BC78" s="1231"/>
      <c r="BD78" s="1231"/>
      <c r="BE78" s="1231"/>
      <c r="BF78" s="1231"/>
      <c r="BG78" s="1231"/>
      <c r="BH78" s="1231"/>
      <c r="BI78" s="1231"/>
      <c r="BJ78" s="1231"/>
      <c r="BK78" s="1231"/>
      <c r="BL78" s="1231"/>
      <c r="BM78" s="1231"/>
      <c r="BN78" s="1231"/>
      <c r="BO78" s="1231"/>
      <c r="BP78" s="1232"/>
      <c r="BQ78" s="1232"/>
      <c r="BR78" s="1232"/>
      <c r="BS78" s="1232"/>
      <c r="BT78" s="1232"/>
      <c r="BU78" s="1232"/>
      <c r="BV78" s="1232"/>
      <c r="BW78" s="1232"/>
      <c r="BX78" s="1232"/>
      <c r="BY78" s="1232"/>
      <c r="BZ78" s="1232"/>
      <c r="CA78" s="1232"/>
      <c r="CB78" s="1232"/>
      <c r="CC78" s="1232"/>
      <c r="CD78" s="1232"/>
      <c r="CE78" s="1232"/>
      <c r="CF78" s="1232"/>
      <c r="CG78" s="1232"/>
      <c r="CH78" s="1232"/>
      <c r="CI78" s="1232"/>
      <c r="CJ78" s="1232"/>
      <c r="CK78" s="1232"/>
      <c r="CL78" s="1232"/>
      <c r="CM78" s="1232"/>
      <c r="CN78" s="1232"/>
      <c r="CO78" s="1232"/>
      <c r="CP78" s="1232"/>
      <c r="CQ78" s="1232"/>
      <c r="CR78" s="1232"/>
      <c r="CS78" s="1232"/>
      <c r="CT78" s="1232"/>
      <c r="CU78" s="1232"/>
      <c r="CV78" s="1232"/>
      <c r="CW78" s="1232"/>
      <c r="CX78" s="1232"/>
      <c r="CY78" s="1232"/>
      <c r="CZ78" s="1232"/>
      <c r="DA78" s="1232"/>
      <c r="DB78" s="1232"/>
      <c r="DC78" s="1232"/>
    </row>
    <row r="79" spans="2:107" ht="13.2" x14ac:dyDescent="0.2">
      <c r="B79" s="247"/>
      <c r="G79" s="1221"/>
      <c r="H79" s="1221"/>
      <c r="I79" s="1234"/>
      <c r="J79" s="1234"/>
      <c r="K79" s="1250"/>
      <c r="L79" s="1250"/>
      <c r="M79" s="1250"/>
      <c r="N79" s="1250"/>
      <c r="AN79" s="1227"/>
      <c r="AO79" s="1227"/>
      <c r="AP79" s="1227"/>
      <c r="AQ79" s="1227"/>
      <c r="AR79" s="1227"/>
      <c r="AS79" s="1227"/>
      <c r="AT79" s="1227"/>
      <c r="AU79" s="1227"/>
      <c r="AV79" s="1227"/>
      <c r="AW79" s="1227"/>
      <c r="AX79" s="1227"/>
      <c r="AY79" s="1227"/>
      <c r="AZ79" s="1227"/>
      <c r="BA79" s="1227"/>
      <c r="BB79" s="1231" t="s">
        <v>570</v>
      </c>
      <c r="BC79" s="1231"/>
      <c r="BD79" s="1231"/>
      <c r="BE79" s="1231"/>
      <c r="BF79" s="1231"/>
      <c r="BG79" s="1231"/>
      <c r="BH79" s="1231"/>
      <c r="BI79" s="1231"/>
      <c r="BJ79" s="1231"/>
      <c r="BK79" s="1231"/>
      <c r="BL79" s="1231"/>
      <c r="BM79" s="1231"/>
      <c r="BN79" s="1231"/>
      <c r="BO79" s="1231"/>
      <c r="BP79" s="1232">
        <v>6.4</v>
      </c>
      <c r="BQ79" s="1232"/>
      <c r="BR79" s="1232"/>
      <c r="BS79" s="1232"/>
      <c r="BT79" s="1232"/>
      <c r="BU79" s="1232"/>
      <c r="BV79" s="1232"/>
      <c r="BW79" s="1232"/>
      <c r="BX79" s="1232">
        <v>6.3</v>
      </c>
      <c r="BY79" s="1232"/>
      <c r="BZ79" s="1232"/>
      <c r="CA79" s="1232"/>
      <c r="CB79" s="1232"/>
      <c r="CC79" s="1232"/>
      <c r="CD79" s="1232"/>
      <c r="CE79" s="1232"/>
      <c r="CF79" s="1232">
        <v>6.6</v>
      </c>
      <c r="CG79" s="1232"/>
      <c r="CH79" s="1232"/>
      <c r="CI79" s="1232"/>
      <c r="CJ79" s="1232"/>
      <c r="CK79" s="1232"/>
      <c r="CL79" s="1232"/>
      <c r="CM79" s="1232"/>
      <c r="CN79" s="1232">
        <v>6.8</v>
      </c>
      <c r="CO79" s="1232"/>
      <c r="CP79" s="1232"/>
      <c r="CQ79" s="1232"/>
      <c r="CR79" s="1232"/>
      <c r="CS79" s="1232"/>
      <c r="CT79" s="1232"/>
      <c r="CU79" s="1232"/>
      <c r="CV79" s="1232">
        <v>7</v>
      </c>
      <c r="CW79" s="1232"/>
      <c r="CX79" s="1232"/>
      <c r="CY79" s="1232"/>
      <c r="CZ79" s="1232"/>
      <c r="DA79" s="1232"/>
      <c r="DB79" s="1232"/>
      <c r="DC79" s="1232"/>
    </row>
    <row r="80" spans="2:107" ht="13.2" x14ac:dyDescent="0.2">
      <c r="B80" s="247"/>
      <c r="G80" s="1221"/>
      <c r="H80" s="1221"/>
      <c r="I80" s="1234"/>
      <c r="J80" s="1234"/>
      <c r="K80" s="1250"/>
      <c r="L80" s="1250"/>
      <c r="M80" s="1250"/>
      <c r="N80" s="1250"/>
      <c r="AN80" s="1227"/>
      <c r="AO80" s="1227"/>
      <c r="AP80" s="1227"/>
      <c r="AQ80" s="1227"/>
      <c r="AR80" s="1227"/>
      <c r="AS80" s="1227"/>
      <c r="AT80" s="1227"/>
      <c r="AU80" s="1227"/>
      <c r="AV80" s="1227"/>
      <c r="AW80" s="1227"/>
      <c r="AX80" s="1227"/>
      <c r="AY80" s="1227"/>
      <c r="AZ80" s="1227"/>
      <c r="BA80" s="1227"/>
      <c r="BB80" s="1231"/>
      <c r="BC80" s="1231"/>
      <c r="BD80" s="1231"/>
      <c r="BE80" s="1231"/>
      <c r="BF80" s="1231"/>
      <c r="BG80" s="1231"/>
      <c r="BH80" s="1231"/>
      <c r="BI80" s="1231"/>
      <c r="BJ80" s="1231"/>
      <c r="BK80" s="1231"/>
      <c r="BL80" s="1231"/>
      <c r="BM80" s="1231"/>
      <c r="BN80" s="1231"/>
      <c r="BO80" s="1231"/>
      <c r="BP80" s="1232"/>
      <c r="BQ80" s="1232"/>
      <c r="BR80" s="1232"/>
      <c r="BS80" s="1232"/>
      <c r="BT80" s="1232"/>
      <c r="BU80" s="1232"/>
      <c r="BV80" s="1232"/>
      <c r="BW80" s="1232"/>
      <c r="BX80" s="1232"/>
      <c r="BY80" s="1232"/>
      <c r="BZ80" s="1232"/>
      <c r="CA80" s="1232"/>
      <c r="CB80" s="1232"/>
      <c r="CC80" s="1232"/>
      <c r="CD80" s="1232"/>
      <c r="CE80" s="1232"/>
      <c r="CF80" s="1232"/>
      <c r="CG80" s="1232"/>
      <c r="CH80" s="1232"/>
      <c r="CI80" s="1232"/>
      <c r="CJ80" s="1232"/>
      <c r="CK80" s="1232"/>
      <c r="CL80" s="1232"/>
      <c r="CM80" s="1232"/>
      <c r="CN80" s="1232"/>
      <c r="CO80" s="1232"/>
      <c r="CP80" s="1232"/>
      <c r="CQ80" s="1232"/>
      <c r="CR80" s="1232"/>
      <c r="CS80" s="1232"/>
      <c r="CT80" s="1232"/>
      <c r="CU80" s="1232"/>
      <c r="CV80" s="1232"/>
      <c r="CW80" s="1232"/>
      <c r="CX80" s="1232"/>
      <c r="CY80" s="1232"/>
      <c r="CZ80" s="1232"/>
      <c r="DA80" s="1232"/>
      <c r="DB80" s="1232"/>
      <c r="DC80" s="1232"/>
    </row>
    <row r="81" spans="2:109" ht="13.2" x14ac:dyDescent="0.2">
      <c r="B81" s="247"/>
    </row>
    <row r="82" spans="2:109" ht="16.2" x14ac:dyDescent="0.2">
      <c r="B82" s="247"/>
      <c r="K82" s="1251"/>
      <c r="L82" s="1251"/>
      <c r="M82" s="1251"/>
      <c r="N82" s="1251"/>
      <c r="AQ82" s="1251"/>
      <c r="AR82" s="1251"/>
      <c r="AS82" s="1251"/>
      <c r="AT82" s="1251"/>
      <c r="BC82" s="1251"/>
      <c r="BD82" s="1251"/>
      <c r="BE82" s="1251"/>
      <c r="BF82" s="1251"/>
      <c r="BO82" s="1251"/>
      <c r="BP82" s="1251"/>
      <c r="BQ82" s="1251"/>
      <c r="BR82" s="1251"/>
      <c r="CA82" s="1251"/>
      <c r="CB82" s="1251"/>
      <c r="CC82" s="1251"/>
      <c r="CD82" s="1251"/>
      <c r="CM82" s="1251"/>
      <c r="CN82" s="1251"/>
      <c r="CO82" s="1251"/>
      <c r="CP82" s="1251"/>
      <c r="CY82" s="1251"/>
      <c r="CZ82" s="1251"/>
      <c r="DA82" s="1251"/>
      <c r="DB82" s="1251"/>
      <c r="DC82" s="12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I11K2p94NA6GwnzEty6ZbatwUndYULvirhaJ3zQgGBlopXj06MBelwrJJ2G6r8KOEVmee5Gt78cdjyMhqCIXg==" saltValue="+xCreDxdEJqcziF4lbi4TQ=="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70FE5-A1DF-48A7-90AC-C98D945E7546}">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nW0NM9JiULup13BOAFienD5KIg4Q+XMFbz4LRaeJUO6y0rRLyF4p8Vx7PflTxxuftOGRgnBzEMJLm708pf1EZA==" saltValue="JXZl0hIu7bZ5MVVsRv4ci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80E52-B612-40F7-BC64-A332C763FC2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PHPGbUdG4QufBruh7xPYPyAeT63g5NpJustJ1wRr56jltlWQTVJnN0LgjEOwvd56o4ppdRtLYUX6iMgkilE9ZA==" saltValue="7KhhMYa+uHrdZFWueo3IV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85207</v>
      </c>
      <c r="E3" s="142"/>
      <c r="F3" s="143">
        <v>52068</v>
      </c>
      <c r="G3" s="144"/>
      <c r="H3" s="145"/>
    </row>
    <row r="4" spans="1:8" x14ac:dyDescent="0.2">
      <c r="A4" s="146"/>
      <c r="B4" s="147"/>
      <c r="C4" s="148"/>
      <c r="D4" s="149">
        <v>26492</v>
      </c>
      <c r="E4" s="150"/>
      <c r="F4" s="151">
        <v>26936</v>
      </c>
      <c r="G4" s="152"/>
      <c r="H4" s="153"/>
    </row>
    <row r="5" spans="1:8" x14ac:dyDescent="0.2">
      <c r="A5" s="134" t="s">
        <v>520</v>
      </c>
      <c r="B5" s="139"/>
      <c r="C5" s="140"/>
      <c r="D5" s="141">
        <v>41781</v>
      </c>
      <c r="E5" s="142"/>
      <c r="F5" s="143">
        <v>47161</v>
      </c>
      <c r="G5" s="144"/>
      <c r="H5" s="145"/>
    </row>
    <row r="6" spans="1:8" x14ac:dyDescent="0.2">
      <c r="A6" s="146"/>
      <c r="B6" s="147"/>
      <c r="C6" s="148"/>
      <c r="D6" s="149">
        <v>20979</v>
      </c>
      <c r="E6" s="150"/>
      <c r="F6" s="151">
        <v>24595</v>
      </c>
      <c r="G6" s="152"/>
      <c r="H6" s="153"/>
    </row>
    <row r="7" spans="1:8" x14ac:dyDescent="0.2">
      <c r="A7" s="134" t="s">
        <v>521</v>
      </c>
      <c r="B7" s="139"/>
      <c r="C7" s="140"/>
      <c r="D7" s="141">
        <v>35180</v>
      </c>
      <c r="E7" s="142"/>
      <c r="F7" s="143">
        <v>43423</v>
      </c>
      <c r="G7" s="144"/>
      <c r="H7" s="145"/>
    </row>
    <row r="8" spans="1:8" x14ac:dyDescent="0.2">
      <c r="A8" s="146"/>
      <c r="B8" s="147"/>
      <c r="C8" s="148"/>
      <c r="D8" s="149">
        <v>28526</v>
      </c>
      <c r="E8" s="150"/>
      <c r="F8" s="151">
        <v>22207</v>
      </c>
      <c r="G8" s="152"/>
      <c r="H8" s="153"/>
    </row>
    <row r="9" spans="1:8" x14ac:dyDescent="0.2">
      <c r="A9" s="134" t="s">
        <v>522</v>
      </c>
      <c r="B9" s="139"/>
      <c r="C9" s="140"/>
      <c r="D9" s="141">
        <v>25221</v>
      </c>
      <c r="E9" s="142"/>
      <c r="F9" s="143">
        <v>45265</v>
      </c>
      <c r="G9" s="144"/>
      <c r="H9" s="145"/>
    </row>
    <row r="10" spans="1:8" x14ac:dyDescent="0.2">
      <c r="A10" s="146"/>
      <c r="B10" s="147"/>
      <c r="C10" s="148"/>
      <c r="D10" s="149">
        <v>18392</v>
      </c>
      <c r="E10" s="150"/>
      <c r="F10" s="151">
        <v>22600</v>
      </c>
      <c r="G10" s="152"/>
      <c r="H10" s="153"/>
    </row>
    <row r="11" spans="1:8" x14ac:dyDescent="0.2">
      <c r="A11" s="134" t="s">
        <v>523</v>
      </c>
      <c r="B11" s="139"/>
      <c r="C11" s="140"/>
      <c r="D11" s="141">
        <v>109549</v>
      </c>
      <c r="E11" s="142"/>
      <c r="F11" s="143">
        <v>54621</v>
      </c>
      <c r="G11" s="144"/>
      <c r="H11" s="145"/>
    </row>
    <row r="12" spans="1:8" x14ac:dyDescent="0.2">
      <c r="A12" s="146"/>
      <c r="B12" s="147"/>
      <c r="C12" s="154"/>
      <c r="D12" s="149">
        <v>88533</v>
      </c>
      <c r="E12" s="150"/>
      <c r="F12" s="151">
        <v>30892</v>
      </c>
      <c r="G12" s="152"/>
      <c r="H12" s="153"/>
    </row>
    <row r="13" spans="1:8" x14ac:dyDescent="0.2">
      <c r="A13" s="134"/>
      <c r="B13" s="139"/>
      <c r="C13" s="140"/>
      <c r="D13" s="141">
        <v>59388</v>
      </c>
      <c r="E13" s="142"/>
      <c r="F13" s="143">
        <v>48508</v>
      </c>
      <c r="G13" s="155"/>
      <c r="H13" s="145"/>
    </row>
    <row r="14" spans="1:8" x14ac:dyDescent="0.2">
      <c r="A14" s="146"/>
      <c r="B14" s="147"/>
      <c r="C14" s="148"/>
      <c r="D14" s="149">
        <v>36584</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0.75</v>
      </c>
      <c r="C19" s="156">
        <f>ROUND(VALUE(SUBSTITUTE(実質収支比率等に係る経年分析!G$48,"▲","-")),2)</f>
        <v>3.64</v>
      </c>
      <c r="D19" s="156">
        <f>ROUND(VALUE(SUBSTITUTE(実質収支比率等に係る経年分析!H$48,"▲","-")),2)</f>
        <v>0.72</v>
      </c>
      <c r="E19" s="156">
        <f>ROUND(VALUE(SUBSTITUTE(実質収支比率等に係る経年分析!I$48,"▲","-")),2)</f>
        <v>0.78</v>
      </c>
      <c r="F19" s="156">
        <f>ROUND(VALUE(SUBSTITUTE(実質収支比率等に係る経年分析!J$48,"▲","-")),2)</f>
        <v>2.62</v>
      </c>
    </row>
    <row r="20" spans="1:11" x14ac:dyDescent="0.2">
      <c r="A20" s="156" t="s">
        <v>53</v>
      </c>
      <c r="B20" s="156">
        <f>ROUND(VALUE(SUBSTITUTE(実質収支比率等に係る経年分析!F$47,"▲","-")),2)</f>
        <v>22.65</v>
      </c>
      <c r="C20" s="156">
        <f>ROUND(VALUE(SUBSTITUTE(実質収支比率等に係る経年分析!G$47,"▲","-")),2)</f>
        <v>23.46</v>
      </c>
      <c r="D20" s="156">
        <f>ROUND(VALUE(SUBSTITUTE(実質収支比率等に係る経年分析!H$47,"▲","-")),2)</f>
        <v>30.43</v>
      </c>
      <c r="E20" s="156">
        <f>ROUND(VALUE(SUBSTITUTE(実質収支比率等に係る経年分析!I$47,"▲","-")),2)</f>
        <v>30.31</v>
      </c>
      <c r="F20" s="156">
        <f>ROUND(VALUE(SUBSTITUTE(実質収支比率等に係る経年分析!J$47,"▲","-")),2)</f>
        <v>28.61</v>
      </c>
    </row>
    <row r="21" spans="1:11" x14ac:dyDescent="0.2">
      <c r="A21" s="156" t="s">
        <v>54</v>
      </c>
      <c r="B21" s="156">
        <f>IF(ISNUMBER(VALUE(SUBSTITUTE(実質収支比率等に係る経年分析!F$49,"▲","-"))),ROUND(VALUE(SUBSTITUTE(実質収支比率等に係る経年分析!F$49,"▲","-")),2),NA())</f>
        <v>1.96</v>
      </c>
      <c r="C21" s="156">
        <f>IF(ISNUMBER(VALUE(SUBSTITUTE(実質収支比率等に係る経年分析!G$49,"▲","-"))),ROUND(VALUE(SUBSTITUTE(実質収支比率等に係る経年分析!G$49,"▲","-")),2),NA())</f>
        <v>5.56</v>
      </c>
      <c r="D21" s="156">
        <f>IF(ISNUMBER(VALUE(SUBSTITUTE(実質収支比率等に係る経年分析!H$49,"▲","-"))),ROUND(VALUE(SUBSTITUTE(実質収支比率等に係る経年分析!H$49,"▲","-")),2),NA())</f>
        <v>3.14</v>
      </c>
      <c r="E21" s="156">
        <f>IF(ISNUMBER(VALUE(SUBSTITUTE(実質収支比率等に係る経年分析!I$49,"▲","-"))),ROUND(VALUE(SUBSTITUTE(実質収支比率等に係る経年分析!I$49,"▲","-")),2),NA())</f>
        <v>0.42</v>
      </c>
      <c r="F21" s="156">
        <f>IF(ISNUMBER(VALUE(SUBSTITUTE(実質収支比率等に係る経年分析!J$49,"▲","-"))),ROUND(VALUE(SUBSTITUTE(実質収支比率等に係る経年分析!J$49,"▲","-")),2),NA())</f>
        <v>2.2799999999999998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大沢地区特設水道施設事業特別会計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土地取得事業特別会計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0.62</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0.28000000000000003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0.28999999999999998</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0.77</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1.37</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2.66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2.56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1.97</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0.77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2.62</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1.63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4.6500000000000004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6.28</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16.5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16.63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16.670000000000002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15.36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14.28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1076</v>
      </c>
      <c r="E42" s="158"/>
      <c r="F42" s="158"/>
      <c r="G42" s="158">
        <f>'実質公債費比率（分子）の構造'!L$52</f>
        <v>1168</v>
      </c>
      <c r="H42" s="158"/>
      <c r="I42" s="158"/>
      <c r="J42" s="158">
        <f>'実質公債費比率（分子）の構造'!M$52</f>
        <v>1135</v>
      </c>
      <c r="K42" s="158"/>
      <c r="L42" s="158"/>
      <c r="M42" s="158">
        <f>'実質公債費比率（分子）の構造'!N$52</f>
        <v>1061</v>
      </c>
      <c r="N42" s="158"/>
      <c r="O42" s="158"/>
      <c r="P42" s="158">
        <f>'実質公債費比率（分子）の構造'!O$52</f>
        <v>1215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301</v>
      </c>
      <c r="C46" s="158"/>
      <c r="D46" s="158"/>
      <c r="E46" s="158">
        <f>'実質公債費比率（分子）の構造'!L$48</f>
        <v>354</v>
      </c>
      <c r="F46" s="158"/>
      <c r="G46" s="158"/>
      <c r="H46" s="158">
        <f>'実質公債費比率（分子）の構造'!M$48</f>
        <v>327</v>
      </c>
      <c r="I46" s="158"/>
      <c r="J46" s="158"/>
      <c r="K46" s="158">
        <f>'実質公債費比率（分子）の構造'!N$48</f>
        <v>257</v>
      </c>
      <c r="L46" s="158"/>
      <c r="M46" s="158"/>
      <c r="N46" s="158">
        <f>'実質公債費比率（分子）の構造'!O$48</f>
        <v>392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1163</v>
      </c>
      <c r="C49" s="158"/>
      <c r="D49" s="158"/>
      <c r="E49" s="158">
        <f>'実質公債費比率（分子）の構造'!L$45</f>
        <v>1245</v>
      </c>
      <c r="F49" s="158"/>
      <c r="G49" s="158"/>
      <c r="H49" s="158">
        <f>'実質公債費比率（分子）の構造'!M$45</f>
        <v>1315</v>
      </c>
      <c r="I49" s="158"/>
      <c r="J49" s="158"/>
      <c r="K49" s="158">
        <f>'実質公債費比率（分子）の構造'!N$45</f>
        <v>1156</v>
      </c>
      <c r="L49" s="158"/>
      <c r="M49" s="158"/>
      <c r="N49" s="158">
        <f>'実質公債費比率（分子）の構造'!O$45</f>
        <v>1167</v>
      </c>
      <c r="O49" s="158"/>
      <c r="P49" s="158"/>
    </row>
    <row r="50" spans="1:16" x14ac:dyDescent="0.2">
      <c r="A50" s="158" t="s">
        <v>67</v>
      </c>
      <c r="B50" s="158" t="e">
        <f>NA()</f>
        <v>#N/A</v>
      </c>
      <c r="C50" s="158">
        <f>IF(ISNUMBER('実質公債費比率（分子）の構造'!K$53),'実質公債費比率（分子）の構造'!K$53,NA())</f>
        <v>388</v>
      </c>
      <c r="D50" s="158" t="e">
        <f>NA()</f>
        <v>#N/A</v>
      </c>
      <c r="E50" s="158" t="e">
        <f>NA()</f>
        <v>#N/A</v>
      </c>
      <c r="F50" s="158">
        <f>IF(ISNUMBER('実質公債費比率（分子）の構造'!L$53),'実質公債費比率（分子）の構造'!L$53,NA())</f>
        <v>431</v>
      </c>
      <c r="G50" s="158" t="e">
        <f>NA()</f>
        <v>#N/A</v>
      </c>
      <c r="H50" s="158" t="e">
        <f>NA()</f>
        <v>#N/A</v>
      </c>
      <c r="I50" s="158">
        <f>IF(ISNUMBER('実質公債費比率（分子）の構造'!M$53),'実質公債費比率（分子）の構造'!M$53,NA())</f>
        <v>507</v>
      </c>
      <c r="J50" s="158" t="e">
        <f>NA()</f>
        <v>#N/A</v>
      </c>
      <c r="K50" s="158" t="e">
        <f>NA()</f>
        <v>#N/A</v>
      </c>
      <c r="L50" s="158">
        <f>IF(ISNUMBER('実質公債費比率（分子）の構造'!N$53),'実質公債費比率（分子）の構造'!N$53,NA())</f>
        <v>352</v>
      </c>
      <c r="M50" s="158" t="e">
        <f>NA()</f>
        <v>#N/A</v>
      </c>
      <c r="N50" s="158" t="e">
        <f>NA()</f>
        <v>#N/A</v>
      </c>
      <c r="O50" s="158">
        <f>IF(ISNUMBER('実質公債費比率（分子）の構造'!O$53),'実質公債費比率（分子）の構造'!O$53,NA())</f>
        <v>344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10338</v>
      </c>
      <c r="E56" s="157"/>
      <c r="F56" s="157"/>
      <c r="G56" s="157">
        <f>'将来負担比率（分子）の構造'!J$52</f>
        <v>10570</v>
      </c>
      <c r="H56" s="157"/>
      <c r="I56" s="157"/>
      <c r="J56" s="157">
        <f>'将来負担比率（分子）の構造'!K$52</f>
        <v>10177</v>
      </c>
      <c r="K56" s="157"/>
      <c r="L56" s="157"/>
      <c r="M56" s="157">
        <f>'将来負担比率（分子）の構造'!L$52</f>
        <v>9906</v>
      </c>
      <c r="N56" s="157"/>
      <c r="O56" s="157"/>
      <c r="P56" s="157">
        <f>'将来負担比率（分子）の構造'!M$52</f>
        <v>9814</v>
      </c>
    </row>
    <row r="57" spans="1:16" x14ac:dyDescent="0.2">
      <c r="A57" s="157" t="s">
        <v>42</v>
      </c>
      <c r="B57" s="157"/>
      <c r="C57" s="157"/>
      <c r="D57" s="157">
        <f>'将来負担比率（分子）の構造'!I$51</f>
        <v>3090</v>
      </c>
      <c r="E57" s="157"/>
      <c r="F57" s="157"/>
      <c r="G57" s="157">
        <f>'将来負担比率（分子）の構造'!J$51</f>
        <v>3081</v>
      </c>
      <c r="H57" s="157"/>
      <c r="I57" s="157"/>
      <c r="J57" s="157">
        <f>'将来負担比率（分子）の構造'!K$51</f>
        <v>3196</v>
      </c>
      <c r="K57" s="157"/>
      <c r="L57" s="157"/>
      <c r="M57" s="157">
        <f>'将来負担比率（分子）の構造'!L$51</f>
        <v>2927</v>
      </c>
      <c r="N57" s="157"/>
      <c r="O57" s="157"/>
      <c r="P57" s="157">
        <f>'将来負担比率（分子）の構造'!M$51</f>
        <v>2877</v>
      </c>
    </row>
    <row r="58" spans="1:16" x14ac:dyDescent="0.2">
      <c r="A58" s="157" t="s">
        <v>41</v>
      </c>
      <c r="B58" s="157"/>
      <c r="C58" s="157"/>
      <c r="D58" s="157">
        <f>'将来負担比率（分子）の構造'!I$50</f>
        <v>5324</v>
      </c>
      <c r="E58" s="157"/>
      <c r="F58" s="157"/>
      <c r="G58" s="157">
        <f>'将来負担比率（分子）の構造'!J$50</f>
        <v>5984</v>
      </c>
      <c r="H58" s="157"/>
      <c r="I58" s="157"/>
      <c r="J58" s="157">
        <f>'将来負担比率（分子）の構造'!K$50</f>
        <v>6812</v>
      </c>
      <c r="K58" s="157"/>
      <c r="L58" s="157"/>
      <c r="M58" s="157">
        <f>'将来負担比率（分子）の構造'!L$50</f>
        <v>7361</v>
      </c>
      <c r="N58" s="157"/>
      <c r="O58" s="157"/>
      <c r="P58" s="157">
        <f>'将来負担比率（分子）の構造'!M$50</f>
        <v>7324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14</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887</v>
      </c>
      <c r="C62" s="157"/>
      <c r="D62" s="157"/>
      <c r="E62" s="157">
        <f>'将来負担比率（分子）の構造'!J$45</f>
        <v>957</v>
      </c>
      <c r="F62" s="157"/>
      <c r="G62" s="157"/>
      <c r="H62" s="157">
        <f>'将来負担比率（分子）の構造'!K$45</f>
        <v>1016</v>
      </c>
      <c r="I62" s="157"/>
      <c r="J62" s="157"/>
      <c r="K62" s="157">
        <f>'将来負担比率（分子）の構造'!L$45</f>
        <v>1081</v>
      </c>
      <c r="L62" s="157"/>
      <c r="M62" s="157"/>
      <c r="N62" s="157">
        <f>'将来負担比率（分子）の構造'!M$45</f>
        <v>1248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3364</v>
      </c>
      <c r="C64" s="157"/>
      <c r="D64" s="157"/>
      <c r="E64" s="157">
        <f>'将来負担比率（分子）の構造'!J$43</f>
        <v>3378</v>
      </c>
      <c r="F64" s="157"/>
      <c r="G64" s="157"/>
      <c r="H64" s="157">
        <f>'将来負担比率（分子）の構造'!K$43</f>
        <v>3533</v>
      </c>
      <c r="I64" s="157"/>
      <c r="J64" s="157"/>
      <c r="K64" s="157">
        <f>'将来負担比率（分子）の構造'!L$43</f>
        <v>3252</v>
      </c>
      <c r="L64" s="157"/>
      <c r="M64" s="157"/>
      <c r="N64" s="157">
        <f>'将来負担比率（分子）の構造'!M$43</f>
        <v>3139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12613</v>
      </c>
      <c r="C66" s="157"/>
      <c r="D66" s="157"/>
      <c r="E66" s="157">
        <f>'将来負担比率（分子）の構造'!J$41</f>
        <v>12657</v>
      </c>
      <c r="F66" s="157"/>
      <c r="G66" s="157"/>
      <c r="H66" s="157">
        <f>'将来負担比率（分子）の構造'!K$41</f>
        <v>12194</v>
      </c>
      <c r="I66" s="157"/>
      <c r="J66" s="157"/>
      <c r="K66" s="157">
        <f>'将来負担比率（分子）の構造'!L$41</f>
        <v>11657</v>
      </c>
      <c r="L66" s="157"/>
      <c r="M66" s="157"/>
      <c r="N66" s="157">
        <f>'将来負担比率（分子）の構造'!M$41</f>
        <v>13022</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2262</v>
      </c>
      <c r="C72" s="161">
        <f>基金残高に係る経年分析!G55</f>
        <v>2289</v>
      </c>
      <c r="D72" s="161">
        <f>基金残高に係る経年分析!H55</f>
        <v>2320</v>
      </c>
    </row>
    <row r="73" spans="1:16" x14ac:dyDescent="0.2">
      <c r="A73" s="160" t="s">
        <v>74</v>
      </c>
      <c r="B73" s="161">
        <f>基金残高に係る経年分析!F56</f>
        <v>976</v>
      </c>
      <c r="C73" s="161">
        <f>基金残高に係る経年分析!G56</f>
        <v>1013</v>
      </c>
      <c r="D73" s="161">
        <f>基金残高に係る経年分析!H56</f>
        <v>1044</v>
      </c>
    </row>
    <row r="74" spans="1:16" x14ac:dyDescent="0.2">
      <c r="A74" s="160" t="s">
        <v>75</v>
      </c>
      <c r="B74" s="161">
        <f>基金残高に係る経年分析!F57</f>
        <v>2438</v>
      </c>
      <c r="C74" s="161">
        <f>基金残高に係る経年分析!G57</f>
        <v>2922</v>
      </c>
      <c r="D74" s="161">
        <f>基金残高に係る経年分析!H57</f>
        <v>2831</v>
      </c>
    </row>
  </sheetData>
  <sheetProtection algorithmName="SHA-512" hashValue="jYZyjt+SCm7lT8nSHPE/1V/GOyaaKMhxTqZ+ymWlQrJJ7Ey2bo8di+YrDXxIDXjCGrc14MsxYrRefA2fz48EDg==" saltValue="Z3pkzB9P2vELcetACKEln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下江　麗恵</cp:lastModifiedBy>
  <cp:lastPrinted>2026-03-16T09:13:25Z</cp:lastPrinted>
  <dcterms:created xsi:type="dcterms:W3CDTF">2026-02-26T09:58:29Z</dcterms:created>
  <dcterms:modified xsi:type="dcterms:W3CDTF">2026-09-24T05:03:29Z</dcterms:modified>
  <cp:category/>
</cp:coreProperties>
</file>