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D8559D04-E12F-43EF-9F9E-421B0AEE5E28}" xr6:coauthVersionLast="47" xr6:coauthVersionMax="47" xr10:uidLastSave="{00000000-0000-0000-0000-000000000000}"/>
  <bookViews>
    <workbookView xWindow="22930" yWindow="-110" windowWidth="23260" windowHeight="124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O35" i="10"/>
  <c r="BE35" i="10"/>
  <c r="BE34" i="10"/>
  <c r="C34" i="10"/>
  <c r="C35" i="10" s="1"/>
  <c r="C36"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 r="BW34" i="10" s="1"/>
  <c r="BW35" i="10" l="1"/>
  <c r="BW36" i="10" s="1"/>
  <c r="BW37" i="10" s="1"/>
  <c r="BW38" i="10" s="1"/>
  <c r="CO34" i="10"/>
</calcChain>
</file>

<file path=xl/sharedStrings.xml><?xml version="1.0" encoding="utf-8"?>
<sst xmlns="http://schemas.openxmlformats.org/spreadsheetml/2006/main" count="1129" uniqueCount="560">
  <si>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</si>
  <si>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</si>
  <si>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</si>
  <si>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</si>
  <si>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</si>
  <si>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</si>
  <si>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</si>
  <si>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</si>
  <si>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</si>
  <si>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</si>
  <si>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</si>
  <si>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</si>
  <si>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</si>
  <si>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</si>
  <si>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</si>
  <si>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</si>
  <si>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</si>
  <si>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</si>
  <si>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</si>
  <si>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</si>
  <si>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</si>
  <si>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</si>
  <si>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</si>
  <si>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</si>
  <si>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</si>
  <si>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</si>
  <si>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</si>
  <si>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</si>
  <si>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</si>
  <si>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</si>
  <si>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</si>
  <si>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</si>
  <si>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</si>
  <si>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</si>
  <si>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</si>
  <si>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</si>
  <si>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</si>
  <si>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</si>
  <si>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</si>
  <si>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</si>
  <si>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</si>
  <si>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</si>
  <si>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</si>
  <si>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</si>
  <si>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</si>
  <si>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</si>
  <si>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</si>
  <si>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</si>
  <si>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</si>
  <si>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</si>
  <si>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</si>
  <si>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</si>
  <si>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</si>
  <si>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</si>
  <si>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</si>
  <si>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</si>
  <si>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</si>
  <si>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</si>
  <si>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</si>
  <si>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</si>
  <si>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</si>
  <si>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</si>
  <si>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</si>
  <si>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</si>
  <si>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</si>
  <si>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</si>
  <si>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</si>
  <si>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</si>
  <si>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</si>
  <si>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</si>
  <si>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</si>
  <si>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</si>
  <si>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</si>
  <si>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</si>
  <si>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</si>
  <si>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</si>
  <si>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</si>
  <si>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</si>
  <si>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</si>
  <si>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</si>
  <si>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</si>
  <si>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Ⅴ－２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</si>
  <si>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</si>
  <si>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</si>
  <si>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</si>
  <si>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</si>
  <si>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</si>
  <si>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</si>
  <si>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</si>
  <si>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</si>
  <si>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</si>
  <si>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</si>
  <si>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</si>
  <si>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</si>
  <si>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島本町</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</si>
  <si>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</si>
  <si>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</si>
  <si>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</si>
  <si>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</si>
  <si>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</si>
  <si>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</si>
  <si>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</si>
  <si>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</si>
  <si>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</si>
  <si>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</si>
  <si>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</si>
  <si>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</si>
  <si>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</si>
  <si>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</si>
  <si>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</si>
  <si>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</si>
  <si>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</si>
  <si>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</si>
  <si>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</si>
  <si>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</si>
  <si>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</si>
  <si>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</si>
  <si>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</si>
  <si>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</si>
  <si>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</si>
  <si>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</si>
  <si>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</si>
  <si>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</si>
  <si>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</si>
  <si>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</si>
  <si>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</si>
  <si>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</si>
  <si>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</si>
  <si>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</si>
  <si>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</si>
  <si>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</si>
  <si>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</si>
  <si>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</si>
  <si>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</si>
  <si>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</si>
  <si>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</si>
  <si>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</si>
  <si>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</si>
  <si>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</si>
  <si>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</si>
  <si>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</si>
  <si>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</si>
  <si>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</si>
  <si>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</si>
  <si>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</si>
  <si>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</si>
  <si>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</si>
  <si>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</si>
  <si>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</si>
  <si>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</si>
  <si>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</si>
  <si>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</si>
  <si>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</si>
  <si>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</si>
  <si>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</si>
  <si>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</si>
  <si>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</si>
  <si>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</si>
  <si>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</si>
  <si>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</si>
  <si>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</si>
  <si>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</si>
  <si>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</si>
  <si>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</si>
  <si>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</si>
  <si>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</si>
  <si>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</si>
  <si>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</si>
  <si>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</si>
  <si>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</si>
  <si>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</si>
  <si>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</si>
  <si>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</si>
  <si>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</si>
  <si>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</si>
  <si>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</si>
  <si>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</si>
  <si>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</si>
  <si>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</si>
  <si>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</si>
  <si>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</si>
  <si>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</si>
  <si>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</si>
  <si>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</si>
  <si>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</si>
  <si>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</si>
  <si>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</si>
  <si>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</si>
  <si>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</si>
  <si>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</si>
  <si>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</si>
  <si>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</si>
  <si>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</si>
  <si>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</si>
  <si>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</si>
  <si>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</si>
  <si>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</si>
  <si>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</si>
  <si>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</si>
  <si>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</si>
  <si>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</si>
  <si>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</si>
  <si>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</si>
  <si>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大阪府島本町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</si>
  <si>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</si>
  <si>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</si>
  <si>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</si>
  <si>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</si>
  <si>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</si>
  <si>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</si>
  <si>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</si>
  <si>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</si>
  <si>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</si>
  <si>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</si>
  <si>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</si>
  <si>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</si>
  <si>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</si>
  <si>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</si>
  <si>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</si>
  <si>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</si>
  <si>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</si>
  <si>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</si>
  <si>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</si>
  <si>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</si>
  <si>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</si>
  <si>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</si>
  <si>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</si>
  <si>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</si>
  <si>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</si>
  <si>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</si>
  <si>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</si>
  <si>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</si>
  <si>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</si>
  <si>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</si>
  <si>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</si>
  <si>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</si>
  <si>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</si>
  <si>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</si>
  <si>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</si>
  <si>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</si>
  <si>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</si>
  <si>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</si>
  <si>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</si>
  <si>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</si>
  <si>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</si>
  <si>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</si>
  <si>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</si>
  <si>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</si>
  <si>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</si>
  <si>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</si>
  <si>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</si>
  <si>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</si>
  <si>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</si>
  <si>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</si>
  <si>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</si>
  <si>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</si>
  <si>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</si>
  <si>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</si>
  <si>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</si>
  <si>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</si>
  <si>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</si>
  <si>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</si>
  <si>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</si>
  <si>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</si>
  <si>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</si>
  <si>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</si>
  <si>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</si>
  <si>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</si>
  <si>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</si>
  <si>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</si>
  <si>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</si>
  <si>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</si>
  <si>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</si>
  <si>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</si>
  <si>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</si>
  <si>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</si>
  <si>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</si>
  <si>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</si>
  <si>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</si>
  <si>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</si>
  <si>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</si>
  <si>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</si>
  <si>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</si>
  <si>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</si>
  <si>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</si>
  <si>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</si>
  <si>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</si>
  <si>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</si>
  <si>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</si>
  <si>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</si>
  <si>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</si>
  <si>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</si>
  <si>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</si>
  <si>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</si>
  <si>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</si>
  <si>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</si>
  <si>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</si>
  <si>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</si>
  <si>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</si>
  <si>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</si>
  <si>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</si>
  <si>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</si>
  <si>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</si>
  <si>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</si>
  <si>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</si>
  <si>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</si>
  <si>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</si>
  <si>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</si>
  <si>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</si>
  <si>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</si>
  <si>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</si>
  <si>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</si>
  <si>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</si>
  <si>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</si>
  <si>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</si>
  <si>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</si>
  <si>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</si>
  <si>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</si>
  <si>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</si>
  <si>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</si>
  <si>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</si>
  <si>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</si>
  <si>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</si>
  <si>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</si>
  <si>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</si>
  <si>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</si>
  <si>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</si>
  <si>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</si>
  <si>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</si>
  <si>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</si>
  <si>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</si>
  <si>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</si>
  <si>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</si>
  <si>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</si>
  <si>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</si>
  <si>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</si>
  <si>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</si>
  <si>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</si>
  <si>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</si>
  <si>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</si>
  <si>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</si>
  <si>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</si>
  <si>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</si>
  <si>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</si>
  <si>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</si>
  <si>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</si>
  <si>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</si>
  <si>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</si>
  <si>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</si>
  <si>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</si>
  <si>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</si>
  <si>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</si>
  <si>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</si>
  <si>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</si>
  <si>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大阪府島本町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</si>
  <si>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</si>
  <si>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</si>
  <si>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</si>
  <si>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</si>
  <si>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</si>
  <si>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</si>
  <si>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</si>
  <si>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</si>
  <si>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</si>
  <si>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</si>
  <si>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</si>
  <si>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</si>
  <si>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</si>
  <si>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</si>
  <si>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</si>
  <si>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</si>
  <si>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</si>
  <si>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</si>
  <si>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</si>
  <si>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</si>
  <si>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</si>
  <si>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大沢地区特設水道施設事業特別会計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</si>
  <si>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</si>
  <si>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</si>
  <si>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</si>
  <si>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</si>
  <si>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</si>
  <si>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</si>
  <si>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</si>
  <si>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</si>
  <si>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</si>
  <si>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</si>
  <si>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</si>
  <si>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</si>
  <si>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</si>
  <si>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</si>
  <si>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</si>
  <si>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</si>
  <si>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</si>
  <si>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</si>
  <si>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</si>
  <si>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</si>
  <si>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</si>
  <si>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</si>
  <si>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</si>
  <si>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</si>
  <si>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</si>
  <si>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</si>
  <si>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</si>
  <si>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</si>
  <si>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</si>
  <si>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</si>
  <si>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</si>
  <si>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</si>
  <si>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</si>
  <si>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</si>
  <si>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</si>
  <si>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</si>
  <si>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</si>
  <si>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</si>
  <si>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</si>
  <si>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</si>
  <si>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</si>
  <si>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</si>
  <si>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</si>
  <si>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</si>
  <si>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</si>
  <si>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</si>
  <si>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</si>
  <si>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</si>
  <si>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</si>
  <si>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</si>
  <si>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</si>
  <si>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</si>
  <si>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</si>
  <si>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</si>
  <si>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</si>
  <si>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</si>
  <si>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</si>
  <si>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</si>
  <si>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</si>
  <si>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</si>
  <si>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</si>
  <si>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</si>
  <si>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</si>
  <si>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</si>
  <si>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</si>
  <si>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</si>
  <si>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</si>
  <si>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</si>
  <si>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</si>
  <si>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</si>
  <si>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</si>
  <si>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</si>
  <si>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</si>
  <si>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</si>
  <si>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</si>
  <si>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</si>
  <si>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</si>
  <si>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</si>
  <si>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</si>
  <si>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</si>
  <si>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</si>
  <si>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</si>
  <si>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</si>
  <si>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</si>
  <si>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</si>
  <si>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</si>
  <si>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</si>
  <si>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</si>
  <si>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</si>
  <si>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</si>
  <si>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</si>
  <si>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</si>
  <si>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</si>
  <si>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</si>
  <si>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</si>
  <si>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</si>
  <si>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</si>
  <si>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</si>
  <si>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</si>
  <si>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</si>
  <si>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</si>
  <si>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</si>
  <si>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</si>
  <si>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</si>
  <si>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</si>
  <si>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</si>
  <si>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</si>
  <si>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</si>
  <si>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</si>
  <si>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</si>
  <si>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</si>
  <si>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</si>
  <si>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</si>
  <si>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</si>
  <si>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</si>
  <si>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</si>
  <si>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</si>
  <si>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</si>
  <si>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</si>
  <si>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</si>
  <si>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</si>
  <si>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</si>
  <si>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</si>
  <si>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</si>
  <si>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</si>
  <si>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</si>
  <si>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</si>
  <si>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</si>
  <si>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</si>
  <si>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</si>
  <si>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</si>
  <si>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</si>
  <si>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</si>
  <si>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</si>
  <si>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</si>
  <si>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</si>
  <si>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</si>
  <si>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</si>
  <si>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</si>
  <si>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</si>
  <si>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</si>
  <si>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</si>
  <si>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</si>
  <si>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</si>
  <si>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</si>
  <si>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</si>
  <si>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</si>
  <si>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</si>
  <si>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</si>
  <si>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</si>
  <si>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</si>
  <si>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</si>
  <si>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</si>
  <si>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</si>
  <si>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</si>
  <si>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下水道事業会計</t>
  </si>
  <si>
    <t>一般会計</t>
  </si>
  <si>
    <t>介護保険事業特別会計</t>
  </si>
  <si>
    <t>後期高齢者医療特別会計</t>
  </si>
  <si>
    <t>国民健康保険事業特別会計</t>
  </si>
  <si>
    <t>土地取得事業特別会計</t>
  </si>
  <si>
    <t>大沢地区特設水道施設事業特別会計</t>
  </si>
  <si>
    <t>その他会計（赤字）</t>
  </si>
  <si>
    <t>その他会計（黒字）</t>
  </si>
  <si>
    <t>R02</t>
    <phoneticPr fontId="5"/>
  </si>
  <si>
    <t>R03</t>
    <phoneticPr fontId="5"/>
  </si>
  <si>
    <t>R04</t>
    <phoneticPr fontId="5"/>
  </si>
  <si>
    <t>R05</t>
    <phoneticPr fontId="5"/>
  </si>
  <si>
    <t>R06</t>
    <phoneticPr fontId="5"/>
  </si>
  <si>
    <t>淀川右岸水防事務組合</t>
    <rPh sb="0" eb="2">
      <t>ヨドガワ</t>
    </rPh>
    <rPh sb="2" eb="4">
      <t>ウガン</t>
    </rPh>
    <rPh sb="4" eb="6">
      <t>スイボウ</t>
    </rPh>
    <rPh sb="6" eb="8">
      <t>ジム</t>
    </rPh>
    <rPh sb="8" eb="10">
      <t>クミアイ</t>
    </rPh>
    <phoneticPr fontId="2"/>
  </si>
  <si>
    <t>大阪府後期高齢者医療広域連合
（一般会計）</t>
    <rPh sb="0" eb="3">
      <t>オオサカフ</t>
    </rPh>
    <rPh sb="3" eb="7">
      <t>コウキコウレイ</t>
    </rPh>
    <rPh sb="7" eb="8">
      <t>シャ</t>
    </rPh>
    <rPh sb="8" eb="10">
      <t>イリョウ</t>
    </rPh>
    <rPh sb="10" eb="12">
      <t>コウイキ</t>
    </rPh>
    <rPh sb="12" eb="14">
      <t>レンゴウ</t>
    </rPh>
    <rPh sb="16" eb="20">
      <t>イッパンカイケイ</t>
    </rPh>
    <phoneticPr fontId="2"/>
  </si>
  <si>
    <t>大阪府後期高齢者医療広域連合
（後期高齢者医療特別会計）</t>
    <rPh sb="0" eb="3">
      <t>オオサカフ</t>
    </rPh>
    <rPh sb="3" eb="7">
      <t>コウキコウレイ</t>
    </rPh>
    <rPh sb="7" eb="8">
      <t>シャ</t>
    </rPh>
    <rPh sb="8" eb="10">
      <t>イリョウ</t>
    </rPh>
    <rPh sb="10" eb="12">
      <t>コウイキ</t>
    </rPh>
    <rPh sb="12" eb="14">
      <t>レンゴウ</t>
    </rPh>
    <rPh sb="16" eb="18">
      <t>コウキ</t>
    </rPh>
    <rPh sb="18" eb="21">
      <t>コウレイシャ</t>
    </rPh>
    <rPh sb="21" eb="23">
      <t>イリョウ</t>
    </rPh>
    <rPh sb="23" eb="27">
      <t>トクベツカイケイ</t>
    </rPh>
    <phoneticPr fontId="2"/>
  </si>
  <si>
    <t>大阪広域水道企業団
水道事業会計（水道用水供給事業）</t>
    <rPh sb="0" eb="4">
      <t>オオサカコウイキ</t>
    </rPh>
    <rPh sb="4" eb="6">
      <t>スイドウ</t>
    </rPh>
    <rPh sb="6" eb="8">
      <t>キギョウ</t>
    </rPh>
    <rPh sb="8" eb="9">
      <t>ダン</t>
    </rPh>
    <rPh sb="10" eb="12">
      <t>スイドウ</t>
    </rPh>
    <rPh sb="12" eb="16">
      <t>ジギョウカイケイ</t>
    </rPh>
    <rPh sb="17" eb="19">
      <t>スイドウ</t>
    </rPh>
    <rPh sb="19" eb="20">
      <t>ヨウ</t>
    </rPh>
    <rPh sb="20" eb="21">
      <t>スイ</t>
    </rPh>
    <rPh sb="21" eb="23">
      <t>キョウキュウ</t>
    </rPh>
    <rPh sb="23" eb="25">
      <t>ジギョウ</t>
    </rPh>
    <phoneticPr fontId="2"/>
  </si>
  <si>
    <t>大阪広域企業団
（工業用水道事業会計）</t>
    <rPh sb="0" eb="4">
      <t>オオサカコウイキ</t>
    </rPh>
    <rPh sb="4" eb="7">
      <t>キギョウダン</t>
    </rPh>
    <rPh sb="9" eb="11">
      <t>コウギョウ</t>
    </rPh>
    <rPh sb="11" eb="12">
      <t>ヨウ</t>
    </rPh>
    <rPh sb="12" eb="14">
      <t>スイドウ</t>
    </rPh>
    <rPh sb="14" eb="18">
      <t>ジギョウカイケイ</t>
    </rPh>
    <phoneticPr fontId="2"/>
  </si>
  <si>
    <t>公益財団法人大阪府三島救急医療センター</t>
    <rPh sb="0" eb="4">
      <t>コウエキザイダン</t>
    </rPh>
    <rPh sb="4" eb="6">
      <t>ホウジン</t>
    </rPh>
    <rPh sb="6" eb="9">
      <t>オオサカフ</t>
    </rPh>
    <rPh sb="9" eb="13">
      <t>ミシマキュウキュウ</t>
    </rPh>
    <rPh sb="13" eb="15">
      <t>イリョウ</t>
    </rPh>
    <phoneticPr fontId="2"/>
  </si>
  <si>
    <t>-</t>
    <phoneticPr fontId="2"/>
  </si>
  <si>
    <t>-</t>
    <phoneticPr fontId="2"/>
  </si>
  <si>
    <t>-</t>
    <phoneticPr fontId="2"/>
  </si>
  <si>
    <t>公共施設整備積立基金</t>
    <rPh sb="0" eb="2">
      <t>コウキョウ</t>
    </rPh>
    <rPh sb="2" eb="4">
      <t>シセツ</t>
    </rPh>
    <rPh sb="4" eb="6">
      <t>セイビ</t>
    </rPh>
    <rPh sb="6" eb="8">
      <t>ツミタテ</t>
    </rPh>
    <rPh sb="8" eb="10">
      <t>キキン</t>
    </rPh>
    <phoneticPr fontId="5"/>
  </si>
  <si>
    <t>ふるさと応援基金</t>
    <rPh sb="4" eb="6">
      <t>オウエン</t>
    </rPh>
    <rPh sb="6" eb="8">
      <t>キキン</t>
    </rPh>
    <phoneticPr fontId="5"/>
  </si>
  <si>
    <t>総合スポーツセンター建設積立基金</t>
    <rPh sb="0" eb="2">
      <t>ソウゴウ</t>
    </rPh>
    <rPh sb="10" eb="12">
      <t>ケンセツ</t>
    </rPh>
    <rPh sb="12" eb="14">
      <t>ツミタテ</t>
    </rPh>
    <rPh sb="14" eb="16">
      <t>キキン</t>
    </rPh>
    <phoneticPr fontId="5"/>
  </si>
  <si>
    <t>森林保全整備基金</t>
    <rPh sb="0" eb="2">
      <t>シンリン</t>
    </rPh>
    <rPh sb="2" eb="4">
      <t>ホゼン</t>
    </rPh>
    <rPh sb="4" eb="6">
      <t>セイビ</t>
    </rPh>
    <rPh sb="6" eb="8">
      <t>キキン</t>
    </rPh>
    <phoneticPr fontId="5"/>
  </si>
  <si>
    <t>地域福祉基金</t>
    <rPh sb="0" eb="2">
      <t>チイキ</t>
    </rPh>
    <rPh sb="2" eb="4">
      <t>フクシ</t>
    </rPh>
    <rPh sb="4" eb="6">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</si>
</sst>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wrapText="1"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52068</c:v>
                </c:pt>
                <c:pt idx="1">
                  <c:v>47161</c:v>
                </c:pt>
                <c:pt idx="2">
                  <c:v>43423</c:v>
                </c:pt>
                <c:pt idx="3">
                  <c:v>45265</c:v>
                </c:pt>
                <c:pt idx="4">
                  <c:v>54621</c:v>
                </c:pt>
              </c:numCache>
            </c:numRef>
          </c:val>
          <c:smooth val="0"/>
          <c:extLst>
            <c:ext xmlns:c16="http://schemas.microsoft.com/office/drawing/2014/chart" uri="{C3380CC4-5D6E-409C-BE32-E72D297353CC}">
              <c16:uniqueId val="{00000000-3B0D-4263-B6BC-D3E70FAF7D0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85207</c:v>
                </c:pt>
                <c:pt idx="1">
                  <c:v>41781</c:v>
                </c:pt>
                <c:pt idx="2">
                  <c:v>35180</c:v>
                </c:pt>
                <c:pt idx="3">
                  <c:v>25221</c:v>
                </c:pt>
                <c:pt idx="4">
                  <c:v>109549</c:v>
                </c:pt>
              </c:numCache>
            </c:numRef>
          </c:val>
          <c:smooth val="0"/>
          <c:extLst>
            <c:ext xmlns:c16="http://schemas.microsoft.com/office/drawing/2014/chart" uri="{C3380CC4-5D6E-409C-BE32-E72D297353CC}">
              <c16:uniqueId val="{00000001-3B0D-4263-B6BC-D3E70FAF7D0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0.75</c:v>
                </c:pt>
                <c:pt idx="1">
                  <c:v>3.64</c:v>
                </c:pt>
                <c:pt idx="2">
                  <c:v>0.72</c:v>
                </c:pt>
                <c:pt idx="3">
                  <c:v>0.78</c:v>
                </c:pt>
                <c:pt idx="4">
                  <c:v>2.62</c:v>
                </c:pt>
              </c:numCache>
            </c:numRef>
          </c:val>
          <c:extLst>
            <c:ext xmlns:c16="http://schemas.microsoft.com/office/drawing/2014/chart" uri="{C3380CC4-5D6E-409C-BE32-E72D297353CC}">
              <c16:uniqueId val="{00000000-C152-474D-A8C6-5446C2328E4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22.65</c:v>
                </c:pt>
                <c:pt idx="1">
                  <c:v>23.46</c:v>
                </c:pt>
                <c:pt idx="2">
                  <c:v>30.43</c:v>
                </c:pt>
                <c:pt idx="3">
                  <c:v>30.31</c:v>
                </c:pt>
                <c:pt idx="4">
                  <c:v>28.61</c:v>
                </c:pt>
              </c:numCache>
            </c:numRef>
          </c:val>
          <c:extLst>
            <c:ext xmlns:c16="http://schemas.microsoft.com/office/drawing/2014/chart" uri="{C3380CC4-5D6E-409C-BE32-E72D297353CC}">
              <c16:uniqueId val="{00000001-C152-474D-A8C6-5446C2328E4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1.96</c:v>
                </c:pt>
                <c:pt idx="1">
                  <c:v>5.56</c:v>
                </c:pt>
                <c:pt idx="2">
                  <c:v>3.14</c:v>
                </c:pt>
                <c:pt idx="3">
                  <c:v>0.42</c:v>
                </c:pt>
                <c:pt idx="4">
                  <c:v>2.2799999999999998</c:v>
                </c:pt>
              </c:numCache>
            </c:numRef>
          </c:val>
          <c:smooth val="0"/>
          <c:extLst>
            <c:ext xmlns:c16="http://schemas.microsoft.com/office/drawing/2014/chart" uri="{C3380CC4-5D6E-409C-BE32-E72D297353CC}">
              <c16:uniqueId val="{00000002-C152-474D-A8C6-5446C2328E4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FBF-4178-A192-6A335BB30B1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FBF-4178-A192-6A335BB30B15}"/>
            </c:ext>
          </c:extLst>
        </c:ser>
        <c:ser>
          <c:idx val="2"/>
          <c:order val="2"/>
          <c:tx>
            <c:strRef>
              <c:f>データシート!$A$29</c:f>
              <c:strCache>
                <c:ptCount val="1"/>
                <c:pt idx="0">
                  <c:v>大沢地区特設水道施設事業特別会計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CFBF-4178-A192-6A335BB30B15}"/>
            </c:ext>
          </c:extLst>
        </c:ser>
        <c:ser>
          <c:idx val="3"/>
          <c:order val="3"/>
          <c:tx>
            <c:strRef>
              <c:f>データシート!$A$30</c:f>
              <c:strCache>
                <c:ptCount val="1"/>
                <c:pt idx="0">
                  <c:v>土地取得事業特別会計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CFBF-4178-A192-6A335BB30B15}"/>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0.62</c:v>
                </c:pt>
                <c:pt idx="2">
                  <c:v>#N/A</c:v>
                </c:pt>
                <c:pt idx="3">
                  <c:v>0.28000000000000003</c:v>
                </c:pt>
                <c:pt idx="4">
                  <c:v>#N/A</c:v>
                </c:pt>
                <c:pt idx="5">
                  <c:v>0.28999999999999998</c:v>
                </c:pt>
                <c:pt idx="6">
                  <c:v>#N/A</c:v>
                </c:pt>
                <c:pt idx="7">
                  <c:v>0.31</c:v>
                </c:pt>
                <c:pt idx="8">
                  <c:v>#N/A</c:v>
                </c:pt>
                <c:pt idx="9">
                  <c:v>0.77</c:v>
                </c:pt>
              </c:numCache>
            </c:numRef>
          </c:val>
          <c:extLst>
            <c:ext xmlns:c16="http://schemas.microsoft.com/office/drawing/2014/chart" uri="{C3380CC4-5D6E-409C-BE32-E72D297353CC}">
              <c16:uniqueId val="{00000004-CFBF-4178-A192-6A335BB30B15}"/>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0.36</c:v>
                </c:pt>
                <c:pt idx="2">
                  <c:v>#N/A</c:v>
                </c:pt>
                <c:pt idx="3">
                  <c:v>0.35</c:v>
                </c:pt>
                <c:pt idx="4">
                  <c:v>#N/A</c:v>
                </c:pt>
                <c:pt idx="5">
                  <c:v>0.42</c:v>
                </c:pt>
                <c:pt idx="6">
                  <c:v>#N/A</c:v>
                </c:pt>
                <c:pt idx="7">
                  <c:v>0.43</c:v>
                </c:pt>
                <c:pt idx="8">
                  <c:v>#N/A</c:v>
                </c:pt>
                <c:pt idx="9">
                  <c:v>1.37</c:v>
                </c:pt>
              </c:numCache>
            </c:numRef>
          </c:val>
          <c:extLst>
            <c:ext xmlns:c16="http://schemas.microsoft.com/office/drawing/2014/chart" uri="{C3380CC4-5D6E-409C-BE32-E72D297353CC}">
              <c16:uniqueId val="{00000005-CFBF-4178-A192-6A335BB30B15}"/>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1.99</c:v>
                </c:pt>
                <c:pt idx="2">
                  <c:v>#N/A</c:v>
                </c:pt>
                <c:pt idx="3">
                  <c:v>2.66</c:v>
                </c:pt>
                <c:pt idx="4">
                  <c:v>#N/A</c:v>
                </c:pt>
                <c:pt idx="5">
                  <c:v>2.56</c:v>
                </c:pt>
                <c:pt idx="6">
                  <c:v>#N/A</c:v>
                </c:pt>
                <c:pt idx="7">
                  <c:v>1.43</c:v>
                </c:pt>
                <c:pt idx="8">
                  <c:v>#N/A</c:v>
                </c:pt>
                <c:pt idx="9">
                  <c:v>1.97</c:v>
                </c:pt>
              </c:numCache>
            </c:numRef>
          </c:val>
          <c:extLst>
            <c:ext xmlns:c16="http://schemas.microsoft.com/office/drawing/2014/chart" uri="{C3380CC4-5D6E-409C-BE32-E72D297353CC}">
              <c16:uniqueId val="{00000006-CFBF-4178-A192-6A335BB30B1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0.74</c:v>
                </c:pt>
                <c:pt idx="2">
                  <c:v>#N/A</c:v>
                </c:pt>
                <c:pt idx="3">
                  <c:v>3.64</c:v>
                </c:pt>
                <c:pt idx="4">
                  <c:v>#N/A</c:v>
                </c:pt>
                <c:pt idx="5">
                  <c:v>0.72</c:v>
                </c:pt>
                <c:pt idx="6">
                  <c:v>#N/A</c:v>
                </c:pt>
                <c:pt idx="7">
                  <c:v>0.77</c:v>
                </c:pt>
                <c:pt idx="8">
                  <c:v>#N/A</c:v>
                </c:pt>
                <c:pt idx="9">
                  <c:v>2.62</c:v>
                </c:pt>
              </c:numCache>
            </c:numRef>
          </c:val>
          <c:extLst>
            <c:ext xmlns:c16="http://schemas.microsoft.com/office/drawing/2014/chart" uri="{C3380CC4-5D6E-409C-BE32-E72D297353CC}">
              <c16:uniqueId val="{00000007-CFBF-4178-A192-6A335BB30B1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1.63</c:v>
                </c:pt>
                <c:pt idx="2">
                  <c:v>#N/A</c:v>
                </c:pt>
                <c:pt idx="3">
                  <c:v>3.18</c:v>
                </c:pt>
                <c:pt idx="4">
                  <c:v>#N/A</c:v>
                </c:pt>
                <c:pt idx="5">
                  <c:v>4.6500000000000004</c:v>
                </c:pt>
                <c:pt idx="6">
                  <c:v>#N/A</c:v>
                </c:pt>
                <c:pt idx="7">
                  <c:v>6</c:v>
                </c:pt>
                <c:pt idx="8">
                  <c:v>#N/A</c:v>
                </c:pt>
                <c:pt idx="9">
                  <c:v>6.28</c:v>
                </c:pt>
              </c:numCache>
            </c:numRef>
          </c:val>
          <c:extLst>
            <c:ext xmlns:c16="http://schemas.microsoft.com/office/drawing/2014/chart" uri="{C3380CC4-5D6E-409C-BE32-E72D297353CC}">
              <c16:uniqueId val="{00000008-CFBF-4178-A192-6A335BB30B1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16.5</c:v>
                </c:pt>
                <c:pt idx="2">
                  <c:v>#N/A</c:v>
                </c:pt>
                <c:pt idx="3">
                  <c:v>16.63</c:v>
                </c:pt>
                <c:pt idx="4">
                  <c:v>#N/A</c:v>
                </c:pt>
                <c:pt idx="5">
                  <c:v>16.670000000000002</c:v>
                </c:pt>
                <c:pt idx="6">
                  <c:v>#N/A</c:v>
                </c:pt>
                <c:pt idx="7">
                  <c:v>15.36</c:v>
                </c:pt>
                <c:pt idx="8">
                  <c:v>#N/A</c:v>
                </c:pt>
                <c:pt idx="9">
                  <c:v>14.28</c:v>
                </c:pt>
              </c:numCache>
            </c:numRef>
          </c:val>
          <c:extLst>
            <c:ext xmlns:c16="http://schemas.microsoft.com/office/drawing/2014/chart" uri="{C3380CC4-5D6E-409C-BE32-E72D297353CC}">
              <c16:uniqueId val="{00000009-CFBF-4178-A192-6A335BB30B1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1076</c:v>
                </c:pt>
                <c:pt idx="5">
                  <c:v>1168</c:v>
                </c:pt>
                <c:pt idx="8">
                  <c:v>1135</c:v>
                </c:pt>
                <c:pt idx="11">
                  <c:v>1061</c:v>
                </c:pt>
                <c:pt idx="14">
                  <c:v>1215</c:v>
                </c:pt>
              </c:numCache>
            </c:numRef>
          </c:val>
          <c:extLst>
            <c:ext xmlns:c16="http://schemas.microsoft.com/office/drawing/2014/chart" uri="{C3380CC4-5D6E-409C-BE32-E72D297353CC}">
              <c16:uniqueId val="{00000000-7626-4E3E-9865-BC6FABFD733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626-4E3E-9865-BC6FABFD733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626-4E3E-9865-BC6FABFD733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626-4E3E-9865-BC6FABFD733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301</c:v>
                </c:pt>
                <c:pt idx="3">
                  <c:v>354</c:v>
                </c:pt>
                <c:pt idx="6">
                  <c:v>327</c:v>
                </c:pt>
                <c:pt idx="9">
                  <c:v>257</c:v>
                </c:pt>
                <c:pt idx="12">
                  <c:v>392</c:v>
                </c:pt>
              </c:numCache>
            </c:numRef>
          </c:val>
          <c:extLst>
            <c:ext xmlns:c16="http://schemas.microsoft.com/office/drawing/2014/chart" uri="{C3380CC4-5D6E-409C-BE32-E72D297353CC}">
              <c16:uniqueId val="{00000004-7626-4E3E-9865-BC6FABFD733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626-4E3E-9865-BC6FABFD733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626-4E3E-9865-BC6FABFD733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1163</c:v>
                </c:pt>
                <c:pt idx="3">
                  <c:v>1245</c:v>
                </c:pt>
                <c:pt idx="6">
                  <c:v>1315</c:v>
                </c:pt>
                <c:pt idx="9">
                  <c:v>1156</c:v>
                </c:pt>
                <c:pt idx="12">
                  <c:v>1167</c:v>
                </c:pt>
              </c:numCache>
            </c:numRef>
          </c:val>
          <c:extLst>
            <c:ext xmlns:c16="http://schemas.microsoft.com/office/drawing/2014/chart" uri="{C3380CC4-5D6E-409C-BE32-E72D297353CC}">
              <c16:uniqueId val="{00000007-7626-4E3E-9865-BC6FABFD733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388</c:v>
                </c:pt>
                <c:pt idx="2">
                  <c:v>#N/A</c:v>
                </c:pt>
                <c:pt idx="3">
                  <c:v>#N/A</c:v>
                </c:pt>
                <c:pt idx="4">
                  <c:v>431</c:v>
                </c:pt>
                <c:pt idx="5">
                  <c:v>#N/A</c:v>
                </c:pt>
                <c:pt idx="6">
                  <c:v>#N/A</c:v>
                </c:pt>
                <c:pt idx="7">
                  <c:v>507</c:v>
                </c:pt>
                <c:pt idx="8">
                  <c:v>#N/A</c:v>
                </c:pt>
                <c:pt idx="9">
                  <c:v>#N/A</c:v>
                </c:pt>
                <c:pt idx="10">
                  <c:v>352</c:v>
                </c:pt>
                <c:pt idx="11">
                  <c:v>#N/A</c:v>
                </c:pt>
                <c:pt idx="12">
                  <c:v>#N/A</c:v>
                </c:pt>
                <c:pt idx="13">
                  <c:v>344</c:v>
                </c:pt>
                <c:pt idx="14">
                  <c:v>#N/A</c:v>
                </c:pt>
              </c:numCache>
            </c:numRef>
          </c:val>
          <c:smooth val="0"/>
          <c:extLst>
            <c:ext xmlns:c16="http://schemas.microsoft.com/office/drawing/2014/chart" uri="{C3380CC4-5D6E-409C-BE32-E72D297353CC}">
              <c16:uniqueId val="{00000008-7626-4E3E-9865-BC6FABFD733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10338</c:v>
                </c:pt>
                <c:pt idx="5">
                  <c:v>10570</c:v>
                </c:pt>
                <c:pt idx="8">
                  <c:v>10177</c:v>
                </c:pt>
                <c:pt idx="11">
                  <c:v>9906</c:v>
                </c:pt>
                <c:pt idx="14">
                  <c:v>9814</c:v>
                </c:pt>
              </c:numCache>
            </c:numRef>
          </c:val>
          <c:extLst>
            <c:ext xmlns:c16="http://schemas.microsoft.com/office/drawing/2014/chart" uri="{C3380CC4-5D6E-409C-BE32-E72D297353CC}">
              <c16:uniqueId val="{00000000-602A-4323-9740-96780ED030E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3090</c:v>
                </c:pt>
                <c:pt idx="5">
                  <c:v>3081</c:v>
                </c:pt>
                <c:pt idx="8">
                  <c:v>3196</c:v>
                </c:pt>
                <c:pt idx="11">
                  <c:v>2927</c:v>
                </c:pt>
                <c:pt idx="14">
                  <c:v>2877</c:v>
                </c:pt>
              </c:numCache>
            </c:numRef>
          </c:val>
          <c:extLst>
            <c:ext xmlns:c16="http://schemas.microsoft.com/office/drawing/2014/chart" uri="{C3380CC4-5D6E-409C-BE32-E72D297353CC}">
              <c16:uniqueId val="{00000001-602A-4323-9740-96780ED030E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5324</c:v>
                </c:pt>
                <c:pt idx="5">
                  <c:v>5984</c:v>
                </c:pt>
                <c:pt idx="8">
                  <c:v>6812</c:v>
                </c:pt>
                <c:pt idx="11">
                  <c:v>7361</c:v>
                </c:pt>
                <c:pt idx="14">
                  <c:v>7324</c:v>
                </c:pt>
              </c:numCache>
            </c:numRef>
          </c:val>
          <c:extLst>
            <c:ext xmlns:c16="http://schemas.microsoft.com/office/drawing/2014/chart" uri="{C3380CC4-5D6E-409C-BE32-E72D297353CC}">
              <c16:uniqueId val="{00000002-602A-4323-9740-96780ED030E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02A-4323-9740-96780ED030E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02A-4323-9740-96780ED030E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14</c:v>
                </c:pt>
                <c:pt idx="3">
                  <c:v>0</c:v>
                </c:pt>
                <c:pt idx="6">
                  <c:v>0</c:v>
                </c:pt>
                <c:pt idx="9">
                  <c:v>0</c:v>
                </c:pt>
                <c:pt idx="12">
                  <c:v>0</c:v>
                </c:pt>
              </c:numCache>
            </c:numRef>
          </c:val>
          <c:extLst>
            <c:ext xmlns:c16="http://schemas.microsoft.com/office/drawing/2014/chart" uri="{C3380CC4-5D6E-409C-BE32-E72D297353CC}">
              <c16:uniqueId val="{00000005-602A-4323-9740-96780ED030E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887</c:v>
                </c:pt>
                <c:pt idx="3">
                  <c:v>957</c:v>
                </c:pt>
                <c:pt idx="6">
                  <c:v>1016</c:v>
                </c:pt>
                <c:pt idx="9">
                  <c:v>1081</c:v>
                </c:pt>
                <c:pt idx="12">
                  <c:v>1248</c:v>
                </c:pt>
              </c:numCache>
            </c:numRef>
          </c:val>
          <c:extLst>
            <c:ext xmlns:c16="http://schemas.microsoft.com/office/drawing/2014/chart" uri="{C3380CC4-5D6E-409C-BE32-E72D297353CC}">
              <c16:uniqueId val="{00000006-602A-4323-9740-96780ED030E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602A-4323-9740-96780ED030E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3364</c:v>
                </c:pt>
                <c:pt idx="3">
                  <c:v>3378</c:v>
                </c:pt>
                <c:pt idx="6">
                  <c:v>3533</c:v>
                </c:pt>
                <c:pt idx="9">
                  <c:v>3252</c:v>
                </c:pt>
                <c:pt idx="12">
                  <c:v>3139</c:v>
                </c:pt>
              </c:numCache>
            </c:numRef>
          </c:val>
          <c:extLst>
            <c:ext xmlns:c16="http://schemas.microsoft.com/office/drawing/2014/chart" uri="{C3380CC4-5D6E-409C-BE32-E72D297353CC}">
              <c16:uniqueId val="{00000008-602A-4323-9740-96780ED030E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02A-4323-9740-96780ED030E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12613</c:v>
                </c:pt>
                <c:pt idx="3">
                  <c:v>12657</c:v>
                </c:pt>
                <c:pt idx="6">
                  <c:v>12194</c:v>
                </c:pt>
                <c:pt idx="9">
                  <c:v>11657</c:v>
                </c:pt>
                <c:pt idx="12">
                  <c:v>13022</c:v>
                </c:pt>
              </c:numCache>
            </c:numRef>
          </c:val>
          <c:extLst>
            <c:ext xmlns:c16="http://schemas.microsoft.com/office/drawing/2014/chart" uri="{C3380CC4-5D6E-409C-BE32-E72D297353CC}">
              <c16:uniqueId val="{0000000A-602A-4323-9740-96780ED030E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02A-4323-9740-96780ED030E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2262</c:v>
                </c:pt>
                <c:pt idx="1">
                  <c:v>2289</c:v>
                </c:pt>
                <c:pt idx="2">
                  <c:v>2320</c:v>
                </c:pt>
              </c:numCache>
            </c:numRef>
          </c:val>
          <c:extLst>
            <c:ext xmlns:c16="http://schemas.microsoft.com/office/drawing/2014/chart" uri="{C3380CC4-5D6E-409C-BE32-E72D297353CC}">
              <c16:uniqueId val="{00000000-B0E1-4057-B2D1-A110CCB163D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976</c:v>
                </c:pt>
                <c:pt idx="1">
                  <c:v>1013</c:v>
                </c:pt>
                <c:pt idx="2">
                  <c:v>1044</c:v>
                </c:pt>
              </c:numCache>
            </c:numRef>
          </c:val>
          <c:extLst>
            <c:ext xmlns:c16="http://schemas.microsoft.com/office/drawing/2014/chart" uri="{C3380CC4-5D6E-409C-BE32-E72D297353CC}">
              <c16:uniqueId val="{00000001-B0E1-4057-B2D1-A110CCB163D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2438</c:v>
                </c:pt>
                <c:pt idx="1">
                  <c:v>2922</c:v>
                </c:pt>
                <c:pt idx="2">
                  <c:v>2831</c:v>
                </c:pt>
              </c:numCache>
            </c:numRef>
          </c:val>
          <c:extLst>
            <c:ext xmlns:c16="http://schemas.microsoft.com/office/drawing/2014/chart" uri="{C3380CC4-5D6E-409C-BE32-E72D297353CC}">
              <c16:uniqueId val="{00000002-B0E1-4057-B2D1-A110CCB163D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大阪府島本町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年度については、令和</a:t>
          </a:r>
          <a:r>
            <a:rPr kumimoji="1" lang="en-US" altLang="ja-JP" sz="1400">
              <a:solidFill>
                <a:sysClr val="windowText" lastClr="000000"/>
              </a:solidFill>
              <a:latin typeface="ＭＳ ゴシック" pitchFamily="49" charset="-128"/>
              <a:ea typeface="ＭＳ ゴシック" pitchFamily="49" charset="-128"/>
            </a:rPr>
            <a:t>2</a:t>
          </a:r>
          <a:r>
            <a:rPr kumimoji="1" lang="ja-JP" altLang="en-US" sz="1400">
              <a:solidFill>
                <a:sysClr val="windowText" lastClr="000000"/>
              </a:solidFill>
              <a:latin typeface="ＭＳ ゴシック" pitchFamily="49" charset="-128"/>
              <a:ea typeface="ＭＳ ゴシック" pitchFamily="49" charset="-128"/>
            </a:rPr>
            <a:t>年度に借り入れた第三小学校整備事業債の元金償還が開始したことなどにより、元利金償還が増となったものの、標準税収額が増となったことから比率は低下した。今後も新庁舎建設事業や老朽化した施設の改修工事など公債費の増加やインフレや金利の上昇などが見込まれるため、引き続き利率の状況を勘案し、基金の取崩しと起債の抑制のバランスを見極めつつ公債費負担軽減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大阪府島本町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年度は、地方債残高が増加し、基金が減少したことなどから、将来負担比率が</a:t>
          </a:r>
          <a:r>
            <a:rPr kumimoji="1" lang="en-US" altLang="ja-JP" sz="1400">
              <a:solidFill>
                <a:sysClr val="windowText" lastClr="000000"/>
              </a:solidFill>
              <a:latin typeface="ＭＳ ゴシック" pitchFamily="49" charset="-128"/>
              <a:ea typeface="ＭＳ ゴシック" pitchFamily="49" charset="-128"/>
            </a:rPr>
            <a:t>26.5</a:t>
          </a:r>
          <a:r>
            <a:rPr kumimoji="1" lang="ja-JP" altLang="en-US" sz="1400">
              <a:solidFill>
                <a:sysClr val="windowText" lastClr="000000"/>
              </a:solidFill>
              <a:latin typeface="ＭＳ ゴシック" pitchFamily="49" charset="-128"/>
              <a:ea typeface="ＭＳ ゴシック" pitchFamily="49" charset="-128"/>
            </a:rPr>
            <a:t>ポイント上昇した。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なお、令和</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年度に引き続き、将来負担比率は該当なしとなった。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大阪府島本町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年度は、前年度実質収支の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を財政調整基金を積立てたほか、ふるさと応援基金では、ふるさと島本応援寄附金分として積立てた一方、庁舎整備分をはじめ、寄附時の指定事業に充当するため取り崩しを行った。公共施設整備積立基金からは、新庁舎建設事業に係る財源として取り崩しを行った。そのため、基金の残高は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災害への備えや開発が続く町内の人口増加に伴う需要、庁舎の建替事業に対応するため、収支状況を勘案しつつ積立て及び取り崩しを行う。</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・公共施設整備積立基金：公共施設並びに町債及び建替え先行建設に係る償還</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・総合スポーツセンター建設積立基金：総合スポーツセンター建設事業に充当</a:t>
          </a:r>
          <a:endPar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・森林保全整備基金：森林の保全、整備又はその利用促進に必要な土地の取得等</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・地域福祉基金：運用益を地域福祉及び在宅福祉事業に充当</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・職員退職手当積立基金：退職手当の財源に不足が生じたときに充当</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・ふるさと応援基金：ふるさと納税制度を活用した寄附金を寄附者が指定した事業に充当</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・まち・ひと・しごと創生基金：まち・ひと・しごと創生寄附活用事業に協賛した法人からの寄付を協賛事業に充当</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・公共施設整備積立基金：新庁舎建設事業に係る財源への取り崩しを行ったことから減少した。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・ふるさと応援基金：ふるさと納税分積立額が庁舎整備分をはじめ、寄附時の指定事業へ充当するための取り崩し額を上回ったため。</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・森林保全整備基金：森林環境保全事業に充当したことにより減少した。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・公共施設整備積立基金：収支状況を勘案し、清掃工場改修、道路整備、学校施設改修、庁舎整備等のため積立て及び取り崩し予定</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決算剰余金の積立てを行ったことから、財政調整基金残高は増加した。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災害への備えや開発が続く町内の人口増加に伴う需要等に対応するため、現在の積立額を維持していくことをも目標とするが、収支状況を勘案しつつ、積立て及び取り崩しを行う。</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普通交付税の算定における臨時財政対策債償還基金費分の積立て及び取り崩しの差額による増</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町営住宅の建設時に借り入れた町債の償還の財源等として、収支状況を勘案し取崩しを行う。</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32,247
31,952
16.81
17,174,532
16,955,613
212,865
8,109,521
13,021,937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町内に大手企業を有しており、法人税割の収入が類似団体よりも多いことから、基準財政収入額が多く、財政力指数は類似団体平均値よりも高くなっている。</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年度と令和</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年度の単年度の財政力指数を比較すると、子ども子育て費の新設や高齢者保健福祉費が増加したことなどから令和</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年度の基準財政需要額が増加したものの、町税では、一部法人の業績等により町民税法人税割が増加したことなどにより令和</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年度の基準財政収入額が増加し、財政力指数が向上した。</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68345"/>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65617</xdr:rowOff>
    </xdr:from>
    <xdr:to>
      <xdr:col>23</xdr:col>
      <xdr:colOff>133350</xdr:colOff>
      <xdr:row>42</xdr:row>
      <xdr:rowOff>92428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266517"/>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67327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26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38805</xdr:rowOff>
    </xdr:from>
    <xdr:to>
      <xdr:col>19</xdr:col>
      <xdr:colOff>133350</xdr:colOff>
      <xdr:row>42</xdr:row>
      <xdr:rowOff>92428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39705"/>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81845</xdr:rowOff>
    </xdr:from>
    <xdr:to>
      <xdr:col>19</xdr:col>
      <xdr:colOff>184150</xdr:colOff>
      <xdr:row>43</xdr:row>
      <xdr:rowOff>11995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168222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369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170039</xdr:rowOff>
    </xdr:from>
    <xdr:to>
      <xdr:col>15</xdr:col>
      <xdr:colOff>82550</xdr:colOff>
      <xdr:row>42</xdr:row>
      <xdr:rowOff>38805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9948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103011</xdr:rowOff>
    </xdr:from>
    <xdr:to>
      <xdr:col>11</xdr:col>
      <xdr:colOff>31750</xdr:colOff>
      <xdr:row>41</xdr:row>
      <xdr:rowOff>170039</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32461"/>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31344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41628</xdr:rowOff>
    </xdr:from>
    <xdr:to>
      <xdr:col>19</xdr:col>
      <xdr:colOff>184150</xdr:colOff>
      <xdr:row>42</xdr:row>
      <xdr:rowOff>143228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153405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01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159455</xdr:rowOff>
    </xdr:from>
    <xdr:to>
      <xdr:col>15</xdr:col>
      <xdr:colOff>133350</xdr:colOff>
      <xdr:row>42</xdr:row>
      <xdr:rowOff>89605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99782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119239</xdr:rowOff>
    </xdr:from>
    <xdr:to>
      <xdr:col>11</xdr:col>
      <xdr:colOff>82550</xdr:colOff>
      <xdr:row>42</xdr:row>
      <xdr:rowOff>49389</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59566</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52211</xdr:rowOff>
    </xdr:from>
    <xdr:to>
      <xdr:col>7</xdr:col>
      <xdr:colOff>31750</xdr:colOff>
      <xdr:row>41</xdr:row>
      <xdr:rowOff>153811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163988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本町は、消防や清掃工場の単独保有により人件費、物件費等が類似団体と比較して、経常収支比率が高くなる傾向にある。</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　経常一般財源収入では、地方交付税が</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5,241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千円の減少となったものの、町税が</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8,334</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千円の増加、地方特例交付金が</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4,820</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千円の増加となったことなどから、前年度比</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1,676</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千円の増加となった。経常経費充当一般財源では、人件費は職員給が増加したことや会計年度任用職員への期末手当の支給などにより</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2,090</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千円の増加、物件費は新型コロナウイルスワクチンの定期接種化や保育所給食の委託化などにより</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1,156</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千円の増加となり、全体として</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3,760</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9</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千円の増加となった。その結果、分母の増加が分子の増加を上回ったことから経常収支比率が前年度と比べ</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ポイント改善したものである。</a:t>
          </a:r>
        </a:p>
        <a:p>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　今後、大型開発により人口や児童数が増加し、それに伴う施設型給付費などの扶助費の増加、大型公共施設や教育施設の耐震等施設整備の増加、インフレや金利の上昇などが懸念される。そのため、各種事業の分析・見直しや補助金などの見直しを進め、財政基盤の健全化に努める。今後も、老朽化した施設、インフラ等への対応や庁舎の建替事業など公債費等を押し上げる要因が残されいることから、企業誘致など経常一般財源の確保に努めることも必要で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21907</xdr:rowOff>
    </xdr:from>
    <xdr:to>
      <xdr:col>23</xdr:col>
      <xdr:colOff>133350</xdr:colOff>
      <xdr:row>66</xdr:row>
      <xdr:rowOff>142875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37457"/>
          <a:ext cx="0" cy="13211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114952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142875</xdr:rowOff>
    </xdr:from>
    <xdr:to>
      <xdr:col>24</xdr:col>
      <xdr:colOff>12700</xdr:colOff>
      <xdr:row>66</xdr:row>
      <xdr:rowOff>142875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4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108284</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8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21907</xdr:rowOff>
    </xdr:from>
    <xdr:to>
      <xdr:col>24</xdr:col>
      <xdr:colOff>12700</xdr:colOff>
      <xdr:row>59</xdr:row>
      <xdr:rowOff>21907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3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45403</xdr:rowOff>
    </xdr:from>
    <xdr:to>
      <xdr:col>23</xdr:col>
      <xdr:colOff>133350</xdr:colOff>
      <xdr:row>64</xdr:row>
      <xdr:rowOff>93663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1018203"/>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93663</xdr:rowOff>
    </xdr:from>
    <xdr:to>
      <xdr:col>19</xdr:col>
      <xdr:colOff>133350</xdr:colOff>
      <xdr:row>66</xdr:row>
      <xdr:rowOff>4128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1066463"/>
          <a:ext cx="889000" cy="25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57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5715</xdr:rowOff>
    </xdr:from>
    <xdr:to>
      <xdr:col>15</xdr:col>
      <xdr:colOff>82550</xdr:colOff>
      <xdr:row>66</xdr:row>
      <xdr:rowOff>4128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807065"/>
          <a:ext cx="889000" cy="51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72072</xdr:rowOff>
    </xdr:from>
    <xdr:to>
      <xdr:col>15</xdr:col>
      <xdr:colOff>133350</xdr:colOff>
      <xdr:row>63</xdr:row>
      <xdr:rowOff>2222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12399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5715</xdr:rowOff>
    </xdr:from>
    <xdr:to>
      <xdr:col>11</xdr:col>
      <xdr:colOff>31750</xdr:colOff>
      <xdr:row>66</xdr:row>
      <xdr:rowOff>106680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807065"/>
          <a:ext cx="889000" cy="61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2222</xdr:rowOff>
    </xdr:from>
    <xdr:to>
      <xdr:col>11</xdr:col>
      <xdr:colOff>82550</xdr:colOff>
      <xdr:row>61</xdr:row>
      <xdr:rowOff>103822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113999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150495</xdr:rowOff>
    </xdr:from>
    <xdr:to>
      <xdr:col>7</xdr:col>
      <xdr:colOff>31750</xdr:colOff>
      <xdr:row>63</xdr:row>
      <xdr:rowOff>80645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90822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166053</xdr:rowOff>
    </xdr:from>
    <xdr:to>
      <xdr:col>23</xdr:col>
      <xdr:colOff>184150</xdr:colOff>
      <xdr:row>64</xdr:row>
      <xdr:rowOff>96203</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96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138130</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939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42863</xdr:rowOff>
    </xdr:from>
    <xdr:to>
      <xdr:col>19</xdr:col>
      <xdr:colOff>184150</xdr:colOff>
      <xdr:row>64</xdr:row>
      <xdr:rowOff>144463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01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129240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102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124778</xdr:rowOff>
    </xdr:from>
    <xdr:to>
      <xdr:col>15</xdr:col>
      <xdr:colOff>133350</xdr:colOff>
      <xdr:row>66</xdr:row>
      <xdr:rowOff>54928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26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39705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35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126365</xdr:rowOff>
    </xdr:from>
    <xdr:to>
      <xdr:col>11</xdr:col>
      <xdr:colOff>82550</xdr:colOff>
      <xdr:row>63</xdr:row>
      <xdr:rowOff>56515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41292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55880</xdr:rowOff>
    </xdr:from>
    <xdr:to>
      <xdr:col>7</xdr:col>
      <xdr:colOff>31750</xdr:colOff>
      <xdr:row>66</xdr:row>
      <xdr:rowOff>157480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37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142257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45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[166,126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本町は、消防や清掃工場の単独保有により、これらに係る人件費、物件費が直接決算額として計上されるため、一部事務組合を組織している類似団体と比較して多額になる傾向にある。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は、人事院勧告等により職員給が増加したことや会計年度任用職員への期末手当の支給などから増加した。物件費については、新型コロナウイルスの定期接種化や保育所給食の委託化などにより増加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今後とも清掃工場施設の管理運営費の縮減等の経費削減に努める。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146935</xdr:rowOff>
    </xdr:from>
    <xdr:to>
      <xdr:col>23</xdr:col>
      <xdr:colOff>133350</xdr:colOff>
      <xdr:row>88</xdr:row>
      <xdr:rowOff>169224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4034385"/>
          <a:ext cx="0" cy="1222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141301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2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169224</xdr:rowOff>
    </xdr:from>
    <xdr:to>
      <xdr:col>24</xdr:col>
      <xdr:colOff>12700</xdr:colOff>
      <xdr:row>88</xdr:row>
      <xdr:rowOff>169224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256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61862</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7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146935</xdr:rowOff>
    </xdr:from>
    <xdr:to>
      <xdr:col>24</xdr:col>
      <xdr:colOff>12700</xdr:colOff>
      <xdr:row>81</xdr:row>
      <xdr:rowOff>146935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403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127981</xdr:rowOff>
    </xdr:from>
    <xdr:to>
      <xdr:col>23</xdr:col>
      <xdr:colOff>133350</xdr:colOff>
      <xdr:row>83</xdr:row>
      <xdr:rowOff>170304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358331"/>
          <a:ext cx="838200" cy="42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22319</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4081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5792</xdr:rowOff>
    </xdr:from>
    <xdr:to>
      <xdr:col>23</xdr:col>
      <xdr:colOff>184150</xdr:colOff>
      <xdr:row>83</xdr:row>
      <xdr:rowOff>107392</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23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127981</xdr:rowOff>
    </xdr:from>
    <xdr:to>
      <xdr:col>19</xdr:col>
      <xdr:colOff>133350</xdr:colOff>
      <xdr:row>83</xdr:row>
      <xdr:rowOff>131003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3225800" y="14358331"/>
          <a:ext cx="889000" cy="3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135075</xdr:rowOff>
    </xdr:from>
    <xdr:to>
      <xdr:col>19</xdr:col>
      <xdr:colOff>184150</xdr:colOff>
      <xdr:row>83</xdr:row>
      <xdr:rowOff>65225</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19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75402</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396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48425</xdr:rowOff>
    </xdr:from>
    <xdr:to>
      <xdr:col>15</xdr:col>
      <xdr:colOff>82550</xdr:colOff>
      <xdr:row>83</xdr:row>
      <xdr:rowOff>131003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2336800" y="14278775"/>
          <a:ext cx="889000" cy="8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136348</xdr:rowOff>
    </xdr:from>
    <xdr:to>
      <xdr:col>15</xdr:col>
      <xdr:colOff>133350</xdr:colOff>
      <xdr:row>83</xdr:row>
      <xdr:rowOff>66498</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19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76675</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396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31956</xdr:rowOff>
    </xdr:from>
    <xdr:to>
      <xdr:col>11</xdr:col>
      <xdr:colOff>31750</xdr:colOff>
      <xdr:row>83</xdr:row>
      <xdr:rowOff>48425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4262306"/>
          <a:ext cx="889000" cy="1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103290</xdr:rowOff>
    </xdr:from>
    <xdr:to>
      <xdr:col>11</xdr:col>
      <xdr:colOff>82550</xdr:colOff>
      <xdr:row>83</xdr:row>
      <xdr:rowOff>33440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16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43617</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393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60393</xdr:rowOff>
    </xdr:from>
    <xdr:to>
      <xdr:col>7</xdr:col>
      <xdr:colOff>31750</xdr:colOff>
      <xdr:row>82</xdr:row>
      <xdr:rowOff>161993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11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720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388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119504</xdr:rowOff>
    </xdr:from>
    <xdr:to>
      <xdr:col>23</xdr:col>
      <xdr:colOff>184150</xdr:colOff>
      <xdr:row>84</xdr:row>
      <xdr:rowOff>49654</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34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91581</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321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77181</xdr:rowOff>
    </xdr:from>
    <xdr:to>
      <xdr:col>19</xdr:col>
      <xdr:colOff>184150</xdr:colOff>
      <xdr:row>84</xdr:row>
      <xdr:rowOff>7331</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307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163558</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4393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80203</xdr:rowOff>
    </xdr:from>
    <xdr:to>
      <xdr:col>15</xdr:col>
      <xdr:colOff>133350</xdr:colOff>
      <xdr:row>84</xdr:row>
      <xdr:rowOff>10353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31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166580</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4396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169075</xdr:rowOff>
    </xdr:from>
    <xdr:to>
      <xdr:col>11</xdr:col>
      <xdr:colOff>82550</xdr:colOff>
      <xdr:row>83</xdr:row>
      <xdr:rowOff>99225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22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84002</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431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152606</xdr:rowOff>
    </xdr:from>
    <xdr:to>
      <xdr:col>7</xdr:col>
      <xdr:colOff>31750</xdr:colOff>
      <xdr:row>83</xdr:row>
      <xdr:rowOff>82756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21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67533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4297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経験年数や学歴に関係なく、能力が高い職員については積極的に管理職へ登用しており、ラスパイレス指数が高くなる傾向にある。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近年、類似団体との差は減少しつつあるが、今後も能力主義を念頭におきつつ、給与の適正化に努める。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89</xdr:row>
      <xdr:rowOff>138793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3280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83457</xdr:rowOff>
    </xdr:from>
    <xdr:to>
      <xdr:col>81</xdr:col>
      <xdr:colOff>44450</xdr:colOff>
      <xdr:row>85</xdr:row>
      <xdr:rowOff>135164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179800" y="14656707"/>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83457</xdr:rowOff>
    </xdr:from>
    <xdr:to>
      <xdr:col>77</xdr:col>
      <xdr:colOff>44450</xdr:colOff>
      <xdr:row>86</xdr:row>
      <xdr:rowOff>136071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290800" y="14656707"/>
          <a:ext cx="8890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49893</xdr:rowOff>
    </xdr:from>
    <xdr:to>
      <xdr:col>72</xdr:col>
      <xdr:colOff>203200</xdr:colOff>
      <xdr:row>86</xdr:row>
      <xdr:rowOff>136071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4794593"/>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49893</xdr:rowOff>
    </xdr:from>
    <xdr:to>
      <xdr:col>68</xdr:col>
      <xdr:colOff>152400</xdr:colOff>
      <xdr:row>88</xdr:row>
      <xdr:rowOff>17236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512800" y="14794593"/>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169636</xdr:rowOff>
    </xdr:from>
    <xdr:to>
      <xdr:col>68</xdr:col>
      <xdr:colOff>203200</xdr:colOff>
      <xdr:row>85</xdr:row>
      <xdr:rowOff>99786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109963</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56441</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62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32657</xdr:rowOff>
    </xdr:from>
    <xdr:to>
      <xdr:col>77</xdr:col>
      <xdr:colOff>95250</xdr:colOff>
      <xdr:row>85</xdr:row>
      <xdr:rowOff>134257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119034</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692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85271</xdr:rowOff>
    </xdr:from>
    <xdr:to>
      <xdr:col>73</xdr:col>
      <xdr:colOff>44450</xdr:colOff>
      <xdr:row>87</xdr:row>
      <xdr:rowOff>15421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198</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170543</xdr:rowOff>
    </xdr:from>
    <xdr:to>
      <xdr:col>68</xdr:col>
      <xdr:colOff>203200</xdr:colOff>
      <xdr:row>86</xdr:row>
      <xdr:rowOff>100693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85470</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137886</xdr:rowOff>
    </xdr:from>
    <xdr:to>
      <xdr:col>64</xdr:col>
      <xdr:colOff>152400</xdr:colOff>
      <xdr:row>88</xdr:row>
      <xdr:rowOff>68036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52813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514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消防本部や清掃工場を町が単独で保有しており、一部事務組合を組織している類似団体と比べて人口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人当たりの職員数が多くなる傾向がある。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今後も計画的な採用を行うとともに、暫定再任用職員、任期付職員、会計年度任用職員等の多様な人材を確保し、適正な定員管理に努める。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a:extLst>
            <a:ext uri="{FF2B5EF4-FFF2-40B4-BE49-F238E27FC236}">
              <a16:creationId xmlns:a16="http://schemas.microsoft.com/office/drawing/2014/main" id="{00000000-0008-0000-0300-000034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2258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7018000" y="10143490"/>
          <a:ext cx="0" cy="1345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145785</xdr:rowOff>
    </xdr:from>
    <xdr:ext cx="762000" cy="259045"/>
    <xdr:sp macro="" textlink="">
      <xdr:nvSpPr>
        <xdr:cNvPr id="310" name="定員管理の状況最小値テキスト">
          <a:extLst>
            <a:ext uri="{FF2B5EF4-FFF2-40B4-BE49-F238E27FC236}">
              <a16:creationId xmlns:a16="http://schemas.microsoft.com/office/drawing/2014/main" id="{00000000-0008-0000-0300-000036010000}"/>
            </a:ext>
          </a:extLst>
        </xdr:cNvPr>
        <xdr:cNvSpPr txBox="1"/>
      </xdr:nvSpPr>
      <xdr:spPr>
        <a:xfrm>
          <a:off x="17106900" y="114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2258</xdr:rowOff>
    </xdr:from>
    <xdr:to>
      <xdr:col>81</xdr:col>
      <xdr:colOff>133350</xdr:colOff>
      <xdr:row>67</xdr:row>
      <xdr:rowOff>2258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1148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12" name="定員管理の状況最大値テキスト">
          <a:extLst>
            <a:ext uri="{FF2B5EF4-FFF2-40B4-BE49-F238E27FC236}">
              <a16:creationId xmlns:a16="http://schemas.microsoft.com/office/drawing/2014/main" id="{00000000-0008-0000-0300-000038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115358</xdr:rowOff>
    </xdr:from>
    <xdr:to>
      <xdr:col>81</xdr:col>
      <xdr:colOff>44450</xdr:colOff>
      <xdr:row>61</xdr:row>
      <xdr:rowOff>132786</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6179800" y="10573808"/>
          <a:ext cx="838200" cy="17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170762</xdr:rowOff>
    </xdr:from>
    <xdr:ext cx="762000" cy="259045"/>
    <xdr:sp macro="" textlink="">
      <xdr:nvSpPr>
        <xdr:cNvPr id="315" name="定員管理の状況平均値テキスト">
          <a:extLst>
            <a:ext uri="{FF2B5EF4-FFF2-40B4-BE49-F238E27FC236}">
              <a16:creationId xmlns:a16="http://schemas.microsoft.com/office/drawing/2014/main" id="{00000000-0008-0000-0300-00003B010000}"/>
            </a:ext>
          </a:extLst>
        </xdr:cNvPr>
        <xdr:cNvSpPr txBox="1"/>
      </xdr:nvSpPr>
      <xdr:spPr>
        <a:xfrm>
          <a:off x="17106900" y="10286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154235</xdr:rowOff>
    </xdr:from>
    <xdr:to>
      <xdr:col>81</xdr:col>
      <xdr:colOff>95250</xdr:colOff>
      <xdr:row>61</xdr:row>
      <xdr:rowOff>84385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9672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126083</xdr:rowOff>
    </xdr:from>
    <xdr:to>
      <xdr:col>77</xdr:col>
      <xdr:colOff>44450</xdr:colOff>
      <xdr:row>61</xdr:row>
      <xdr:rowOff>132786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290800" y="10584533"/>
          <a:ext cx="889000" cy="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152894</xdr:rowOff>
    </xdr:from>
    <xdr:to>
      <xdr:col>77</xdr:col>
      <xdr:colOff>95250</xdr:colOff>
      <xdr:row>61</xdr:row>
      <xdr:rowOff>83044</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129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93221</xdr:rowOff>
    </xdr:from>
    <xdr:ext cx="7366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5798800" y="10208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108655</xdr:rowOff>
    </xdr:from>
    <xdr:to>
      <xdr:col>72</xdr:col>
      <xdr:colOff>203200</xdr:colOff>
      <xdr:row>61</xdr:row>
      <xdr:rowOff>126083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401800" y="10567105"/>
          <a:ext cx="889000" cy="17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142170</xdr:rowOff>
    </xdr:from>
    <xdr:to>
      <xdr:col>73</xdr:col>
      <xdr:colOff>44450</xdr:colOff>
      <xdr:row>61</xdr:row>
      <xdr:rowOff>72320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5240000" y="104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82497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4909800" y="1019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108655</xdr:rowOff>
    </xdr:from>
    <xdr:to>
      <xdr:col>68</xdr:col>
      <xdr:colOff>152400</xdr:colOff>
      <xdr:row>61</xdr:row>
      <xdr:rowOff>108655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3512800" y="105671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130104</xdr:rowOff>
    </xdr:from>
    <xdr:to>
      <xdr:col>68</xdr:col>
      <xdr:colOff>203200</xdr:colOff>
      <xdr:row>61</xdr:row>
      <xdr:rowOff>60254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351000" y="1041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70431</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020800" y="1018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120721</xdr:rowOff>
    </xdr:from>
    <xdr:to>
      <xdr:col>64</xdr:col>
      <xdr:colOff>152400</xdr:colOff>
      <xdr:row>61</xdr:row>
      <xdr:rowOff>50871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3462000" y="1040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61048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131800" y="10176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64558</xdr:rowOff>
    </xdr:from>
    <xdr:to>
      <xdr:col>81</xdr:col>
      <xdr:colOff>95250</xdr:colOff>
      <xdr:row>61</xdr:row>
      <xdr:rowOff>166158</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967200" y="1052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36635</xdr:rowOff>
    </xdr:from>
    <xdr:ext cx="762000" cy="259045"/>
    <xdr:sp macro="" textlink="">
      <xdr:nvSpPr>
        <xdr:cNvPr id="334" name="定員管理の状況該当値テキスト">
          <a:extLst>
            <a:ext uri="{FF2B5EF4-FFF2-40B4-BE49-F238E27FC236}">
              <a16:creationId xmlns:a16="http://schemas.microsoft.com/office/drawing/2014/main" id="{00000000-0008-0000-0300-00004E010000}"/>
            </a:ext>
          </a:extLst>
        </xdr:cNvPr>
        <xdr:cNvSpPr txBox="1"/>
      </xdr:nvSpPr>
      <xdr:spPr>
        <a:xfrm>
          <a:off x="17106900" y="10495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81986</xdr:rowOff>
    </xdr:from>
    <xdr:to>
      <xdr:col>77</xdr:col>
      <xdr:colOff>95250</xdr:colOff>
      <xdr:row>62</xdr:row>
      <xdr:rowOff>12136</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129000" y="1054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168363</xdr:rowOff>
    </xdr:from>
    <xdr:ext cx="7366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798800" y="10626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75283</xdr:rowOff>
    </xdr:from>
    <xdr:to>
      <xdr:col>73</xdr:col>
      <xdr:colOff>44450</xdr:colOff>
      <xdr:row>62</xdr:row>
      <xdr:rowOff>5433</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5240000" y="1053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161660</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909800" y="106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57855</xdr:rowOff>
    </xdr:from>
    <xdr:to>
      <xdr:col>68</xdr:col>
      <xdr:colOff>203200</xdr:colOff>
      <xdr:row>61</xdr:row>
      <xdr:rowOff>159455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4351000" y="1051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144232</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60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57855</xdr:rowOff>
    </xdr:from>
    <xdr:to>
      <xdr:col>64</xdr:col>
      <xdr:colOff>152400</xdr:colOff>
      <xdr:row>61</xdr:row>
      <xdr:rowOff>159455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3462000" y="1051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144232</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60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年度と比較して標準税収入額等が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百万円増となったことなどから、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ヵ年平均では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老朽化した施設、インフラ等への対応や庁舎の建替事業など公債費等を押し上げる要因が残されている。そのため、利率の状況を勘案し、基金の取崩しと起債抑制のバランスを見極めつつ公債費負担の軽減に努め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138430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175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19896</xdr:rowOff>
    </xdr:from>
    <xdr:to>
      <xdr:col>81</xdr:col>
      <xdr:colOff>44450</xdr:colOff>
      <xdr:row>41</xdr:row>
      <xdr:rowOff>60113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049346"/>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60113</xdr:rowOff>
    </xdr:from>
    <xdr:to>
      <xdr:col>77</xdr:col>
      <xdr:colOff>44450</xdr:colOff>
      <xdr:row>41</xdr:row>
      <xdr:rowOff>84244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708956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11854</xdr:rowOff>
    </xdr:from>
    <xdr:to>
      <xdr:col>72</xdr:col>
      <xdr:colOff>203200</xdr:colOff>
      <xdr:row>41</xdr:row>
      <xdr:rowOff>84244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401800" y="7041304"/>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145221</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110913</xdr:rowOff>
    </xdr:from>
    <xdr:to>
      <xdr:col>68</xdr:col>
      <xdr:colOff>152400</xdr:colOff>
      <xdr:row>41</xdr:row>
      <xdr:rowOff>11854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3512800" y="6968913"/>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157073</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84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9313</xdr:rowOff>
    </xdr:from>
    <xdr:to>
      <xdr:col>77</xdr:col>
      <xdr:colOff>95250</xdr:colOff>
      <xdr:row>41</xdr:row>
      <xdr:rowOff>110913</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121090</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80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33444</xdr:rowOff>
    </xdr:from>
    <xdr:to>
      <xdr:col>73</xdr:col>
      <xdr:colOff>44450</xdr:colOff>
      <xdr:row>41</xdr:row>
      <xdr:rowOff>135044</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06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132504</xdr:rowOff>
    </xdr:from>
    <xdr:to>
      <xdr:col>68</xdr:col>
      <xdr:colOff>203200</xdr:colOff>
      <xdr:row>41</xdr:row>
      <xdr:rowOff>62654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60113</xdr:rowOff>
    </xdr:from>
    <xdr:to>
      <xdr:col>64</xdr:col>
      <xdr:colOff>152400</xdr:colOff>
      <xdr:row>40</xdr:row>
      <xdr:rowOff>161713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440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68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地方債現在高や公営企業債繰入見込額は多いものの、基準財政需要額に算入されるものが多いこと、また、都市計画税を課税していることや基金残高が比較的多いことなどから、将来負担額に対する財源が多く、類似団体平均値と比較して低い数値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年度は、地方債残高が増加し、基金が減少したことなどから、将来負担比率が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なお、令和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年度に引き続き将来負担比率の該当なしとなった。</a:t>
          </a: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22877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51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50800</xdr:rowOff>
    </xdr:from>
    <xdr:to>
      <xdr:col>81</xdr:col>
      <xdr:colOff>95250</xdr:colOff>
      <xdr:row>13</xdr:row>
      <xdr:rowOff>152400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27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43906</xdr:rowOff>
    </xdr:from>
    <xdr:to>
      <xdr:col>73</xdr:col>
      <xdr:colOff>44450</xdr:colOff>
      <xdr:row>13</xdr:row>
      <xdr:rowOff>145506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2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155683</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4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112849</xdr:rowOff>
    </xdr:from>
    <xdr:to>
      <xdr:col>68</xdr:col>
      <xdr:colOff>203200</xdr:colOff>
      <xdr:row>14</xdr:row>
      <xdr:rowOff>42999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53176</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129268</xdr:rowOff>
    </xdr:from>
    <xdr:to>
      <xdr:col>64</xdr:col>
      <xdr:colOff>152400</xdr:colOff>
      <xdr:row>15</xdr:row>
      <xdr:rowOff>59418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52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69595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298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32,247
31,952
16.81
17,174,532
16,955,613
212,865
8,109,521
13,021,937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清掃工場、消防本部などを単独で保有しており、それら施設に係る人件費が直接決算額として計上されることから、一部事務組合を組織している類似団体と比較して比率が高くなる傾向にある。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年度に引き続き、人事院勧告等により職員給が増加したことや会計年度任用職員への期末手当の支給などから増加し、比率が上昇した。</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今後も計画的な採用を行うとともに引き続き適正な定員管理に努める。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40</xdr:row>
      <xdr:rowOff>127000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92876"/>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143002</xdr:rowOff>
    </xdr:from>
    <xdr:to>
      <xdr:col>24</xdr:col>
      <xdr:colOff>25400</xdr:colOff>
      <xdr:row>38</xdr:row>
      <xdr:rowOff>8128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8665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165879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143002</xdr:rowOff>
    </xdr:from>
    <xdr:to>
      <xdr:col>19</xdr:col>
      <xdr:colOff>187325</xdr:colOff>
      <xdr:row>38</xdr:row>
      <xdr:rowOff>26416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8665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56134</xdr:rowOff>
    </xdr:from>
    <xdr:to>
      <xdr:col>15</xdr:col>
      <xdr:colOff>98425</xdr:colOff>
      <xdr:row>38</xdr:row>
      <xdr:rowOff>26416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99784"/>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57675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56134</xdr:rowOff>
    </xdr:from>
    <xdr:to>
      <xdr:col>11</xdr:col>
      <xdr:colOff>9525</xdr:colOff>
      <xdr:row>38</xdr:row>
      <xdr:rowOff>154432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99784"/>
          <a:ext cx="889000" cy="26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89916</xdr:rowOff>
    </xdr:from>
    <xdr:to>
      <xdr:col>11</xdr:col>
      <xdr:colOff>60325</xdr:colOff>
      <xdr:row>37</xdr:row>
      <xdr:rowOff>20066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30243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128778</xdr:rowOff>
    </xdr:from>
    <xdr:to>
      <xdr:col>24</xdr:col>
      <xdr:colOff>76200</xdr:colOff>
      <xdr:row>38</xdr:row>
      <xdr:rowOff>58928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100855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92202</xdr:rowOff>
    </xdr:from>
    <xdr:to>
      <xdr:col>20</xdr:col>
      <xdr:colOff>38100</xdr:colOff>
      <xdr:row>38</xdr:row>
      <xdr:rowOff>22352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7129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22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147066</xdr:rowOff>
    </xdr:from>
    <xdr:to>
      <xdr:col>15</xdr:col>
      <xdr:colOff>149225</xdr:colOff>
      <xdr:row>38</xdr:row>
      <xdr:rowOff>77215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61993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5334</xdr:rowOff>
    </xdr:from>
    <xdr:to>
      <xdr:col>11</xdr:col>
      <xdr:colOff>60325</xdr:colOff>
      <xdr:row>37</xdr:row>
      <xdr:rowOff>106934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91711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103632</xdr:rowOff>
    </xdr:from>
    <xdr:to>
      <xdr:col>6</xdr:col>
      <xdr:colOff>171450</xdr:colOff>
      <xdr:row>39</xdr:row>
      <xdr:rowOff>33782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6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18559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705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清掃工場、消防本部などの各施設を単独で保有していることから、それら施設に係る物件費が直接決算額として推移している。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年度は、標準化対応業務の増加、統合型</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GIS</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の導入や町立保育所の給食業務を外部委託したことなどから、比率が上昇した。</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平成</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PPS</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を導入、平成</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年度に対象を拡大するなど、物件費の抑制に努めている。今後も様々な手法を検討し、物件費の抑制に努める。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18415</xdr:rowOff>
    </xdr:from>
    <xdr:to>
      <xdr:col>82</xdr:col>
      <xdr:colOff>107950</xdr:colOff>
      <xdr:row>21</xdr:row>
      <xdr:rowOff>12700</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41871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156227</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58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12700</xdr:rowOff>
    </xdr:from>
    <xdr:to>
      <xdr:col>82</xdr:col>
      <xdr:colOff>196850</xdr:colOff>
      <xdr:row>21</xdr:row>
      <xdr:rowOff>12700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613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104792</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16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18415</xdr:rowOff>
    </xdr:from>
    <xdr:to>
      <xdr:col>82</xdr:col>
      <xdr:colOff>196850</xdr:colOff>
      <xdr:row>14</xdr:row>
      <xdr:rowOff>18415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41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xdr:rowOff>
    </xdr:from>
    <xdr:to>
      <xdr:col>82</xdr:col>
      <xdr:colOff>107950</xdr:colOff>
      <xdr:row>18</xdr:row>
      <xdr:rowOff>46990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308737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58437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630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41910</xdr:rowOff>
    </xdr:from>
    <xdr:to>
      <xdr:col>82</xdr:col>
      <xdr:colOff>158750</xdr:colOff>
      <xdr:row>16</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xdr:rowOff>
    </xdr:from>
    <xdr:to>
      <xdr:col>78</xdr:col>
      <xdr:colOff>69850</xdr:colOff>
      <xdr:row>18</xdr:row>
      <xdr:rowOff>92710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782800" y="308737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36195</xdr:rowOff>
    </xdr:from>
    <xdr:to>
      <xdr:col>78</xdr:col>
      <xdr:colOff>120650</xdr:colOff>
      <xdr:row>16</xdr:row>
      <xdr:rowOff>137795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77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147972</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54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75565</xdr:rowOff>
    </xdr:from>
    <xdr:to>
      <xdr:col>73</xdr:col>
      <xdr:colOff>180975</xdr:colOff>
      <xdr:row>18</xdr:row>
      <xdr:rowOff>92710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990215"/>
          <a:ext cx="889000" cy="18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119397</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75565</xdr:rowOff>
    </xdr:from>
    <xdr:to>
      <xdr:col>69</xdr:col>
      <xdr:colOff>92075</xdr:colOff>
      <xdr:row>17</xdr:row>
      <xdr:rowOff>127000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99021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110490</xdr:rowOff>
    </xdr:from>
    <xdr:to>
      <xdr:col>69</xdr:col>
      <xdr:colOff>142875</xdr:colOff>
      <xdr:row>16</xdr:row>
      <xdr:rowOff>40640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50817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150495</xdr:rowOff>
    </xdr:from>
    <xdr:to>
      <xdr:col>65</xdr:col>
      <xdr:colOff>53975</xdr:colOff>
      <xdr:row>16</xdr:row>
      <xdr:rowOff>80645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72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90822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491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167640</xdr:rowOff>
    </xdr:from>
    <xdr:to>
      <xdr:col>82</xdr:col>
      <xdr:colOff>158750</xdr:colOff>
      <xdr:row>18</xdr:row>
      <xdr:rowOff>97790</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3082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139717</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3054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121920</xdr:rowOff>
    </xdr:from>
    <xdr:to>
      <xdr:col>78</xdr:col>
      <xdr:colOff>120650</xdr:colOff>
      <xdr:row>18</xdr:row>
      <xdr:rowOff>52070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303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36847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3122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41910</xdr:rowOff>
    </xdr:from>
    <xdr:to>
      <xdr:col>74</xdr:col>
      <xdr:colOff>31750</xdr:colOff>
      <xdr:row>18</xdr:row>
      <xdr:rowOff>143510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312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128287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321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24765</xdr:rowOff>
    </xdr:from>
    <xdr:to>
      <xdr:col>69</xdr:col>
      <xdr:colOff>142875</xdr:colOff>
      <xdr:row>17</xdr:row>
      <xdr:rowOff>126365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93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111142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302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76200</xdr:rowOff>
    </xdr:from>
    <xdr:to>
      <xdr:col>65</xdr:col>
      <xdr:colOff>53975</xdr:colOff>
      <xdr:row>18</xdr:row>
      <xdr:rowOff>6350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99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162577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307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本町は福祉事務所を有しており、市並みの福祉施策を実施していること、町単独扶助費が多いことから、類似団体内平均値と比較して高い水準で推移している。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認定こども園施設型給付費や障害者福祉事業</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、児童手当</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に係る扶助費が増加した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が、町税や地方特例交付金などが増加したことなどにより、経常一般財源収入が増加したため、</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比率が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低下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今後も引き続き住民ニーズを的確に捉え、単独扶助の見直しなどを行っていく。</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4" name="扶助費グラフ枠">
          <a:extLst>
            <a:ext uri="{FF2B5EF4-FFF2-40B4-BE49-F238E27FC236}">
              <a16:creationId xmlns:a16="http://schemas.microsoft.com/office/drawing/2014/main" id="{00000000-0008-0000-0400-0000A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104140</xdr:rowOff>
    </xdr:from>
    <xdr:to>
      <xdr:col>24</xdr:col>
      <xdr:colOff>25400</xdr:colOff>
      <xdr:row>61</xdr:row>
      <xdr:rowOff>60706</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flipV="1">
          <a:off x="4826000" y="9019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76" name="扶助費最小値テキスト">
          <a:extLst>
            <a:ext uri="{FF2B5EF4-FFF2-40B4-BE49-F238E27FC236}">
              <a16:creationId xmlns:a16="http://schemas.microsoft.com/office/drawing/2014/main" id="{00000000-0008-0000-0400-0000B0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19067</xdr:rowOff>
    </xdr:from>
    <xdr:ext cx="762000" cy="259045"/>
    <xdr:sp macro="" textlink="">
      <xdr:nvSpPr>
        <xdr:cNvPr id="178" name="扶助費最大値テキスト">
          <a:extLst>
            <a:ext uri="{FF2B5EF4-FFF2-40B4-BE49-F238E27FC236}">
              <a16:creationId xmlns:a16="http://schemas.microsoft.com/office/drawing/2014/main" id="{00000000-0008-0000-0400-0000B2000000}"/>
            </a:ext>
          </a:extLst>
        </xdr:cNvPr>
        <xdr:cNvSpPr txBox="1"/>
      </xdr:nvSpPr>
      <xdr:spPr>
        <a:xfrm>
          <a:off x="4914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104140</xdr:rowOff>
    </xdr:from>
    <xdr:to>
      <xdr:col>24</xdr:col>
      <xdr:colOff>114300</xdr:colOff>
      <xdr:row>52</xdr:row>
      <xdr:rowOff>104140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115570</xdr:rowOff>
    </xdr:from>
    <xdr:to>
      <xdr:col>24</xdr:col>
      <xdr:colOff>25400</xdr:colOff>
      <xdr:row>57</xdr:row>
      <xdr:rowOff>143002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3987800" y="988822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5859</xdr:rowOff>
    </xdr:from>
    <xdr:ext cx="762000" cy="259045"/>
    <xdr:sp macro="" textlink="">
      <xdr:nvSpPr>
        <xdr:cNvPr id="181" name="扶助費平均値テキスト">
          <a:extLst>
            <a:ext uri="{FF2B5EF4-FFF2-40B4-BE49-F238E27FC236}">
              <a16:creationId xmlns:a16="http://schemas.microsoft.com/office/drawing/2014/main" id="{00000000-0008-0000-0400-0000B5000000}"/>
            </a:ext>
          </a:extLst>
        </xdr:cNvPr>
        <xdr:cNvSpPr txBox="1"/>
      </xdr:nvSpPr>
      <xdr:spPr>
        <a:xfrm>
          <a:off x="4914900" y="9435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160782</xdr:rowOff>
    </xdr:from>
    <xdr:to>
      <xdr:col>24</xdr:col>
      <xdr:colOff>76200</xdr:colOff>
      <xdr:row>56</xdr:row>
      <xdr:rowOff>90932</xdr:rowOff>
    </xdr:to>
    <xdr:sp macro="" textlink="">
      <xdr:nvSpPr>
        <xdr:cNvPr id="182" name="フローチャート: 判断 181">
          <a:extLst>
            <a:ext uri="{FF2B5EF4-FFF2-40B4-BE49-F238E27FC236}">
              <a16:creationId xmlns:a16="http://schemas.microsoft.com/office/drawing/2014/main" id="{00000000-0008-0000-0400-0000B6000000}"/>
            </a:ext>
          </a:extLst>
        </xdr:cNvPr>
        <xdr:cNvSpPr/>
      </xdr:nvSpPr>
      <xdr:spPr>
        <a:xfrm>
          <a:off x="4775200" y="959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42418</xdr:rowOff>
    </xdr:from>
    <xdr:to>
      <xdr:col>19</xdr:col>
      <xdr:colOff>187325</xdr:colOff>
      <xdr:row>57</xdr:row>
      <xdr:rowOff>143002</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3098800" y="981506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124206</xdr:rowOff>
    </xdr:from>
    <xdr:to>
      <xdr:col>20</xdr:col>
      <xdr:colOff>38100</xdr:colOff>
      <xdr:row>56</xdr:row>
      <xdr:rowOff>54356</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3937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64533</xdr:rowOff>
    </xdr:from>
    <xdr:ext cx="7366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3606800" y="9322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42418</xdr:rowOff>
    </xdr:from>
    <xdr:to>
      <xdr:col>15</xdr:col>
      <xdr:colOff>98425</xdr:colOff>
      <xdr:row>57</xdr:row>
      <xdr:rowOff>69850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2209800" y="98150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9669</xdr:rowOff>
    </xdr:from>
    <xdr:ext cx="7620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2717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168148</xdr:rowOff>
    </xdr:from>
    <xdr:to>
      <xdr:col>11</xdr:col>
      <xdr:colOff>9525</xdr:colOff>
      <xdr:row>57</xdr:row>
      <xdr:rowOff>69850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1320800" y="976934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23622</xdr:rowOff>
    </xdr:from>
    <xdr:to>
      <xdr:col>11</xdr:col>
      <xdr:colOff>60325</xdr:colOff>
      <xdr:row>55</xdr:row>
      <xdr:rowOff>125222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2159000" y="94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135399</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1828800" y="92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69342</xdr:rowOff>
    </xdr:from>
    <xdr:to>
      <xdr:col>6</xdr:col>
      <xdr:colOff>171450</xdr:colOff>
      <xdr:row>55</xdr:row>
      <xdr:rowOff>170942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1270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9669</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939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64770</xdr:rowOff>
    </xdr:from>
    <xdr:to>
      <xdr:col>24</xdr:col>
      <xdr:colOff>76200</xdr:colOff>
      <xdr:row>57</xdr:row>
      <xdr:rowOff>166370</xdr:rowOff>
    </xdr:to>
    <xdr:sp macro="" textlink="">
      <xdr:nvSpPr>
        <xdr:cNvPr id="199" name="楕円 198">
          <a:extLst>
            <a:ext uri="{FF2B5EF4-FFF2-40B4-BE49-F238E27FC236}">
              <a16:creationId xmlns:a16="http://schemas.microsoft.com/office/drawing/2014/main" id="{00000000-0008-0000-0400-0000C7000000}"/>
            </a:ext>
          </a:extLst>
        </xdr:cNvPr>
        <xdr:cNvSpPr/>
      </xdr:nvSpPr>
      <xdr:spPr>
        <a:xfrm>
          <a:off x="47752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36847</xdr:rowOff>
    </xdr:from>
    <xdr:ext cx="762000" cy="259045"/>
    <xdr:sp macro="" textlink="">
      <xdr:nvSpPr>
        <xdr:cNvPr id="200" name="扶助費該当値テキスト">
          <a:extLst>
            <a:ext uri="{FF2B5EF4-FFF2-40B4-BE49-F238E27FC236}">
              <a16:creationId xmlns:a16="http://schemas.microsoft.com/office/drawing/2014/main" id="{00000000-0008-0000-0400-0000C8000000}"/>
            </a:ext>
          </a:extLst>
        </xdr:cNvPr>
        <xdr:cNvSpPr txBox="1"/>
      </xdr:nvSpPr>
      <xdr:spPr>
        <a:xfrm>
          <a:off x="49149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92202</xdr:rowOff>
    </xdr:from>
    <xdr:to>
      <xdr:col>20</xdr:col>
      <xdr:colOff>38100</xdr:colOff>
      <xdr:row>58</xdr:row>
      <xdr:rowOff>22352</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3937000" y="9864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7129</xdr:rowOff>
    </xdr:from>
    <xdr:ext cx="7366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606800" y="9951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163068</xdr:rowOff>
    </xdr:from>
    <xdr:to>
      <xdr:col>15</xdr:col>
      <xdr:colOff>149225</xdr:colOff>
      <xdr:row>57</xdr:row>
      <xdr:rowOff>93218</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048000" y="976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77995</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850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19050</xdr:rowOff>
    </xdr:from>
    <xdr:to>
      <xdr:col>11</xdr:col>
      <xdr:colOff>60325</xdr:colOff>
      <xdr:row>57</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2159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117348</xdr:rowOff>
    </xdr:from>
    <xdr:to>
      <xdr:col>6</xdr:col>
      <xdr:colOff>171450</xdr:colOff>
      <xdr:row>57</xdr:row>
      <xdr:rowOff>47498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12700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32275</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939800" y="980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09" name="正方形/長方形 208">
          <a:extLst>
            <a:ext uri="{FF2B5EF4-FFF2-40B4-BE49-F238E27FC236}">
              <a16:creationId xmlns:a16="http://schemas.microsoft.com/office/drawing/2014/main" id="{00000000-0008-0000-0400-0000D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0" name="正方形/長方形 209">
          <a:extLst>
            <a:ext uri="{FF2B5EF4-FFF2-40B4-BE49-F238E27FC236}">
              <a16:creationId xmlns:a16="http://schemas.microsoft.com/office/drawing/2014/main" id="{00000000-0008-0000-0400-0000D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類似団体平均値と比較して同水準程度となっているが、大半は他会計への繰出金であり、高齢化に伴い上昇することが見込まれる。</a:t>
          </a:r>
        </a:p>
      </xdr:txBody>
    </xdr:sp>
    <xdr:clientData/>
  </xdr:twoCellAnchor>
  <xdr:oneCellAnchor>
    <xdr:from>
      <xdr:col>62</xdr:col>
      <xdr:colOff>6350</xdr:colOff>
      <xdr:row>49</xdr:row>
      <xdr:rowOff>107950</xdr:rowOff>
    </xdr:from>
    <xdr:ext cx="298543" cy="225703"/>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1" name="直線コネクタ 220">
          <a:extLst>
            <a:ext uri="{FF2B5EF4-FFF2-40B4-BE49-F238E27FC236}">
              <a16:creationId xmlns:a16="http://schemas.microsoft.com/office/drawing/2014/main" id="{00000000-0008-0000-0400-0000D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61</xdr:row>
      <xdr:rowOff>19050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1694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162577</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19050</xdr:rowOff>
    </xdr:from>
    <xdr:to>
      <xdr:col>82</xdr:col>
      <xdr:colOff>196850</xdr:colOff>
      <xdr:row>61</xdr:row>
      <xdr:rowOff>19050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4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158750</xdr:rowOff>
    </xdr:from>
    <xdr:to>
      <xdr:col>82</xdr:col>
      <xdr:colOff>107950</xdr:colOff>
      <xdr:row>58</xdr:row>
      <xdr:rowOff>152400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5671800" y="9931400"/>
          <a:ext cx="8382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99077</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63500</xdr:rowOff>
    </xdr:from>
    <xdr:to>
      <xdr:col>78</xdr:col>
      <xdr:colOff>69850</xdr:colOff>
      <xdr:row>58</xdr:row>
      <xdr:rowOff>152400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4782800" y="100076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158750</xdr:rowOff>
    </xdr:from>
    <xdr:to>
      <xdr:col>78</xdr:col>
      <xdr:colOff>120650</xdr:colOff>
      <xdr:row>58</xdr:row>
      <xdr:rowOff>88900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99077</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70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0</xdr:rowOff>
    </xdr:from>
    <xdr:to>
      <xdr:col>73</xdr:col>
      <xdr:colOff>180975</xdr:colOff>
      <xdr:row>58</xdr:row>
      <xdr:rowOff>63500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99441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0</xdr:rowOff>
    </xdr:from>
    <xdr:to>
      <xdr:col>69</xdr:col>
      <xdr:colOff>92075</xdr:colOff>
      <xdr:row>58</xdr:row>
      <xdr:rowOff>114300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9944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168927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80027</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101600</xdr:rowOff>
    </xdr:from>
    <xdr:to>
      <xdr:col>78</xdr:col>
      <xdr:colOff>120650</xdr:colOff>
      <xdr:row>59</xdr:row>
      <xdr:rowOff>31750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16527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10132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12700</xdr:rowOff>
    </xdr:from>
    <xdr:to>
      <xdr:col>74</xdr:col>
      <xdr:colOff>31750</xdr:colOff>
      <xdr:row>58</xdr:row>
      <xdr:rowOff>114300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99077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120650</xdr:rowOff>
    </xdr:from>
    <xdr:to>
      <xdr:col>69</xdr:col>
      <xdr:colOff>142875</xdr:colOff>
      <xdr:row>58</xdr:row>
      <xdr:rowOff>50800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35577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63500</xdr:rowOff>
    </xdr:from>
    <xdr:to>
      <xdr:col>65</xdr:col>
      <xdr:colOff>53975</xdr:colOff>
      <xdr:row>58</xdr:row>
      <xdr:rowOff>165100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149877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清掃工場、消防本部などを単独で保有していることから、一部事務組合を組織している類似団体と比較して、一部事務組合に対する負担金が極めて少なくなっている。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年度は、玉子排水機運転管理負担金が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減少したものの</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、経常一般財源収入</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が増加</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など</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から比率は横ばいとなった。</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今後も「第</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次島本町行財政改革方針」に基づき、補助金の見直しに努める。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100330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6362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72407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100330</xdr:rowOff>
    </xdr:from>
    <xdr:to>
      <xdr:col>82</xdr:col>
      <xdr:colOff>196850</xdr:colOff>
      <xdr:row>41</xdr:row>
      <xdr:rowOff>100330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32</xdr:row>
      <xdr:rowOff>149860</xdr:rowOff>
    </xdr:from>
    <xdr:to>
      <xdr:col>82</xdr:col>
      <xdr:colOff>107950</xdr:colOff>
      <xdr:row>33</xdr:row>
      <xdr:rowOff>24130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56362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109237</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8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137160</xdr:rowOff>
    </xdr:from>
    <xdr:to>
      <xdr:col>82</xdr:col>
      <xdr:colOff>158750</xdr:colOff>
      <xdr:row>37</xdr:row>
      <xdr:rowOff>67310</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16510</xdr:rowOff>
    </xdr:from>
    <xdr:to>
      <xdr:col>78</xdr:col>
      <xdr:colOff>69850</xdr:colOff>
      <xdr:row>33</xdr:row>
      <xdr:rowOff>24130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56743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129540</xdr:rowOff>
    </xdr:from>
    <xdr:to>
      <xdr:col>78</xdr:col>
      <xdr:colOff>120650</xdr:colOff>
      <xdr:row>37</xdr:row>
      <xdr:rowOff>59690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44467</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16510</xdr:rowOff>
    </xdr:from>
    <xdr:to>
      <xdr:col>73</xdr:col>
      <xdr:colOff>180975</xdr:colOff>
      <xdr:row>33</xdr:row>
      <xdr:rowOff>16510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5674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91440</xdr:rowOff>
    </xdr:from>
    <xdr:to>
      <xdr:col>74</xdr:col>
      <xdr:colOff>31750</xdr:colOff>
      <xdr:row>37</xdr:row>
      <xdr:rowOff>21590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6367</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16510</xdr:rowOff>
    </xdr:from>
    <xdr:to>
      <xdr:col>69</xdr:col>
      <xdr:colOff>92075</xdr:colOff>
      <xdr:row>34</xdr:row>
      <xdr:rowOff>5080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567436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53340</xdr:rowOff>
    </xdr:from>
    <xdr:to>
      <xdr:col>69</xdr:col>
      <xdr:colOff>142875</xdr:colOff>
      <xdr:row>36</xdr:row>
      <xdr:rowOff>154940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139717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29227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32</xdr:row>
      <xdr:rowOff>99060</xdr:rowOff>
    </xdr:from>
    <xdr:to>
      <xdr:col>82</xdr:col>
      <xdr:colOff>158750</xdr:colOff>
      <xdr:row>33</xdr:row>
      <xdr:rowOff>29210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558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7637</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32</xdr:row>
      <xdr:rowOff>144780</xdr:rowOff>
    </xdr:from>
    <xdr:to>
      <xdr:col>78</xdr:col>
      <xdr:colOff>120650</xdr:colOff>
      <xdr:row>33</xdr:row>
      <xdr:rowOff>74930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63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85107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400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32</xdr:row>
      <xdr:rowOff>137160</xdr:rowOff>
    </xdr:from>
    <xdr:to>
      <xdr:col>74</xdr:col>
      <xdr:colOff>31750</xdr:colOff>
      <xdr:row>33</xdr:row>
      <xdr:rowOff>67310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62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77487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39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32</xdr:row>
      <xdr:rowOff>137160</xdr:rowOff>
    </xdr:from>
    <xdr:to>
      <xdr:col>69</xdr:col>
      <xdr:colOff>142875</xdr:colOff>
      <xdr:row>33</xdr:row>
      <xdr:rowOff>67310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62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77487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39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125730</xdr:rowOff>
    </xdr:from>
    <xdr:to>
      <xdr:col>65</xdr:col>
      <xdr:colOff>53975</xdr:colOff>
      <xdr:row>34</xdr:row>
      <xdr:rowOff>55880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7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66057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55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借り入れた第三小学校整備事業債の元金償還が開始したことなどにより、公債費は増加したが、町税や地方特例交付金などが増加したことなどにより、経常一般財源収入が増加したため、比率は低下した。</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も老朽化した施設、インフラ等への対応や庁舎の建替事業など、公債費等を押し上げる要因が残されているため、引き続き、利率の状況を勘案し、基金の取崩しと起債の抑制のバランスを見極めつつ公債費負担の軽減を努める。</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40132</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663424"/>
          <a:ext cx="0"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12209</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40132</xdr:rowOff>
    </xdr:from>
    <xdr:to>
      <xdr:col>24</xdr:col>
      <xdr:colOff>114300</xdr:colOff>
      <xdr:row>80</xdr:row>
      <xdr:rowOff>40132</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159004</xdr:rowOff>
    </xdr:from>
    <xdr:to>
      <xdr:col>24</xdr:col>
      <xdr:colOff>25400</xdr:colOff>
      <xdr:row>76</xdr:row>
      <xdr:rowOff>168148</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3987800" y="1318920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101871</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2960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168148</xdr:rowOff>
    </xdr:from>
    <xdr:to>
      <xdr:col>19</xdr:col>
      <xdr:colOff>187325</xdr:colOff>
      <xdr:row>77</xdr:row>
      <xdr:rowOff>147574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098800" y="13198348"/>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103632</xdr:rowOff>
    </xdr:from>
    <xdr:to>
      <xdr:col>20</xdr:col>
      <xdr:colOff>38100</xdr:colOff>
      <xdr:row>77</xdr:row>
      <xdr:rowOff>33782</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43959</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2902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60706</xdr:rowOff>
    </xdr:from>
    <xdr:to>
      <xdr:col>15</xdr:col>
      <xdr:colOff>98425</xdr:colOff>
      <xdr:row>77</xdr:row>
      <xdr:rowOff>147574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2209800" y="1326235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108204</xdr:rowOff>
    </xdr:from>
    <xdr:to>
      <xdr:col>15</xdr:col>
      <xdr:colOff>149225</xdr:colOff>
      <xdr:row>77</xdr:row>
      <xdr:rowOff>38354</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48531</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60706</xdr:rowOff>
    </xdr:from>
    <xdr:to>
      <xdr:col>11</xdr:col>
      <xdr:colOff>9525</xdr:colOff>
      <xdr:row>77</xdr:row>
      <xdr:rowOff>115570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1320800" y="1326235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80772</xdr:rowOff>
    </xdr:from>
    <xdr:to>
      <xdr:col>11</xdr:col>
      <xdr:colOff>60325</xdr:colOff>
      <xdr:row>77</xdr:row>
      <xdr:rowOff>10922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21099</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53103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108204</xdr:rowOff>
    </xdr:from>
    <xdr:to>
      <xdr:col>24</xdr:col>
      <xdr:colOff>76200</xdr:colOff>
      <xdr:row>77</xdr:row>
      <xdr:rowOff>38354</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80281</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311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117348</xdr:rowOff>
    </xdr:from>
    <xdr:to>
      <xdr:col>20</xdr:col>
      <xdr:colOff>38100</xdr:colOff>
      <xdr:row>77</xdr:row>
      <xdr:rowOff>47498</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32275</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3233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96774</xdr:rowOff>
    </xdr:from>
    <xdr:to>
      <xdr:col>15</xdr:col>
      <xdr:colOff>149225</xdr:colOff>
      <xdr:row>78</xdr:row>
      <xdr:rowOff>26924</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11701</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9906</xdr:rowOff>
    </xdr:from>
    <xdr:to>
      <xdr:col>11</xdr:col>
      <xdr:colOff>60325</xdr:colOff>
      <xdr:row>77</xdr:row>
      <xdr:rowOff>111506</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96283</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清掃工場、消防本部などを単独で保有しており、それらを施設に係る人件費、物件費が一部事務組合を組織している類似団体と比べて多額となっている。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年度は、人件費、物件費ともに増加したが、経常一般財源収入が増加したことなどにより比率が低下した。</a:t>
          </a: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77470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5476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49547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77470</xdr:rowOff>
    </xdr:from>
    <xdr:to>
      <xdr:col>82</xdr:col>
      <xdr:colOff>196850</xdr:colOff>
      <xdr:row>81</xdr:row>
      <xdr:rowOff>77470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964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88900</xdr:rowOff>
    </xdr:from>
    <xdr:to>
      <xdr:col>82</xdr:col>
      <xdr:colOff>107950</xdr:colOff>
      <xdr:row>77</xdr:row>
      <xdr:rowOff>111761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671800" y="1329055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153688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012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137161</xdr:rowOff>
    </xdr:from>
    <xdr:to>
      <xdr:col>82</xdr:col>
      <xdr:colOff>158750</xdr:colOff>
      <xdr:row>77</xdr:row>
      <xdr:rowOff>67311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111761</xdr:rowOff>
    </xdr:from>
    <xdr:to>
      <xdr:col>78</xdr:col>
      <xdr:colOff>69850</xdr:colOff>
      <xdr:row>77</xdr:row>
      <xdr:rowOff>146050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33134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114300</xdr:rowOff>
    </xdr:from>
    <xdr:to>
      <xdr:col>78</xdr:col>
      <xdr:colOff>120650</xdr:colOff>
      <xdr:row>77</xdr:row>
      <xdr:rowOff>44450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54627</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66039</xdr:rowOff>
    </xdr:from>
    <xdr:to>
      <xdr:col>73</xdr:col>
      <xdr:colOff>180975</xdr:colOff>
      <xdr:row>77</xdr:row>
      <xdr:rowOff>146050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3096239"/>
          <a:ext cx="889000" cy="251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41911</xdr:rowOff>
    </xdr:from>
    <xdr:to>
      <xdr:col>74</xdr:col>
      <xdr:colOff>31750</xdr:colOff>
      <xdr:row>76</xdr:row>
      <xdr:rowOff>143511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153687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66039</xdr:rowOff>
    </xdr:from>
    <xdr:to>
      <xdr:col>69</xdr:col>
      <xdr:colOff>92075</xdr:colOff>
      <xdr:row>78</xdr:row>
      <xdr:rowOff>66039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3096239"/>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83820</xdr:rowOff>
    </xdr:from>
    <xdr:to>
      <xdr:col>69</xdr:col>
      <xdr:colOff>142875</xdr:colOff>
      <xdr:row>76</xdr:row>
      <xdr:rowOff>13970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24147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87630</xdr:rowOff>
    </xdr:from>
    <xdr:to>
      <xdr:col>65</xdr:col>
      <xdr:colOff>53975</xdr:colOff>
      <xdr:row>77</xdr:row>
      <xdr:rowOff>17780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27957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88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38100</xdr:rowOff>
    </xdr:from>
    <xdr:to>
      <xdr:col>82</xdr:col>
      <xdr:colOff>158750</xdr:colOff>
      <xdr:row>77</xdr:row>
      <xdr:rowOff>139700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10177</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60961</xdr:rowOff>
    </xdr:from>
    <xdr:to>
      <xdr:col>78</xdr:col>
      <xdr:colOff>120650</xdr:colOff>
      <xdr:row>77</xdr:row>
      <xdr:rowOff>162561</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26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147338</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348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95250</xdr:rowOff>
    </xdr:from>
    <xdr:to>
      <xdr:col>74</xdr:col>
      <xdr:colOff>31750</xdr:colOff>
      <xdr:row>78</xdr:row>
      <xdr:rowOff>25400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15239</xdr:rowOff>
    </xdr:from>
    <xdr:to>
      <xdr:col>69</xdr:col>
      <xdr:colOff>142875</xdr:colOff>
      <xdr:row>76</xdr:row>
      <xdr:rowOff>116839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101616</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13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15239</xdr:rowOff>
    </xdr:from>
    <xdr:to>
      <xdr:col>65</xdr:col>
      <xdr:colOff>53975</xdr:colOff>
      <xdr:row>78</xdr:row>
      <xdr:rowOff>116839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101616</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13754</xdr:rowOff>
    </xdr:from>
    <xdr:to>
      <xdr:col>29</xdr:col>
      <xdr:colOff>127000</xdr:colOff>
      <xdr:row>20</xdr:row>
      <xdr:rowOff>147561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29"/>
          <a:ext cx="0" cy="13339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119638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9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147561</xdr:rowOff>
    </xdr:from>
    <xdr:to>
      <xdr:col>30</xdr:col>
      <xdr:colOff>25400</xdr:colOff>
      <xdr:row>20</xdr:row>
      <xdr:rowOff>147561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24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100131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13754</xdr:rowOff>
    </xdr:from>
    <xdr:to>
      <xdr:col>30</xdr:col>
      <xdr:colOff>25400</xdr:colOff>
      <xdr:row>13</xdr:row>
      <xdr:rowOff>13754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91097</xdr:rowOff>
    </xdr:from>
    <xdr:to>
      <xdr:col>29</xdr:col>
      <xdr:colOff>127000</xdr:colOff>
      <xdr:row>18</xdr:row>
      <xdr:rowOff>155766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24822"/>
          <a:ext cx="647700" cy="646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75874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095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98285</xdr:rowOff>
    </xdr:from>
    <xdr:to>
      <xdr:col>29</xdr:col>
      <xdr:colOff>177800</xdr:colOff>
      <xdr:row>19</xdr:row>
      <xdr:rowOff>28435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2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155766</xdr:rowOff>
    </xdr:from>
    <xdr:to>
      <xdr:col>26</xdr:col>
      <xdr:colOff>50800</xdr:colOff>
      <xdr:row>19</xdr:row>
      <xdr:rowOff>20765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89491"/>
          <a:ext cx="698500" cy="36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160452</xdr:rowOff>
    </xdr:from>
    <xdr:to>
      <xdr:col>26</xdr:col>
      <xdr:colOff>101600</xdr:colOff>
      <xdr:row>19</xdr:row>
      <xdr:rowOff>90602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2941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75379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80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20765</xdr:rowOff>
    </xdr:from>
    <xdr:to>
      <xdr:col>22</xdr:col>
      <xdr:colOff>114300</xdr:colOff>
      <xdr:row>19</xdr:row>
      <xdr:rowOff>63297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25940"/>
          <a:ext cx="698500" cy="425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22873</xdr:rowOff>
    </xdr:from>
    <xdr:to>
      <xdr:col>22</xdr:col>
      <xdr:colOff>165100</xdr:colOff>
      <xdr:row>19</xdr:row>
      <xdr:rowOff>124473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28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109250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1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59347</xdr:rowOff>
    </xdr:from>
    <xdr:to>
      <xdr:col>18</xdr:col>
      <xdr:colOff>177800</xdr:colOff>
      <xdr:row>19</xdr:row>
      <xdr:rowOff>63297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364522"/>
          <a:ext cx="698500" cy="3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35281</xdr:rowOff>
    </xdr:from>
    <xdr:to>
      <xdr:col>19</xdr:col>
      <xdr:colOff>38100</xdr:colOff>
      <xdr:row>19</xdr:row>
      <xdr:rowOff>136881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0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121658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2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56426</xdr:rowOff>
    </xdr:from>
    <xdr:to>
      <xdr:col>15</xdr:col>
      <xdr:colOff>101600</xdr:colOff>
      <xdr:row>19</xdr:row>
      <xdr:rowOff>158026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1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142803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7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40297</xdr:rowOff>
    </xdr:from>
    <xdr:to>
      <xdr:col>29</xdr:col>
      <xdr:colOff>177800</xdr:colOff>
      <xdr:row>18</xdr:row>
      <xdr:rowOff>141897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740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56824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19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104965</xdr:rowOff>
    </xdr:from>
    <xdr:to>
      <xdr:col>26</xdr:col>
      <xdr:colOff>101600</xdr:colOff>
      <xdr:row>19</xdr:row>
      <xdr:rowOff>35116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38690"/>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45292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07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141415</xdr:rowOff>
    </xdr:from>
    <xdr:to>
      <xdr:col>22</xdr:col>
      <xdr:colOff>165100</xdr:colOff>
      <xdr:row>19</xdr:row>
      <xdr:rowOff>71565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75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81741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44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12497</xdr:rowOff>
    </xdr:from>
    <xdr:to>
      <xdr:col>19</xdr:col>
      <xdr:colOff>38100</xdr:colOff>
      <xdr:row>19</xdr:row>
      <xdr:rowOff>114097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176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124274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8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8547</xdr:rowOff>
    </xdr:from>
    <xdr:to>
      <xdr:col>15</xdr:col>
      <xdr:colOff>101600</xdr:colOff>
      <xdr:row>19</xdr:row>
      <xdr:rowOff>110147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137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120324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82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53505</xdr:rowOff>
    </xdr:from>
    <xdr:to>
      <xdr:col>29</xdr:col>
      <xdr:colOff>127000</xdr:colOff>
      <xdr:row>37</xdr:row>
      <xdr:rowOff>36726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5978055"/>
          <a:ext cx="0" cy="11833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8803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3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36726</xdr:rowOff>
    </xdr:from>
    <xdr:to>
      <xdr:col>30</xdr:col>
      <xdr:colOff>25400</xdr:colOff>
      <xdr:row>37</xdr:row>
      <xdr:rowOff>36726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614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311332</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72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53505</xdr:rowOff>
    </xdr:from>
    <xdr:to>
      <xdr:col>30</xdr:col>
      <xdr:colOff>25400</xdr:colOff>
      <xdr:row>33</xdr:row>
      <xdr:rowOff>53505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59780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159004</xdr:rowOff>
    </xdr:from>
    <xdr:to>
      <xdr:col>29</xdr:col>
      <xdr:colOff>127000</xdr:colOff>
      <xdr:row>35</xdr:row>
      <xdr:rowOff>169200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6769354"/>
          <a:ext cx="647700" cy="101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194111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46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6134</xdr:rowOff>
    </xdr:from>
    <xdr:to>
      <xdr:col>29</xdr:col>
      <xdr:colOff>177800</xdr:colOff>
      <xdr:row>35</xdr:row>
      <xdr:rowOff>107734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6164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47082</xdr:rowOff>
    </xdr:from>
    <xdr:to>
      <xdr:col>26</xdr:col>
      <xdr:colOff>50800</xdr:colOff>
      <xdr:row>35</xdr:row>
      <xdr:rowOff>159004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657432"/>
          <a:ext cx="698500" cy="1119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18364</xdr:rowOff>
    </xdr:from>
    <xdr:to>
      <xdr:col>26</xdr:col>
      <xdr:colOff>101600</xdr:colOff>
      <xdr:row>35</xdr:row>
      <xdr:rowOff>119964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28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130141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397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47082</xdr:rowOff>
    </xdr:from>
    <xdr:to>
      <xdr:col>22</xdr:col>
      <xdr:colOff>114300</xdr:colOff>
      <xdr:row>35</xdr:row>
      <xdr:rowOff>103432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657432"/>
          <a:ext cx="698500" cy="56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28308</xdr:rowOff>
    </xdr:from>
    <xdr:to>
      <xdr:col>22</xdr:col>
      <xdr:colOff>165100</xdr:colOff>
      <xdr:row>35</xdr:row>
      <xdr:rowOff>129908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638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114685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725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103432</xdr:rowOff>
    </xdr:from>
    <xdr:to>
      <xdr:col>18</xdr:col>
      <xdr:colOff>177800</xdr:colOff>
      <xdr:row>35</xdr:row>
      <xdr:rowOff>134498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713782"/>
          <a:ext cx="698500" cy="310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56060</xdr:rowOff>
    </xdr:from>
    <xdr:to>
      <xdr:col>19</xdr:col>
      <xdr:colOff>38100</xdr:colOff>
      <xdr:row>35</xdr:row>
      <xdr:rowOff>157660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666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142437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75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71354</xdr:rowOff>
    </xdr:from>
    <xdr:to>
      <xdr:col>15</xdr:col>
      <xdr:colOff>101600</xdr:colOff>
      <xdr:row>35</xdr:row>
      <xdr:rowOff>172954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681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183131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45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118400</xdr:rowOff>
    </xdr:from>
    <xdr:to>
      <xdr:col>29</xdr:col>
      <xdr:colOff>177800</xdr:colOff>
      <xdr:row>35</xdr:row>
      <xdr:rowOff>220000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7287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90477</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00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108204</xdr:rowOff>
    </xdr:from>
    <xdr:to>
      <xdr:col>26</xdr:col>
      <xdr:colOff>101600</xdr:colOff>
      <xdr:row>35</xdr:row>
      <xdr:rowOff>209804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7185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194581</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804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339182</xdr:rowOff>
    </xdr:from>
    <xdr:to>
      <xdr:col>22</xdr:col>
      <xdr:colOff>165100</xdr:colOff>
      <xdr:row>35</xdr:row>
      <xdr:rowOff>97882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606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108059</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37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52632</xdr:rowOff>
    </xdr:from>
    <xdr:to>
      <xdr:col>19</xdr:col>
      <xdr:colOff>38100</xdr:colOff>
      <xdr:row>35</xdr:row>
      <xdr:rowOff>154232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6629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164408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431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83698</xdr:rowOff>
    </xdr:from>
    <xdr:to>
      <xdr:col>15</xdr:col>
      <xdr:colOff>101600</xdr:colOff>
      <xdr:row>35</xdr:row>
      <xdr:rowOff>185298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6940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170075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780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32,247
31,952
16.81
17,174,532
16,955,613
212,865
8,109,521
13,021,937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73096</xdr:rowOff>
    </xdr:from>
    <xdr:to>
      <xdr:col>24</xdr:col>
      <xdr:colOff>62865</xdr:colOff>
      <xdr:row>38</xdr:row>
      <xdr:rowOff>141366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16596"/>
          <a:ext cx="1270" cy="1439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145193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141366</xdr:rowOff>
    </xdr:from>
    <xdr:to>
      <xdr:col>24</xdr:col>
      <xdr:colOff>152400</xdr:colOff>
      <xdr:row>38</xdr:row>
      <xdr:rowOff>141366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56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19773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73096</xdr:rowOff>
    </xdr:from>
    <xdr:to>
      <xdr:col>24</xdr:col>
      <xdr:colOff>152400</xdr:colOff>
      <xdr:row>30</xdr:row>
      <xdr:rowOff>73096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1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104610</xdr:rowOff>
    </xdr:from>
    <xdr:to>
      <xdr:col>24</xdr:col>
      <xdr:colOff>63500</xdr:colOff>
      <xdr:row>35</xdr:row>
      <xdr:rowOff>162397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05360"/>
          <a:ext cx="838200" cy="5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16872</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90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38445</xdr:rowOff>
    </xdr:from>
    <xdr:to>
      <xdr:col>24</xdr:col>
      <xdr:colOff>114300</xdr:colOff>
      <xdr:row>36</xdr:row>
      <xdr:rowOff>140045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162397</xdr:rowOff>
    </xdr:from>
    <xdr:to>
      <xdr:col>19</xdr:col>
      <xdr:colOff>177800</xdr:colOff>
      <xdr:row>36</xdr:row>
      <xdr:rowOff>38545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63147"/>
          <a:ext cx="889000" cy="47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117508</xdr:rowOff>
    </xdr:from>
    <xdr:to>
      <xdr:col>20</xdr:col>
      <xdr:colOff>38100</xdr:colOff>
      <xdr:row>37</xdr:row>
      <xdr:rowOff>47658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38785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8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38545</xdr:rowOff>
    </xdr:from>
    <xdr:to>
      <xdr:col>15</xdr:col>
      <xdr:colOff>50800</xdr:colOff>
      <xdr:row>36</xdr:row>
      <xdr:rowOff>97540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10745"/>
          <a:ext cx="889000" cy="58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145185</xdr:rowOff>
    </xdr:from>
    <xdr:to>
      <xdr:col>15</xdr:col>
      <xdr:colOff>101600</xdr:colOff>
      <xdr:row>37</xdr:row>
      <xdr:rowOff>75335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66462</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44031</xdr:rowOff>
    </xdr:from>
    <xdr:to>
      <xdr:col>10</xdr:col>
      <xdr:colOff>114300</xdr:colOff>
      <xdr:row>36</xdr:row>
      <xdr:rowOff>97540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216231"/>
          <a:ext cx="889000" cy="53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152989</xdr:rowOff>
    </xdr:from>
    <xdr:to>
      <xdr:col>10</xdr:col>
      <xdr:colOff>165100</xdr:colOff>
      <xdr:row>37</xdr:row>
      <xdr:rowOff>83139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74266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4302</xdr:rowOff>
    </xdr:from>
    <xdr:to>
      <xdr:col>6</xdr:col>
      <xdr:colOff>38100</xdr:colOff>
      <xdr:row>37</xdr:row>
      <xdr:rowOff>105902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97029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53810</xdr:rowOff>
    </xdr:from>
    <xdr:to>
      <xdr:col>24</xdr:col>
      <xdr:colOff>114300</xdr:colOff>
      <xdr:row>35</xdr:row>
      <xdr:rowOff>155410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5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76687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0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111597</xdr:rowOff>
    </xdr:from>
    <xdr:to>
      <xdr:col>20</xdr:col>
      <xdr:colOff>38100</xdr:colOff>
      <xdr:row>36</xdr:row>
      <xdr:rowOff>41747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1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58274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8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159195</xdr:rowOff>
    </xdr:from>
    <xdr:to>
      <xdr:col>15</xdr:col>
      <xdr:colOff>101600</xdr:colOff>
      <xdr:row>36</xdr:row>
      <xdr:rowOff>89345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5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105872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35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46740</xdr:rowOff>
    </xdr:from>
    <xdr:to>
      <xdr:col>10</xdr:col>
      <xdr:colOff>165100</xdr:colOff>
      <xdr:row>36</xdr:row>
      <xdr:rowOff>148340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1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164867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9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164681</xdr:rowOff>
    </xdr:from>
    <xdr:to>
      <xdr:col>6</xdr:col>
      <xdr:colOff>38100</xdr:colOff>
      <xdr:row>36</xdr:row>
      <xdr:rowOff>94831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6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111358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4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126002</xdr:rowOff>
    </xdr:from>
    <xdr:to>
      <xdr:col>24</xdr:col>
      <xdr:colOff>62865</xdr:colOff>
      <xdr:row>59</xdr:row>
      <xdr:rowOff>19612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98502"/>
          <a:ext cx="1270" cy="14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23439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3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19612</xdr:rowOff>
    </xdr:from>
    <xdr:to>
      <xdr:col>24</xdr:col>
      <xdr:colOff>152400</xdr:colOff>
      <xdr:row>59</xdr:row>
      <xdr:rowOff>19612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72679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3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126002</xdr:rowOff>
    </xdr:from>
    <xdr:to>
      <xdr:col>24</xdr:col>
      <xdr:colOff>152400</xdr:colOff>
      <xdr:row>50</xdr:row>
      <xdr:rowOff>126002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98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32166</xdr:rowOff>
    </xdr:from>
    <xdr:to>
      <xdr:col>24</xdr:col>
      <xdr:colOff>63500</xdr:colOff>
      <xdr:row>57</xdr:row>
      <xdr:rowOff>55538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04816"/>
          <a:ext cx="838200" cy="2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22595</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95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44168</xdr:rowOff>
    </xdr:from>
    <xdr:to>
      <xdr:col>24</xdr:col>
      <xdr:colOff>114300</xdr:colOff>
      <xdr:row>57</xdr:row>
      <xdr:rowOff>145768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1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22346</xdr:rowOff>
    </xdr:from>
    <xdr:to>
      <xdr:col>19</xdr:col>
      <xdr:colOff>177800</xdr:colOff>
      <xdr:row>57</xdr:row>
      <xdr:rowOff>55538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794996"/>
          <a:ext cx="889000" cy="33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63324</xdr:rowOff>
    </xdr:from>
    <xdr:to>
      <xdr:col>20</xdr:col>
      <xdr:colOff>38100</xdr:colOff>
      <xdr:row>57</xdr:row>
      <xdr:rowOff>164924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3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156051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92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22346</xdr:rowOff>
    </xdr:from>
    <xdr:to>
      <xdr:col>15</xdr:col>
      <xdr:colOff>50800</xdr:colOff>
      <xdr:row>57</xdr:row>
      <xdr:rowOff>112460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94996"/>
          <a:ext cx="889000" cy="9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42376</xdr:rowOff>
    </xdr:from>
    <xdr:to>
      <xdr:col>15</xdr:col>
      <xdr:colOff>101600</xdr:colOff>
      <xdr:row>57</xdr:row>
      <xdr:rowOff>143976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1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135103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0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112460</xdr:rowOff>
    </xdr:from>
    <xdr:to>
      <xdr:col>10</xdr:col>
      <xdr:colOff>114300</xdr:colOff>
      <xdr:row>57</xdr:row>
      <xdr:rowOff>145516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85110"/>
          <a:ext cx="889000" cy="3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85882</xdr:rowOff>
    </xdr:from>
    <xdr:to>
      <xdr:col>10</xdr:col>
      <xdr:colOff>165100</xdr:colOff>
      <xdr:row>58</xdr:row>
      <xdr:rowOff>16032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5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7159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5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137254</xdr:rowOff>
    </xdr:from>
    <xdr:to>
      <xdr:col>6</xdr:col>
      <xdr:colOff>38100</xdr:colOff>
      <xdr:row>58</xdr:row>
      <xdr:rowOff>67404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0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58531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00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152816</xdr:rowOff>
    </xdr:from>
    <xdr:to>
      <xdr:col>24</xdr:col>
      <xdr:colOff>114300</xdr:colOff>
      <xdr:row>57</xdr:row>
      <xdr:rowOff>82966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5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4243</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0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4738</xdr:rowOff>
    </xdr:from>
    <xdr:to>
      <xdr:col>20</xdr:col>
      <xdr:colOff>38100</xdr:colOff>
      <xdr:row>57</xdr:row>
      <xdr:rowOff>106338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7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122865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55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142996</xdr:rowOff>
    </xdr:from>
    <xdr:to>
      <xdr:col>15</xdr:col>
      <xdr:colOff>101600</xdr:colOff>
      <xdr:row>57</xdr:row>
      <xdr:rowOff>73146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4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89673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519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61660</xdr:rowOff>
    </xdr:from>
    <xdr:to>
      <xdr:col>10</xdr:col>
      <xdr:colOff>165100</xdr:colOff>
      <xdr:row>57</xdr:row>
      <xdr:rowOff>163260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3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8337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60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94716</xdr:rowOff>
    </xdr:from>
    <xdr:to>
      <xdr:col>6</xdr:col>
      <xdr:colOff>38100</xdr:colOff>
      <xdr:row>58</xdr:row>
      <xdr:rowOff>24866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6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41393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642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2311</xdr:rowOff>
    </xdr:from>
    <xdr:to>
      <xdr:col>24</xdr:col>
      <xdr:colOff>62865</xdr:colOff>
      <xdr:row>78</xdr:row>
      <xdr:rowOff>117526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46711"/>
          <a:ext cx="1270" cy="1143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121353</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94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117526</xdr:rowOff>
    </xdr:from>
    <xdr:to>
      <xdr:col>24</xdr:col>
      <xdr:colOff>152400</xdr:colOff>
      <xdr:row>78</xdr:row>
      <xdr:rowOff>117526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120438</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2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2311</xdr:rowOff>
    </xdr:from>
    <xdr:to>
      <xdr:col>24</xdr:col>
      <xdr:colOff>152400</xdr:colOff>
      <xdr:row>72</xdr:row>
      <xdr:rowOff>2311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4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168594</xdr:rowOff>
    </xdr:from>
    <xdr:to>
      <xdr:col>24</xdr:col>
      <xdr:colOff>63500</xdr:colOff>
      <xdr:row>78</xdr:row>
      <xdr:rowOff>18816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370244"/>
          <a:ext cx="838200" cy="21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85031</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5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62154</xdr:rowOff>
    </xdr:from>
    <xdr:to>
      <xdr:col>24</xdr:col>
      <xdr:colOff>114300</xdr:colOff>
      <xdr:row>77</xdr:row>
      <xdr:rowOff>163754</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168594</xdr:rowOff>
    </xdr:from>
    <xdr:to>
      <xdr:col>19</xdr:col>
      <xdr:colOff>177800</xdr:colOff>
      <xdr:row>78</xdr:row>
      <xdr:rowOff>29195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370244"/>
          <a:ext cx="889000" cy="32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65263</xdr:rowOff>
    </xdr:from>
    <xdr:to>
      <xdr:col>20</xdr:col>
      <xdr:colOff>38100</xdr:colOff>
      <xdr:row>77</xdr:row>
      <xdr:rowOff>166863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11940</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4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27640</xdr:rowOff>
    </xdr:from>
    <xdr:to>
      <xdr:col>15</xdr:col>
      <xdr:colOff>50800</xdr:colOff>
      <xdr:row>78</xdr:row>
      <xdr:rowOff>29195</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400740"/>
          <a:ext cx="889000" cy="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68692</xdr:rowOff>
    </xdr:from>
    <xdr:to>
      <xdr:col>15</xdr:col>
      <xdr:colOff>101600</xdr:colOff>
      <xdr:row>77</xdr:row>
      <xdr:rowOff>170292</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15369</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12689</xdr:rowOff>
    </xdr:from>
    <xdr:to>
      <xdr:col>10</xdr:col>
      <xdr:colOff>114300</xdr:colOff>
      <xdr:row>78</xdr:row>
      <xdr:rowOff>27640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385789"/>
          <a:ext cx="889000" cy="1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73492</xdr:rowOff>
    </xdr:from>
    <xdr:to>
      <xdr:col>10</xdr:col>
      <xdr:colOff>165100</xdr:colOff>
      <xdr:row>78</xdr:row>
      <xdr:rowOff>3642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20169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74819</xdr:rowOff>
    </xdr:from>
    <xdr:to>
      <xdr:col>6</xdr:col>
      <xdr:colOff>38100</xdr:colOff>
      <xdr:row>78</xdr:row>
      <xdr:rowOff>4969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21496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139466</xdr:rowOff>
    </xdr:from>
    <xdr:to>
      <xdr:col>24</xdr:col>
      <xdr:colOff>114300</xdr:colOff>
      <xdr:row>78</xdr:row>
      <xdr:rowOff>69616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4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54393</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56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117794</xdr:rowOff>
    </xdr:from>
    <xdr:to>
      <xdr:col>20</xdr:col>
      <xdr:colOff>38100</xdr:colOff>
      <xdr:row>78</xdr:row>
      <xdr:rowOff>47944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1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39071</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12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149845</xdr:rowOff>
    </xdr:from>
    <xdr:to>
      <xdr:col>15</xdr:col>
      <xdr:colOff>101600</xdr:colOff>
      <xdr:row>78</xdr:row>
      <xdr:rowOff>79995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5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71122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44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148290</xdr:rowOff>
    </xdr:from>
    <xdr:to>
      <xdr:col>10</xdr:col>
      <xdr:colOff>165100</xdr:colOff>
      <xdr:row>78</xdr:row>
      <xdr:rowOff>78440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4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69567</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42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133339</xdr:rowOff>
    </xdr:from>
    <xdr:to>
      <xdr:col>6</xdr:col>
      <xdr:colOff>38100</xdr:colOff>
      <xdr:row>78</xdr:row>
      <xdr:rowOff>63489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3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54616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2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65982</xdr:rowOff>
    </xdr:from>
    <xdr:to>
      <xdr:col>24</xdr:col>
      <xdr:colOff>62865</xdr:colOff>
      <xdr:row>99</xdr:row>
      <xdr:rowOff>144413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67932"/>
          <a:ext cx="1270" cy="1450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148240</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12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144413</xdr:rowOff>
    </xdr:from>
    <xdr:to>
      <xdr:col>24</xdr:col>
      <xdr:colOff>152400</xdr:colOff>
      <xdr:row>99</xdr:row>
      <xdr:rowOff>144413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11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12659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3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65982</xdr:rowOff>
    </xdr:from>
    <xdr:to>
      <xdr:col>24</xdr:col>
      <xdr:colOff>152400</xdr:colOff>
      <xdr:row>91</xdr:row>
      <xdr:rowOff>65982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67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35220</xdr:rowOff>
    </xdr:from>
    <xdr:to>
      <xdr:col>24</xdr:col>
      <xdr:colOff>63500</xdr:colOff>
      <xdr:row>95</xdr:row>
      <xdr:rowOff>152665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322970"/>
          <a:ext cx="838200" cy="117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13606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72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35179</xdr:rowOff>
    </xdr:from>
    <xdr:to>
      <xdr:col>24</xdr:col>
      <xdr:colOff>114300</xdr:colOff>
      <xdr:row>96</xdr:row>
      <xdr:rowOff>136779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9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152665</xdr:rowOff>
    </xdr:from>
    <xdr:to>
      <xdr:col>19</xdr:col>
      <xdr:colOff>177800</xdr:colOff>
      <xdr:row>96</xdr:row>
      <xdr:rowOff>55521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440415"/>
          <a:ext cx="889000" cy="7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155085</xdr:rowOff>
    </xdr:from>
    <xdr:to>
      <xdr:col>20</xdr:col>
      <xdr:colOff>38100</xdr:colOff>
      <xdr:row>97</xdr:row>
      <xdr:rowOff>85235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61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76362</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70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146862</xdr:rowOff>
    </xdr:from>
    <xdr:to>
      <xdr:col>15</xdr:col>
      <xdr:colOff>50800</xdr:colOff>
      <xdr:row>96</xdr:row>
      <xdr:rowOff>55521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434612"/>
          <a:ext cx="889000" cy="8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78395</xdr:rowOff>
    </xdr:from>
    <xdr:to>
      <xdr:col>15</xdr:col>
      <xdr:colOff>101600</xdr:colOff>
      <xdr:row>98</xdr:row>
      <xdr:rowOff>8545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0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171122</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80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146862</xdr:rowOff>
    </xdr:from>
    <xdr:to>
      <xdr:col>10</xdr:col>
      <xdr:colOff>114300</xdr:colOff>
      <xdr:row>97</xdr:row>
      <xdr:rowOff>106150</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434612"/>
          <a:ext cx="889000" cy="30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117889</xdr:rowOff>
    </xdr:from>
    <xdr:to>
      <xdr:col>10</xdr:col>
      <xdr:colOff>165100</xdr:colOff>
      <xdr:row>97</xdr:row>
      <xdr:rowOff>48039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39166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669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46544</xdr:rowOff>
    </xdr:from>
    <xdr:to>
      <xdr:col>6</xdr:col>
      <xdr:colOff>38100</xdr:colOff>
      <xdr:row>98</xdr:row>
      <xdr:rowOff>148144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4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139271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4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155870</xdr:rowOff>
    </xdr:from>
    <xdr:to>
      <xdr:col>24</xdr:col>
      <xdr:colOff>114300</xdr:colOff>
      <xdr:row>95</xdr:row>
      <xdr:rowOff>86020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27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7297</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123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101865</xdr:rowOff>
    </xdr:from>
    <xdr:to>
      <xdr:col>20</xdr:col>
      <xdr:colOff>38100</xdr:colOff>
      <xdr:row>96</xdr:row>
      <xdr:rowOff>32015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38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48542</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164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4721</xdr:rowOff>
    </xdr:from>
    <xdr:to>
      <xdr:col>15</xdr:col>
      <xdr:colOff>101600</xdr:colOff>
      <xdr:row>96</xdr:row>
      <xdr:rowOff>106321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46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122848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239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96062</xdr:rowOff>
    </xdr:from>
    <xdr:to>
      <xdr:col>10</xdr:col>
      <xdr:colOff>165100</xdr:colOff>
      <xdr:row>96</xdr:row>
      <xdr:rowOff>26212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383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42739</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159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55350</xdr:rowOff>
    </xdr:from>
    <xdr:to>
      <xdr:col>6</xdr:col>
      <xdr:colOff>38100</xdr:colOff>
      <xdr:row>97</xdr:row>
      <xdr:rowOff>156950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8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2027</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461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134261</xdr:rowOff>
    </xdr:from>
    <xdr:to>
      <xdr:col>54</xdr:col>
      <xdr:colOff>189865</xdr:colOff>
      <xdr:row>38</xdr:row>
      <xdr:rowOff>87370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277761"/>
          <a:ext cx="1270" cy="1324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91197</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0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87370</xdr:rowOff>
    </xdr:from>
    <xdr:to>
      <xdr:col>55</xdr:col>
      <xdr:colOff>88900</xdr:colOff>
      <xdr:row>38</xdr:row>
      <xdr:rowOff>87370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02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80938</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052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134261</xdr:rowOff>
    </xdr:from>
    <xdr:to>
      <xdr:col>55</xdr:col>
      <xdr:colOff>88900</xdr:colOff>
      <xdr:row>30</xdr:row>
      <xdr:rowOff>134261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27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141929</xdr:rowOff>
    </xdr:from>
    <xdr:to>
      <xdr:col>55</xdr:col>
      <xdr:colOff>0</xdr:colOff>
      <xdr:row>38</xdr:row>
      <xdr:rowOff>87370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485579"/>
          <a:ext cx="838200" cy="1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51912</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052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29035</xdr:rowOff>
    </xdr:from>
    <xdr:to>
      <xdr:col>55</xdr:col>
      <xdr:colOff>50800</xdr:colOff>
      <xdr:row>36</xdr:row>
      <xdr:rowOff>130635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20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141929</xdr:rowOff>
    </xdr:from>
    <xdr:to>
      <xdr:col>50</xdr:col>
      <xdr:colOff>114300</xdr:colOff>
      <xdr:row>38</xdr:row>
      <xdr:rowOff>75378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485579"/>
          <a:ext cx="889000" cy="10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46733</xdr:rowOff>
    </xdr:from>
    <xdr:to>
      <xdr:col>50</xdr:col>
      <xdr:colOff>165100</xdr:colOff>
      <xdr:row>36</xdr:row>
      <xdr:rowOff>148333</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18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164860</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599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75378</xdr:rowOff>
    </xdr:from>
    <xdr:to>
      <xdr:col>45</xdr:col>
      <xdr:colOff>177800</xdr:colOff>
      <xdr:row>38</xdr:row>
      <xdr:rowOff>136557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590478"/>
          <a:ext cx="889000" cy="61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47228</xdr:rowOff>
    </xdr:from>
    <xdr:to>
      <xdr:col>46</xdr:col>
      <xdr:colOff>38100</xdr:colOff>
      <xdr:row>36</xdr:row>
      <xdr:rowOff>148828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1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165355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599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9141</xdr:rowOff>
    </xdr:from>
    <xdr:to>
      <xdr:col>41</xdr:col>
      <xdr:colOff>50800</xdr:colOff>
      <xdr:row>38</xdr:row>
      <xdr:rowOff>136557</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666991"/>
          <a:ext cx="889000" cy="984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84100</xdr:rowOff>
    </xdr:from>
    <xdr:to>
      <xdr:col>41</xdr:col>
      <xdr:colOff>101600</xdr:colOff>
      <xdr:row>37</xdr:row>
      <xdr:rowOff>14250</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25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30777</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03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162119</xdr:rowOff>
    </xdr:from>
    <xdr:to>
      <xdr:col>36</xdr:col>
      <xdr:colOff>165100</xdr:colOff>
      <xdr:row>31</xdr:row>
      <xdr:rowOff>92269</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30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108796</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080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36570</xdr:rowOff>
    </xdr:from>
    <xdr:to>
      <xdr:col>55</xdr:col>
      <xdr:colOff>50800</xdr:colOff>
      <xdr:row>38</xdr:row>
      <xdr:rowOff>138170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55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122946</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466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91129</xdr:rowOff>
    </xdr:from>
    <xdr:to>
      <xdr:col>50</xdr:col>
      <xdr:colOff>165100</xdr:colOff>
      <xdr:row>38</xdr:row>
      <xdr:rowOff>21279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43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12406</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52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24578</xdr:rowOff>
    </xdr:from>
    <xdr:to>
      <xdr:col>46</xdr:col>
      <xdr:colOff>38100</xdr:colOff>
      <xdr:row>38</xdr:row>
      <xdr:rowOff>126178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53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117305</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63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85757</xdr:rowOff>
    </xdr:from>
    <xdr:to>
      <xdr:col>41</xdr:col>
      <xdr:colOff>101600</xdr:colOff>
      <xdr:row>39</xdr:row>
      <xdr:rowOff>15907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60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7034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69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129791</xdr:rowOff>
    </xdr:from>
    <xdr:to>
      <xdr:col>36</xdr:col>
      <xdr:colOff>165100</xdr:colOff>
      <xdr:row>33</xdr:row>
      <xdr:rowOff>59941</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616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51068</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570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169607</xdr:rowOff>
    </xdr:from>
    <xdr:to>
      <xdr:col>54</xdr:col>
      <xdr:colOff>189865</xdr:colOff>
      <xdr:row>57</xdr:row>
      <xdr:rowOff>129362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42107"/>
          <a:ext cx="1270" cy="1159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133189</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90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129362</xdr:rowOff>
    </xdr:from>
    <xdr:to>
      <xdr:col>55</xdr:col>
      <xdr:colOff>88900</xdr:colOff>
      <xdr:row>57</xdr:row>
      <xdr:rowOff>129362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90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116284</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17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169607</xdr:rowOff>
    </xdr:from>
    <xdr:to>
      <xdr:col>55</xdr:col>
      <xdr:colOff>88900</xdr:colOff>
      <xdr:row>50</xdr:row>
      <xdr:rowOff>169607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4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85127</xdr:rowOff>
    </xdr:from>
    <xdr:to>
      <xdr:col>55</xdr:col>
      <xdr:colOff>0</xdr:colOff>
      <xdr:row>57</xdr:row>
      <xdr:rowOff>52712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343427"/>
          <a:ext cx="838200" cy="48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155218</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584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5341</xdr:rowOff>
    </xdr:from>
    <xdr:to>
      <xdr:col>55</xdr:col>
      <xdr:colOff>50800</xdr:colOff>
      <xdr:row>56</xdr:row>
      <xdr:rowOff>106941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167246</xdr:rowOff>
    </xdr:from>
    <xdr:to>
      <xdr:col>50</xdr:col>
      <xdr:colOff>114300</xdr:colOff>
      <xdr:row>57</xdr:row>
      <xdr:rowOff>52712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768446"/>
          <a:ext cx="889000" cy="5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58810</xdr:rowOff>
    </xdr:from>
    <xdr:to>
      <xdr:col>50</xdr:col>
      <xdr:colOff>165100</xdr:colOff>
      <xdr:row>56</xdr:row>
      <xdr:rowOff>160410</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66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5487</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43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129522</xdr:rowOff>
    </xdr:from>
    <xdr:to>
      <xdr:col>45</xdr:col>
      <xdr:colOff>177800</xdr:colOff>
      <xdr:row>56</xdr:row>
      <xdr:rowOff>167246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730722"/>
          <a:ext cx="889000" cy="3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69338</xdr:rowOff>
    </xdr:from>
    <xdr:to>
      <xdr:col>46</xdr:col>
      <xdr:colOff>38100</xdr:colOff>
      <xdr:row>56</xdr:row>
      <xdr:rowOff>170938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67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16015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44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52792</xdr:rowOff>
    </xdr:from>
    <xdr:to>
      <xdr:col>41</xdr:col>
      <xdr:colOff>50800</xdr:colOff>
      <xdr:row>56</xdr:row>
      <xdr:rowOff>129522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482542"/>
          <a:ext cx="889000" cy="248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47975</xdr:rowOff>
    </xdr:from>
    <xdr:to>
      <xdr:col>41</xdr:col>
      <xdr:colOff>101600</xdr:colOff>
      <xdr:row>56</xdr:row>
      <xdr:rowOff>149575</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64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166102</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42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19931</xdr:rowOff>
    </xdr:from>
    <xdr:to>
      <xdr:col>36</xdr:col>
      <xdr:colOff>165100</xdr:colOff>
      <xdr:row>56</xdr:row>
      <xdr:rowOff>121531</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62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112658</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71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34327</xdr:rowOff>
    </xdr:from>
    <xdr:to>
      <xdr:col>55</xdr:col>
      <xdr:colOff>50800</xdr:colOff>
      <xdr:row>54</xdr:row>
      <xdr:rowOff>135927</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29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57204</xdr:rowOff>
    </xdr:from>
    <xdr:ext cx="599010"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144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1912</xdr:rowOff>
    </xdr:from>
    <xdr:to>
      <xdr:col>50</xdr:col>
      <xdr:colOff>165100</xdr:colOff>
      <xdr:row>57</xdr:row>
      <xdr:rowOff>103512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77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94639</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86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116446</xdr:rowOff>
    </xdr:from>
    <xdr:to>
      <xdr:col>46</xdr:col>
      <xdr:colOff>38100</xdr:colOff>
      <xdr:row>57</xdr:row>
      <xdr:rowOff>46596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71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37723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810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78722</xdr:rowOff>
    </xdr:from>
    <xdr:to>
      <xdr:col>41</xdr:col>
      <xdr:colOff>101600</xdr:colOff>
      <xdr:row>57</xdr:row>
      <xdr:rowOff>8872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67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171449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772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1992</xdr:rowOff>
    </xdr:from>
    <xdr:to>
      <xdr:col>36</xdr:col>
      <xdr:colOff>165100</xdr:colOff>
      <xdr:row>55</xdr:row>
      <xdr:rowOff>103592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43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120119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20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37306</xdr:rowOff>
    </xdr:from>
    <xdr:to>
      <xdr:col>54</xdr:col>
      <xdr:colOff>189865</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210256"/>
          <a:ext cx="1270" cy="1378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155433</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98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37306</xdr:rowOff>
    </xdr:from>
    <xdr:to>
      <xdr:col>55</xdr:col>
      <xdr:colOff>88900</xdr:colOff>
      <xdr:row>71</xdr:row>
      <xdr:rowOff>37306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21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37306</xdr:rowOff>
    </xdr:from>
    <xdr:to>
      <xdr:col>55</xdr:col>
      <xdr:colOff>0</xdr:colOff>
      <xdr:row>78</xdr:row>
      <xdr:rowOff>93560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2210256"/>
          <a:ext cx="838200" cy="1256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122381</xdr:rowOff>
    </xdr:from>
    <xdr:ext cx="534377"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324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143954</xdr:rowOff>
    </xdr:from>
    <xdr:to>
      <xdr:col>55</xdr:col>
      <xdr:colOff>50800</xdr:colOff>
      <xdr:row>78</xdr:row>
      <xdr:rowOff>74104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34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93560</xdr:rowOff>
    </xdr:from>
    <xdr:to>
      <xdr:col>50</xdr:col>
      <xdr:colOff>114300</xdr:colOff>
      <xdr:row>79</xdr:row>
      <xdr:rowOff>958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3466660"/>
          <a:ext cx="889000" cy="7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1632</xdr:rowOff>
    </xdr:from>
    <xdr:to>
      <xdr:col>50</xdr:col>
      <xdr:colOff>165100</xdr:colOff>
      <xdr:row>78</xdr:row>
      <xdr:rowOff>103232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119759</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404428" y="13149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39193</xdr:rowOff>
    </xdr:from>
    <xdr:to>
      <xdr:col>45</xdr:col>
      <xdr:colOff>177800</xdr:colOff>
      <xdr:row>79</xdr:row>
      <xdr:rowOff>958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240843"/>
          <a:ext cx="889000" cy="304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142621</xdr:rowOff>
    </xdr:from>
    <xdr:to>
      <xdr:col>46</xdr:col>
      <xdr:colOff>38100</xdr:colOff>
      <xdr:row>78</xdr:row>
      <xdr:rowOff>72771</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89298</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31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57823</xdr:rowOff>
    </xdr:from>
    <xdr:to>
      <xdr:col>41</xdr:col>
      <xdr:colOff>50800</xdr:colOff>
      <xdr:row>77</xdr:row>
      <xdr:rowOff>39193</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2402223"/>
          <a:ext cx="889000" cy="83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116294</xdr:rowOff>
    </xdr:from>
    <xdr:to>
      <xdr:col>41</xdr:col>
      <xdr:colOff>101600</xdr:colOff>
      <xdr:row>78</xdr:row>
      <xdr:rowOff>46444</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37571</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594111" y="13410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79127</xdr:rowOff>
    </xdr:from>
    <xdr:to>
      <xdr:col>36</xdr:col>
      <xdr:colOff>165100</xdr:colOff>
      <xdr:row>78</xdr:row>
      <xdr:rowOff>9277</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404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3373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157956</xdr:rowOff>
    </xdr:from>
    <xdr:to>
      <xdr:col>55</xdr:col>
      <xdr:colOff>50800</xdr:colOff>
      <xdr:row>71</xdr:row>
      <xdr:rowOff>88106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215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110983</xdr:rowOff>
    </xdr:from>
    <xdr:ext cx="534377"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211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42760</xdr:rowOff>
    </xdr:from>
    <xdr:to>
      <xdr:col>50</xdr:col>
      <xdr:colOff>165100</xdr:colOff>
      <xdr:row>78</xdr:row>
      <xdr:rowOff>144360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41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135487</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50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121608</xdr:rowOff>
    </xdr:from>
    <xdr:to>
      <xdr:col>46</xdr:col>
      <xdr:colOff>38100</xdr:colOff>
      <xdr:row>79</xdr:row>
      <xdr:rowOff>51758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49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42885</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587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159843</xdr:rowOff>
    </xdr:from>
    <xdr:to>
      <xdr:col>41</xdr:col>
      <xdr:colOff>101600</xdr:colOff>
      <xdr:row>77</xdr:row>
      <xdr:rowOff>89993</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19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106519</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594111" y="1296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7023</xdr:rowOff>
    </xdr:from>
    <xdr:to>
      <xdr:col>36</xdr:col>
      <xdr:colOff>165100</xdr:colOff>
      <xdr:row>72</xdr:row>
      <xdr:rowOff>108623</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235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125150</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05111" y="1212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11173</xdr:rowOff>
    </xdr:from>
    <xdr:to>
      <xdr:col>54</xdr:col>
      <xdr:colOff>189865</xdr:colOff>
      <xdr:row>98</xdr:row>
      <xdr:rowOff>153005</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441673"/>
          <a:ext cx="1270" cy="1513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156832</xdr:rowOff>
    </xdr:from>
    <xdr:ext cx="469744"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95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153005</xdr:rowOff>
    </xdr:from>
    <xdr:to>
      <xdr:col>55</xdr:col>
      <xdr:colOff>88900</xdr:colOff>
      <xdr:row>98</xdr:row>
      <xdr:rowOff>153005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95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129300</xdr:rowOff>
    </xdr:from>
    <xdr:ext cx="599010"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21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11173</xdr:rowOff>
    </xdr:from>
    <xdr:to>
      <xdr:col>55</xdr:col>
      <xdr:colOff>88900</xdr:colOff>
      <xdr:row>90</xdr:row>
      <xdr:rowOff>11173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44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104625</xdr:rowOff>
    </xdr:from>
    <xdr:to>
      <xdr:col>55</xdr:col>
      <xdr:colOff>0</xdr:colOff>
      <xdr:row>98</xdr:row>
      <xdr:rowOff>73848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9639300" y="16735275"/>
          <a:ext cx="838200" cy="14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49709</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68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71282</xdr:rowOff>
    </xdr:from>
    <xdr:to>
      <xdr:col>55</xdr:col>
      <xdr:colOff>50800</xdr:colOff>
      <xdr:row>98</xdr:row>
      <xdr:rowOff>1432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70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137330</xdr:rowOff>
    </xdr:from>
    <xdr:to>
      <xdr:col>50</xdr:col>
      <xdr:colOff>114300</xdr:colOff>
      <xdr:row>98</xdr:row>
      <xdr:rowOff>73848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8750300" y="16767980"/>
          <a:ext cx="889000" cy="107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116294</xdr:rowOff>
    </xdr:from>
    <xdr:to>
      <xdr:col>50</xdr:col>
      <xdr:colOff>165100</xdr:colOff>
      <xdr:row>98</xdr:row>
      <xdr:rowOff>46444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74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62971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52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137330</xdr:rowOff>
    </xdr:from>
    <xdr:to>
      <xdr:col>45</xdr:col>
      <xdr:colOff>177800</xdr:colOff>
      <xdr:row>98</xdr:row>
      <xdr:rowOff>114920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7861300" y="16767980"/>
          <a:ext cx="889000" cy="149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139436</xdr:rowOff>
    </xdr:from>
    <xdr:to>
      <xdr:col>46</xdr:col>
      <xdr:colOff>38100</xdr:colOff>
      <xdr:row>98</xdr:row>
      <xdr:rowOff>69586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77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60713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862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109441</xdr:rowOff>
    </xdr:from>
    <xdr:to>
      <xdr:col>41</xdr:col>
      <xdr:colOff>50800</xdr:colOff>
      <xdr:row>98</xdr:row>
      <xdr:rowOff>114920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6972300" y="16911541"/>
          <a:ext cx="889000" cy="5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136723</xdr:rowOff>
    </xdr:from>
    <xdr:to>
      <xdr:col>41</xdr:col>
      <xdr:colOff>101600</xdr:colOff>
      <xdr:row>98</xdr:row>
      <xdr:rowOff>66873</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76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83400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54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114412</xdr:rowOff>
    </xdr:from>
    <xdr:to>
      <xdr:col>36</xdr:col>
      <xdr:colOff>165100</xdr:colOff>
      <xdr:row>98</xdr:row>
      <xdr:rowOff>44562</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74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61089</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520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53825</xdr:rowOff>
    </xdr:from>
    <xdr:to>
      <xdr:col>55</xdr:col>
      <xdr:colOff>50800</xdr:colOff>
      <xdr:row>97</xdr:row>
      <xdr:rowOff>155425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68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76702</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535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23048</xdr:rowOff>
    </xdr:from>
    <xdr:to>
      <xdr:col>50</xdr:col>
      <xdr:colOff>165100</xdr:colOff>
      <xdr:row>98</xdr:row>
      <xdr:rowOff>124648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82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115775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917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86530</xdr:rowOff>
    </xdr:from>
    <xdr:to>
      <xdr:col>46</xdr:col>
      <xdr:colOff>38100</xdr:colOff>
      <xdr:row>98</xdr:row>
      <xdr:rowOff>16680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71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33207</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6492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64120</xdr:rowOff>
    </xdr:from>
    <xdr:to>
      <xdr:col>41</xdr:col>
      <xdr:colOff>101600</xdr:colOff>
      <xdr:row>98</xdr:row>
      <xdr:rowOff>165720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86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156847</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95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58641</xdr:rowOff>
    </xdr:from>
    <xdr:to>
      <xdr:col>36</xdr:col>
      <xdr:colOff>165100</xdr:colOff>
      <xdr:row>98</xdr:row>
      <xdr:rowOff>160241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860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151368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95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13558</xdr:rowOff>
    </xdr:from>
    <xdr:to>
      <xdr:col>85</xdr:col>
      <xdr:colOff>126364</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499958"/>
          <a:ext cx="1269" cy="1154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159305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674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131685</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2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13558</xdr:rowOff>
    </xdr:from>
    <xdr:to>
      <xdr:col>86</xdr:col>
      <xdr:colOff>25400</xdr:colOff>
      <xdr:row>32</xdr:row>
      <xdr:rowOff>13558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49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138260</xdr:rowOff>
    </xdr:from>
    <xdr:to>
      <xdr:col>85</xdr:col>
      <xdr:colOff>127000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653360"/>
          <a:ext cx="838200" cy="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76755</xdr:rowOff>
    </xdr:from>
    <xdr:ext cx="469744"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4204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53878</xdr:rowOff>
    </xdr:from>
    <xdr:to>
      <xdr:col>85</xdr:col>
      <xdr:colOff>177800</xdr:colOff>
      <xdr:row>38</xdr:row>
      <xdr:rowOff>155478</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5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138260</xdr:rowOff>
    </xdr:from>
    <xdr:to>
      <xdr:col>81</xdr:col>
      <xdr:colOff>50800</xdr:colOff>
      <xdr:row>38</xdr:row>
      <xdr:rowOff>138992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4592300" y="6653360"/>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64577</xdr:rowOff>
    </xdr:from>
    <xdr:to>
      <xdr:col>81</xdr:col>
      <xdr:colOff>101600</xdr:colOff>
      <xdr:row>38</xdr:row>
      <xdr:rowOff>166177</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57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11254</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46428" y="635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137734</xdr:rowOff>
    </xdr:from>
    <xdr:to>
      <xdr:col>76</xdr:col>
      <xdr:colOff>114300</xdr:colOff>
      <xdr:row>38</xdr:row>
      <xdr:rowOff>138992</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652834"/>
          <a:ext cx="88900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48986</xdr:rowOff>
    </xdr:from>
    <xdr:to>
      <xdr:col>76</xdr:col>
      <xdr:colOff>165100</xdr:colOff>
      <xdr:row>38</xdr:row>
      <xdr:rowOff>150586</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564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167114</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357428" y="633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137734</xdr:rowOff>
    </xdr:from>
    <xdr:to>
      <xdr:col>71</xdr:col>
      <xdr:colOff>177800</xdr:colOff>
      <xdr:row>38</xdr:row>
      <xdr:rowOff>138968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2814300" y="6652834"/>
          <a:ext cx="889000" cy="1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38243</xdr:rowOff>
    </xdr:from>
    <xdr:to>
      <xdr:col>72</xdr:col>
      <xdr:colOff>38100</xdr:colOff>
      <xdr:row>38</xdr:row>
      <xdr:rowOff>139843</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55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156369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2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51090</xdr:rowOff>
    </xdr:from>
    <xdr:to>
      <xdr:col>67</xdr:col>
      <xdr:colOff>101600</xdr:colOff>
      <xdr:row>38</xdr:row>
      <xdr:rowOff>152690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169217</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32305</xdr:rowOff>
    </xdr:from>
    <xdr:ext cx="249299"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547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87460</xdr:rowOff>
    </xdr:from>
    <xdr:to>
      <xdr:col>81</xdr:col>
      <xdr:colOff>101600</xdr:colOff>
      <xdr:row>39</xdr:row>
      <xdr:rowOff>17610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60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8737</xdr:rowOff>
    </xdr:from>
    <xdr:ext cx="313932"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24333" y="66952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88192</xdr:rowOff>
    </xdr:from>
    <xdr:to>
      <xdr:col>76</xdr:col>
      <xdr:colOff>165100</xdr:colOff>
      <xdr:row>39</xdr:row>
      <xdr:rowOff>18342</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60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9469</xdr:rowOff>
    </xdr:from>
    <xdr:ext cx="313932"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35333" y="66960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86934</xdr:rowOff>
    </xdr:from>
    <xdr:to>
      <xdr:col>72</xdr:col>
      <xdr:colOff>38100</xdr:colOff>
      <xdr:row>39</xdr:row>
      <xdr:rowOff>17084</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60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8211</xdr:rowOff>
    </xdr:from>
    <xdr:ext cx="313932"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46333" y="66947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88168</xdr:rowOff>
    </xdr:from>
    <xdr:to>
      <xdr:col>67</xdr:col>
      <xdr:colOff>101600</xdr:colOff>
      <xdr:row>39</xdr:row>
      <xdr:rowOff>18318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60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9445</xdr:rowOff>
    </xdr:from>
    <xdr:ext cx="313932"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57333" y="66959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65367</xdr:rowOff>
    </xdr:from>
    <xdr:to>
      <xdr:col>85</xdr:col>
      <xdr:colOff>126364</xdr:colOff>
      <xdr:row>78</xdr:row>
      <xdr:rowOff>147016</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238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150843</xdr:rowOff>
    </xdr:from>
    <xdr:ext cx="469744"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52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147016</xdr:rowOff>
    </xdr:from>
    <xdr:to>
      <xdr:col>86</xdr:col>
      <xdr:colOff>25400</xdr:colOff>
      <xdr:row>78</xdr:row>
      <xdr:rowOff>147016</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52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12044</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2013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65367</xdr:rowOff>
    </xdr:from>
    <xdr:to>
      <xdr:col>86</xdr:col>
      <xdr:colOff>25400</xdr:colOff>
      <xdr:row>71</xdr:row>
      <xdr:rowOff>65367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23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95238</xdr:rowOff>
    </xdr:from>
    <xdr:to>
      <xdr:col>85</xdr:col>
      <xdr:colOff>127000</xdr:colOff>
      <xdr:row>76</xdr:row>
      <xdr:rowOff>99237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3125438"/>
          <a:ext cx="838200" cy="3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53788</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3083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75361</xdr:rowOff>
    </xdr:from>
    <xdr:to>
      <xdr:col>85</xdr:col>
      <xdr:colOff>177800</xdr:colOff>
      <xdr:row>77</xdr:row>
      <xdr:rowOff>5511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10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31065</xdr:rowOff>
    </xdr:from>
    <xdr:to>
      <xdr:col>81</xdr:col>
      <xdr:colOff>50800</xdr:colOff>
      <xdr:row>76</xdr:row>
      <xdr:rowOff>95238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592300" y="13061265"/>
          <a:ext cx="889000" cy="6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74918</xdr:rowOff>
    </xdr:from>
    <xdr:to>
      <xdr:col>81</xdr:col>
      <xdr:colOff>101600</xdr:colOff>
      <xdr:row>77</xdr:row>
      <xdr:rowOff>5068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10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167645</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319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31065</xdr:rowOff>
    </xdr:from>
    <xdr:to>
      <xdr:col>76</xdr:col>
      <xdr:colOff>114300</xdr:colOff>
      <xdr:row>76</xdr:row>
      <xdr:rowOff>63297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061265"/>
          <a:ext cx="889000" cy="32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82335</xdr:rowOff>
    </xdr:from>
    <xdr:to>
      <xdr:col>76</xdr:col>
      <xdr:colOff>165100</xdr:colOff>
      <xdr:row>77</xdr:row>
      <xdr:rowOff>12485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1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3612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320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63297</xdr:rowOff>
    </xdr:from>
    <xdr:to>
      <xdr:col>71</xdr:col>
      <xdr:colOff>177800</xdr:colOff>
      <xdr:row>76</xdr:row>
      <xdr:rowOff>89739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093497"/>
          <a:ext cx="889000" cy="2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94971</xdr:rowOff>
    </xdr:from>
    <xdr:to>
      <xdr:col>72</xdr:col>
      <xdr:colOff>38100</xdr:colOff>
      <xdr:row>77</xdr:row>
      <xdr:rowOff>25121</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1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16248</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321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111544</xdr:rowOff>
    </xdr:from>
    <xdr:to>
      <xdr:col>67</xdr:col>
      <xdr:colOff>101600</xdr:colOff>
      <xdr:row>77</xdr:row>
      <xdr:rowOff>41694</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1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32821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323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48437</xdr:rowOff>
    </xdr:from>
    <xdr:to>
      <xdr:col>85</xdr:col>
      <xdr:colOff>177800</xdr:colOff>
      <xdr:row>76</xdr:row>
      <xdr:rowOff>150037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078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71315</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293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44438</xdr:rowOff>
    </xdr:from>
    <xdr:to>
      <xdr:col>81</xdr:col>
      <xdr:colOff>101600</xdr:colOff>
      <xdr:row>76</xdr:row>
      <xdr:rowOff>146038</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07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162565</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284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151715</xdr:rowOff>
    </xdr:from>
    <xdr:to>
      <xdr:col>76</xdr:col>
      <xdr:colOff>165100</xdr:colOff>
      <xdr:row>76</xdr:row>
      <xdr:rowOff>81865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01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98391</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278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12497</xdr:rowOff>
    </xdr:from>
    <xdr:to>
      <xdr:col>72</xdr:col>
      <xdr:colOff>38100</xdr:colOff>
      <xdr:row>76</xdr:row>
      <xdr:rowOff>114097</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04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130624</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281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38939</xdr:rowOff>
    </xdr:from>
    <xdr:to>
      <xdr:col>67</xdr:col>
      <xdr:colOff>101600</xdr:colOff>
      <xdr:row>76</xdr:row>
      <xdr:rowOff>140539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06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157065</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284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83835</xdr:rowOff>
    </xdr:from>
    <xdr:to>
      <xdr:col>85</xdr:col>
      <xdr:colOff>126364</xdr:colOff>
      <xdr:row>98</xdr:row>
      <xdr:rowOff>138750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857235"/>
          <a:ext cx="1269" cy="1083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142577</xdr:rowOff>
    </xdr:from>
    <xdr:ext cx="378565"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4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138750</xdr:rowOff>
    </xdr:from>
    <xdr:to>
      <xdr:col>86</xdr:col>
      <xdr:colOff>25400</xdr:colOff>
      <xdr:row>98</xdr:row>
      <xdr:rowOff>138750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4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30512</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63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83835</xdr:rowOff>
    </xdr:from>
    <xdr:to>
      <xdr:col>86</xdr:col>
      <xdr:colOff>25400</xdr:colOff>
      <xdr:row>92</xdr:row>
      <xdr:rowOff>83835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857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41278</xdr:rowOff>
    </xdr:from>
    <xdr:to>
      <xdr:col>85</xdr:col>
      <xdr:colOff>127000</xdr:colOff>
      <xdr:row>98</xdr:row>
      <xdr:rowOff>47140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5481300" y="16843378"/>
          <a:ext cx="838200" cy="5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11537</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642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160110</xdr:rowOff>
    </xdr:from>
    <xdr:to>
      <xdr:col>85</xdr:col>
      <xdr:colOff>177800</xdr:colOff>
      <xdr:row>98</xdr:row>
      <xdr:rowOff>90260</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7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2884</xdr:rowOff>
    </xdr:from>
    <xdr:to>
      <xdr:col>81</xdr:col>
      <xdr:colOff>50800</xdr:colOff>
      <xdr:row>98</xdr:row>
      <xdr:rowOff>41278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592300" y="16804984"/>
          <a:ext cx="889000" cy="38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159491</xdr:rowOff>
    </xdr:from>
    <xdr:to>
      <xdr:col>81</xdr:col>
      <xdr:colOff>101600</xdr:colOff>
      <xdr:row>98</xdr:row>
      <xdr:rowOff>89641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106168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56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2884</xdr:rowOff>
    </xdr:from>
    <xdr:to>
      <xdr:col>76</xdr:col>
      <xdr:colOff>114300</xdr:colOff>
      <xdr:row>98</xdr:row>
      <xdr:rowOff>40391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804984"/>
          <a:ext cx="889000" cy="37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150467</xdr:rowOff>
    </xdr:from>
    <xdr:to>
      <xdr:col>76</xdr:col>
      <xdr:colOff>165100</xdr:colOff>
      <xdr:row>98</xdr:row>
      <xdr:rowOff>80617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71744</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87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40391</xdr:rowOff>
    </xdr:from>
    <xdr:to>
      <xdr:col>71</xdr:col>
      <xdr:colOff>177800</xdr:colOff>
      <xdr:row>98</xdr:row>
      <xdr:rowOff>64345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6842491"/>
          <a:ext cx="889000" cy="2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136554</xdr:rowOff>
    </xdr:from>
    <xdr:to>
      <xdr:col>72</xdr:col>
      <xdr:colOff>38100</xdr:colOff>
      <xdr:row>98</xdr:row>
      <xdr:rowOff>66704</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83231</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54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12264</xdr:rowOff>
    </xdr:from>
    <xdr:to>
      <xdr:col>67</xdr:col>
      <xdr:colOff>101600</xdr:colOff>
      <xdr:row>98</xdr:row>
      <xdr:rowOff>113864</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130391</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58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167790</xdr:rowOff>
    </xdr:from>
    <xdr:to>
      <xdr:col>85</xdr:col>
      <xdr:colOff>177800</xdr:colOff>
      <xdr:row>98</xdr:row>
      <xdr:rowOff>97940</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79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138536</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76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161928</xdr:rowOff>
    </xdr:from>
    <xdr:to>
      <xdr:col>81</xdr:col>
      <xdr:colOff>101600</xdr:colOff>
      <xdr:row>98</xdr:row>
      <xdr:rowOff>92078</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79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83205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88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123534</xdr:rowOff>
    </xdr:from>
    <xdr:to>
      <xdr:col>76</xdr:col>
      <xdr:colOff>165100</xdr:colOff>
      <xdr:row>98</xdr:row>
      <xdr:rowOff>53684</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754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70211</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529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161041</xdr:rowOff>
    </xdr:from>
    <xdr:to>
      <xdr:col>72</xdr:col>
      <xdr:colOff>38100</xdr:colOff>
      <xdr:row>98</xdr:row>
      <xdr:rowOff>91191</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791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82318</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88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13545</xdr:rowOff>
    </xdr:from>
    <xdr:to>
      <xdr:col>67</xdr:col>
      <xdr:colOff>101600</xdr:colOff>
      <xdr:row>98</xdr:row>
      <xdr:rowOff>115145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8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106272</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90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97683</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412633"/>
          <a:ext cx="1269" cy="124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44360</xdr:rowOff>
    </xdr:from>
    <xdr:ext cx="534377"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518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97683</xdr:rowOff>
    </xdr:from>
    <xdr:to>
      <xdr:col>116</xdr:col>
      <xdr:colOff>152400</xdr:colOff>
      <xdr:row>31</xdr:row>
      <xdr:rowOff>97683</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412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63302</xdr:rowOff>
    </xdr:from>
    <xdr:to>
      <xdr:col>116</xdr:col>
      <xdr:colOff>63500</xdr:colOff>
      <xdr:row>37</xdr:row>
      <xdr:rowOff>162606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406952"/>
          <a:ext cx="838200" cy="9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130604</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4742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152176</xdr:rowOff>
    </xdr:from>
    <xdr:to>
      <xdr:col>116</xdr:col>
      <xdr:colOff>114300</xdr:colOff>
      <xdr:row>38</xdr:row>
      <xdr:rowOff>82327</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4958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63302</xdr:rowOff>
    </xdr:from>
    <xdr:to>
      <xdr:col>111</xdr:col>
      <xdr:colOff>177800</xdr:colOff>
      <xdr:row>37</xdr:row>
      <xdr:rowOff>72446</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0434300" y="64069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160726</xdr:rowOff>
    </xdr:from>
    <xdr:to>
      <xdr:col>112</xdr:col>
      <xdr:colOff>38100</xdr:colOff>
      <xdr:row>38</xdr:row>
      <xdr:rowOff>90876</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0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82003</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428" y="6597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16668</xdr:rowOff>
    </xdr:from>
    <xdr:to>
      <xdr:col>107</xdr:col>
      <xdr:colOff>50800</xdr:colOff>
      <xdr:row>37</xdr:row>
      <xdr:rowOff>72446</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360318"/>
          <a:ext cx="889000" cy="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166167</xdr:rowOff>
    </xdr:from>
    <xdr:to>
      <xdr:col>107</xdr:col>
      <xdr:colOff>101600</xdr:colOff>
      <xdr:row>38</xdr:row>
      <xdr:rowOff>96317</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5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87444</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428" y="6602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16668</xdr:rowOff>
    </xdr:from>
    <xdr:to>
      <xdr:col>102</xdr:col>
      <xdr:colOff>114300</xdr:colOff>
      <xdr:row>37</xdr:row>
      <xdr:rowOff>47254</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8656300" y="6360318"/>
          <a:ext cx="889000" cy="30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5552</xdr:rowOff>
    </xdr:from>
    <xdr:to>
      <xdr:col>102</xdr:col>
      <xdr:colOff>165100</xdr:colOff>
      <xdr:row>38</xdr:row>
      <xdr:rowOff>107152</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5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98279</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428" y="6613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5644</xdr:rowOff>
    </xdr:from>
    <xdr:to>
      <xdr:col>98</xdr:col>
      <xdr:colOff>38100</xdr:colOff>
      <xdr:row>38</xdr:row>
      <xdr:rowOff>107244</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2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98371</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21428" y="661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111806</xdr:rowOff>
    </xdr:from>
    <xdr:to>
      <xdr:col>116</xdr:col>
      <xdr:colOff>114300</xdr:colOff>
      <xdr:row>38</xdr:row>
      <xdr:rowOff>41956</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45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134683</xdr:rowOff>
    </xdr:from>
    <xdr:ext cx="469744"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306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12502</xdr:rowOff>
    </xdr:from>
    <xdr:to>
      <xdr:col>112</xdr:col>
      <xdr:colOff>38100</xdr:colOff>
      <xdr:row>37</xdr:row>
      <xdr:rowOff>114102</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35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130629</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088428" y="6131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21646</xdr:rowOff>
    </xdr:from>
    <xdr:to>
      <xdr:col>107</xdr:col>
      <xdr:colOff>101600</xdr:colOff>
      <xdr:row>37</xdr:row>
      <xdr:rowOff>123246</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36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139773</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199428" y="6140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137318</xdr:rowOff>
    </xdr:from>
    <xdr:to>
      <xdr:col>102</xdr:col>
      <xdr:colOff>165100</xdr:colOff>
      <xdr:row>37</xdr:row>
      <xdr:rowOff>67468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30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83995</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084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167904</xdr:rowOff>
    </xdr:from>
    <xdr:to>
      <xdr:col>98</xdr:col>
      <xdr:colOff>38100</xdr:colOff>
      <xdr:row>37</xdr:row>
      <xdr:rowOff>98054</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34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114581</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115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54478</xdr:rowOff>
    </xdr:from>
    <xdr:to>
      <xdr:col>116</xdr:col>
      <xdr:colOff>62864</xdr:colOff>
      <xdr:row>58</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flipV="1">
          <a:off x="22159595" y="8626978"/>
          <a:ext cx="1269" cy="145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4" name="貸付金最小値テキスト">
          <a:extLst>
            <a:ext uri="{FF2B5EF4-FFF2-40B4-BE49-F238E27FC236}">
              <a16:creationId xmlns:a16="http://schemas.microsoft.com/office/drawing/2014/main" id="{00000000-0008-0000-0600-000010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1155</xdr:rowOff>
    </xdr:from>
    <xdr:ext cx="534377" cy="259045"/>
    <xdr:sp macro="" textlink="">
      <xdr:nvSpPr>
        <xdr:cNvPr id="786" name="貸付金最大値テキスト">
          <a:extLst>
            <a:ext uri="{FF2B5EF4-FFF2-40B4-BE49-F238E27FC236}">
              <a16:creationId xmlns:a16="http://schemas.microsoft.com/office/drawing/2014/main" id="{00000000-0008-0000-0600-000012030000}"/>
            </a:ext>
          </a:extLst>
        </xdr:cNvPr>
        <xdr:cNvSpPr txBox="1"/>
      </xdr:nvSpPr>
      <xdr:spPr>
        <a:xfrm>
          <a:off x="22212300" y="840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54478</xdr:rowOff>
    </xdr:from>
    <xdr:to>
      <xdr:col>116</xdr:col>
      <xdr:colOff>152400</xdr:colOff>
      <xdr:row>50</xdr:row>
      <xdr:rowOff>54478</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862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29115</xdr:rowOff>
    </xdr:from>
    <xdr:ext cx="378565" cy="259045"/>
    <xdr:sp macro="" textlink="">
      <xdr:nvSpPr>
        <xdr:cNvPr id="789" name="貸付金平均値テキスト">
          <a:extLst>
            <a:ext uri="{FF2B5EF4-FFF2-40B4-BE49-F238E27FC236}">
              <a16:creationId xmlns:a16="http://schemas.microsoft.com/office/drawing/2014/main" id="{00000000-0008-0000-0600-000015030000}"/>
            </a:ext>
          </a:extLst>
        </xdr:cNvPr>
        <xdr:cNvSpPr txBox="1"/>
      </xdr:nvSpPr>
      <xdr:spPr>
        <a:xfrm>
          <a:off x="22212300" y="9801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6238</xdr:rowOff>
    </xdr:from>
    <xdr:to>
      <xdr:col>116</xdr:col>
      <xdr:colOff>114300</xdr:colOff>
      <xdr:row>58</xdr:row>
      <xdr:rowOff>107838</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2110700" y="995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3678</xdr:rowOff>
    </xdr:from>
    <xdr:to>
      <xdr:col>112</xdr:col>
      <xdr:colOff>38100</xdr:colOff>
      <xdr:row>58</xdr:row>
      <xdr:rowOff>105278</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12725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121805</xdr:rowOff>
    </xdr:from>
    <xdr:ext cx="378565"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1134017" y="9723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103673</xdr:rowOff>
    </xdr:from>
    <xdr:to>
      <xdr:col>107</xdr:col>
      <xdr:colOff>50800</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9545300" y="10047773"/>
          <a:ext cx="889000" cy="36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569</xdr:rowOff>
    </xdr:from>
    <xdr:to>
      <xdr:col>107</xdr:col>
      <xdr:colOff>101600</xdr:colOff>
      <xdr:row>58</xdr:row>
      <xdr:rowOff>102169</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0383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56</xdr:row>
      <xdr:rowOff>118696</xdr:rowOff>
    </xdr:from>
    <xdr:ext cx="378565"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0245017" y="9719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88494</xdr:rowOff>
    </xdr:from>
    <xdr:to>
      <xdr:col>102</xdr:col>
      <xdr:colOff>114300</xdr:colOff>
      <xdr:row>58</xdr:row>
      <xdr:rowOff>103673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656300" y="10032594"/>
          <a:ext cx="8890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160772</xdr:rowOff>
    </xdr:from>
    <xdr:to>
      <xdr:col>102</xdr:col>
      <xdr:colOff>165100</xdr:colOff>
      <xdr:row>58</xdr:row>
      <xdr:rowOff>90922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494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107449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10428" y="970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128036</xdr:rowOff>
    </xdr:from>
    <xdr:to>
      <xdr:col>98</xdr:col>
      <xdr:colOff>38100</xdr:colOff>
      <xdr:row>58</xdr:row>
      <xdr:rowOff>58186</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8605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74713</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21428" y="967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8" name="貸付金該当値テキスト">
          <a:extLst>
            <a:ext uri="{FF2B5EF4-FFF2-40B4-BE49-F238E27FC236}">
              <a16:creationId xmlns:a16="http://schemas.microsoft.com/office/drawing/2014/main" id="{00000000-0008-0000-0600-000028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52873</xdr:rowOff>
    </xdr:from>
    <xdr:to>
      <xdr:col>102</xdr:col>
      <xdr:colOff>165100</xdr:colOff>
      <xdr:row>58</xdr:row>
      <xdr:rowOff>154473</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9494500" y="999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145600</xdr:rowOff>
    </xdr:from>
    <xdr:ext cx="378565"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6017" y="100897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37694</xdr:rowOff>
    </xdr:from>
    <xdr:to>
      <xdr:col>98</xdr:col>
      <xdr:colOff>38100</xdr:colOff>
      <xdr:row>58</xdr:row>
      <xdr:rowOff>139294</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8605500" y="998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130421</xdr:rowOff>
    </xdr:from>
    <xdr:ext cx="378565"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7017" y="10074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49142</xdr:rowOff>
    </xdr:from>
    <xdr:to>
      <xdr:col>116</xdr:col>
      <xdr:colOff>62864</xdr:colOff>
      <xdr:row>78</xdr:row>
      <xdr:rowOff>101099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222092"/>
          <a:ext cx="1269" cy="1252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104926</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101099</xdr:rowOff>
    </xdr:from>
    <xdr:to>
      <xdr:col>116</xdr:col>
      <xdr:colOff>152400</xdr:colOff>
      <xdr:row>78</xdr:row>
      <xdr:rowOff>101099</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7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167269</xdr:rowOff>
    </xdr:from>
    <xdr:ext cx="534377"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9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49142</xdr:rowOff>
    </xdr:from>
    <xdr:to>
      <xdr:col>116</xdr:col>
      <xdr:colOff>152400</xdr:colOff>
      <xdr:row>71</xdr:row>
      <xdr:rowOff>49142</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222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150118</xdr:rowOff>
    </xdr:from>
    <xdr:to>
      <xdr:col>116</xdr:col>
      <xdr:colOff>63500</xdr:colOff>
      <xdr:row>76</xdr:row>
      <xdr:rowOff>515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3008868"/>
          <a:ext cx="838200" cy="2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117260</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976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138833</xdr:rowOff>
    </xdr:from>
    <xdr:to>
      <xdr:col>116</xdr:col>
      <xdr:colOff>114300</xdr:colOff>
      <xdr:row>76</xdr:row>
      <xdr:rowOff>68982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29975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515</xdr:rowOff>
    </xdr:from>
    <xdr:to>
      <xdr:col>111</xdr:col>
      <xdr:colOff>177800</xdr:colOff>
      <xdr:row>76</xdr:row>
      <xdr:rowOff>95318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3030715"/>
          <a:ext cx="889000" cy="9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103629</xdr:rowOff>
    </xdr:from>
    <xdr:to>
      <xdr:col>112</xdr:col>
      <xdr:colOff>38100</xdr:colOff>
      <xdr:row>76</xdr:row>
      <xdr:rowOff>33778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2962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50306</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56111" y="1273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85327</xdr:rowOff>
    </xdr:from>
    <xdr:to>
      <xdr:col>107</xdr:col>
      <xdr:colOff>50800</xdr:colOff>
      <xdr:row>76</xdr:row>
      <xdr:rowOff>95318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9545300" y="13115527"/>
          <a:ext cx="889000" cy="9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154769</xdr:rowOff>
    </xdr:from>
    <xdr:to>
      <xdr:col>107</xdr:col>
      <xdr:colOff>101600</xdr:colOff>
      <xdr:row>76</xdr:row>
      <xdr:rowOff>84919</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101447</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67111" y="1278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53225</xdr:rowOff>
    </xdr:from>
    <xdr:to>
      <xdr:col>102</xdr:col>
      <xdr:colOff>114300</xdr:colOff>
      <xdr:row>76</xdr:row>
      <xdr:rowOff>85327</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3083425"/>
          <a:ext cx="889000" cy="32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13463</xdr:rowOff>
    </xdr:from>
    <xdr:to>
      <xdr:col>102</xdr:col>
      <xdr:colOff>165100</xdr:colOff>
      <xdr:row>76</xdr:row>
      <xdr:rowOff>115063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4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131589</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281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168584</xdr:rowOff>
    </xdr:from>
    <xdr:to>
      <xdr:col>98</xdr:col>
      <xdr:colOff>38100</xdr:colOff>
      <xdr:row>76</xdr:row>
      <xdr:rowOff>98734</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2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115261</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280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99318</xdr:rowOff>
    </xdr:from>
    <xdr:to>
      <xdr:col>116</xdr:col>
      <xdr:colOff>114300</xdr:colOff>
      <xdr:row>76</xdr:row>
      <xdr:rowOff>29468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95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122195</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809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121165</xdr:rowOff>
    </xdr:from>
    <xdr:to>
      <xdr:col>112</xdr:col>
      <xdr:colOff>38100</xdr:colOff>
      <xdr:row>76</xdr:row>
      <xdr:rowOff>51315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97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42442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307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44518</xdr:rowOff>
    </xdr:from>
    <xdr:to>
      <xdr:col>107</xdr:col>
      <xdr:colOff>101600</xdr:colOff>
      <xdr:row>76</xdr:row>
      <xdr:rowOff>146118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07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137245</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316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34527</xdr:rowOff>
    </xdr:from>
    <xdr:to>
      <xdr:col>102</xdr:col>
      <xdr:colOff>165100</xdr:colOff>
      <xdr:row>76</xdr:row>
      <xdr:rowOff>136127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06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127254</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3157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2425</xdr:rowOff>
    </xdr:from>
    <xdr:to>
      <xdr:col>98</xdr:col>
      <xdr:colOff>38100</xdr:colOff>
      <xdr:row>76</xdr:row>
      <xdr:rowOff>104025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03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95152</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3125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住民一人当たりのコストが大きい順に扶助費、普通建設事業費、人件費、物件費、繰出金、公債費、補助費等となっている。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扶助費については、福祉事務所を有しており、市並みの福祉施策を実施していることや大型開発により人口及び児童数が増加していることなどから類似団体と比べて比率が高くなっている。今後も引き続き住民ニーズを的確に捉え、単独扶助の見直し等を行っていく。</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普通建設事業費については、第一、第二小学校屋内運動場長寿命化工事を実施したことなどや新庁舎建設工事の主な部分を実施したことなどから大幅に増加した。引き続き、新庁舎建設工事や老朽化した施設の改修工事等を予定してい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人件費については、清掃工場や消防本部などを単独で保有していることから、類似団体と比べて高くなっている。令和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年度も人事院勧告等により職員給の増加や会計年度任用職員への期末手当の支給などから増加した。今後も計画的な採用を行うとともに、引き続き適正な定員管理に努める。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物件費については、標準化対応業務、統合型</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GIS</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の導入や町立保育所の給食業務を外部委託したことなどから、増加した。平成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PPS</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の導入の拡大を進めており、様々な手法を検討し、物件費の抑制を努める。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繰出金については、高齢化に伴い、介護保険事業特別会計や後期高齢者医療特別会計への繰出しが今後も増加していくことが見込まれる。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今後も普通建設事業に係る公債費の増加が見込まれるため、引き続き利率の状況を勘案し、基金の取崩しと起債の抑制のバランスを見極めつつ、公債費負担の軽減に努める。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32,247
31,952
16.81
17,174,532
16,955,613
212,865
8,109,521
13,021,937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117602</xdr:rowOff>
    </xdr:from>
    <xdr:to>
      <xdr:col>24</xdr:col>
      <xdr:colOff>62865</xdr:colOff>
      <xdr:row>38</xdr:row>
      <xdr:rowOff>32258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110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36085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32258</xdr:rowOff>
    </xdr:from>
    <xdr:to>
      <xdr:col>24</xdr:col>
      <xdr:colOff>152400</xdr:colOff>
      <xdr:row>38</xdr:row>
      <xdr:rowOff>32258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64279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117602</xdr:rowOff>
    </xdr:from>
    <xdr:to>
      <xdr:col>24</xdr:col>
      <xdr:colOff>152400</xdr:colOff>
      <xdr:row>30</xdr:row>
      <xdr:rowOff>117602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1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134366</xdr:rowOff>
    </xdr:from>
    <xdr:to>
      <xdr:col>24</xdr:col>
      <xdr:colOff>63500</xdr:colOff>
      <xdr:row>35</xdr:row>
      <xdr:rowOff>36068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96366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139336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68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160909</xdr:rowOff>
    </xdr:from>
    <xdr:to>
      <xdr:col>24</xdr:col>
      <xdr:colOff>114300</xdr:colOff>
      <xdr:row>35</xdr:row>
      <xdr:rowOff>91059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131318</xdr:rowOff>
    </xdr:from>
    <xdr:to>
      <xdr:col>19</xdr:col>
      <xdr:colOff>177800</xdr:colOff>
      <xdr:row>34</xdr:row>
      <xdr:rowOff>134366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960618"/>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167767</xdr:rowOff>
    </xdr:from>
    <xdr:to>
      <xdr:col>20</xdr:col>
      <xdr:colOff>38100</xdr:colOff>
      <xdr:row>35</xdr:row>
      <xdr:rowOff>97917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89044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8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131318</xdr:rowOff>
    </xdr:from>
    <xdr:to>
      <xdr:col>15</xdr:col>
      <xdr:colOff>50800</xdr:colOff>
      <xdr:row>35</xdr:row>
      <xdr:rowOff>21209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60618"/>
          <a:ext cx="889000" cy="6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29845</xdr:rowOff>
    </xdr:from>
    <xdr:to>
      <xdr:col>15</xdr:col>
      <xdr:colOff>101600</xdr:colOff>
      <xdr:row>35</xdr:row>
      <xdr:rowOff>131445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122572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117602</xdr:rowOff>
    </xdr:from>
    <xdr:to>
      <xdr:col>10</xdr:col>
      <xdr:colOff>114300</xdr:colOff>
      <xdr:row>35</xdr:row>
      <xdr:rowOff>21209</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46902"/>
          <a:ext cx="889000" cy="7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30607</xdr:rowOff>
    </xdr:from>
    <xdr:to>
      <xdr:col>10</xdr:col>
      <xdr:colOff>165100</xdr:colOff>
      <xdr:row>35</xdr:row>
      <xdr:rowOff>132207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123334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30988</xdr:rowOff>
    </xdr:from>
    <xdr:to>
      <xdr:col>6</xdr:col>
      <xdr:colOff>38100</xdr:colOff>
      <xdr:row>35</xdr:row>
      <xdr:rowOff>132588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123715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156718</xdr:rowOff>
    </xdr:from>
    <xdr:to>
      <xdr:col>24</xdr:col>
      <xdr:colOff>114300</xdr:colOff>
      <xdr:row>35</xdr:row>
      <xdr:rowOff>86868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8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8145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37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83566</xdr:rowOff>
    </xdr:from>
    <xdr:to>
      <xdr:col>20</xdr:col>
      <xdr:colOff>38100</xdr:colOff>
      <xdr:row>35</xdr:row>
      <xdr:rowOff>13716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1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30243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68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80518</xdr:rowOff>
    </xdr:from>
    <xdr:to>
      <xdr:col>15</xdr:col>
      <xdr:colOff>101600</xdr:colOff>
      <xdr:row>35</xdr:row>
      <xdr:rowOff>10668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0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27195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68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141859</xdr:rowOff>
    </xdr:from>
    <xdr:to>
      <xdr:col>10</xdr:col>
      <xdr:colOff>165100</xdr:colOff>
      <xdr:row>35</xdr:row>
      <xdr:rowOff>72009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7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88536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46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66802</xdr:rowOff>
    </xdr:from>
    <xdr:to>
      <xdr:col>6</xdr:col>
      <xdr:colOff>38100</xdr:colOff>
      <xdr:row>34</xdr:row>
      <xdr:rowOff>168402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9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13479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671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134621</xdr:rowOff>
    </xdr:from>
    <xdr:to>
      <xdr:col>24</xdr:col>
      <xdr:colOff>62865</xdr:colOff>
      <xdr:row>58</xdr:row>
      <xdr:rowOff>80992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7121"/>
          <a:ext cx="1270" cy="1317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84819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2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80992</xdr:rowOff>
    </xdr:from>
    <xdr:to>
      <xdr:col>24</xdr:col>
      <xdr:colOff>152400</xdr:colOff>
      <xdr:row>58</xdr:row>
      <xdr:rowOff>80992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81298</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134621</xdr:rowOff>
    </xdr:from>
    <xdr:to>
      <xdr:col>24</xdr:col>
      <xdr:colOff>152400</xdr:colOff>
      <xdr:row>50</xdr:row>
      <xdr:rowOff>134621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7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21750</xdr:rowOff>
    </xdr:from>
    <xdr:to>
      <xdr:col>24</xdr:col>
      <xdr:colOff>63500</xdr:colOff>
      <xdr:row>57</xdr:row>
      <xdr:rowOff>116105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622950"/>
          <a:ext cx="838200" cy="26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28260</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8009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49833</xdr:rowOff>
    </xdr:from>
    <xdr:to>
      <xdr:col>24</xdr:col>
      <xdr:colOff>114300</xdr:colOff>
      <xdr:row>57</xdr:row>
      <xdr:rowOff>151433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22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74061</xdr:rowOff>
    </xdr:from>
    <xdr:to>
      <xdr:col>19</xdr:col>
      <xdr:colOff>177800</xdr:colOff>
      <xdr:row>57</xdr:row>
      <xdr:rowOff>116105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46711"/>
          <a:ext cx="889000" cy="4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74917</xdr:rowOff>
    </xdr:from>
    <xdr:to>
      <xdr:col>20</xdr:col>
      <xdr:colOff>38100</xdr:colOff>
      <xdr:row>58</xdr:row>
      <xdr:rowOff>5067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4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167644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94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74061</xdr:rowOff>
    </xdr:from>
    <xdr:to>
      <xdr:col>15</xdr:col>
      <xdr:colOff>50800</xdr:colOff>
      <xdr:row>58</xdr:row>
      <xdr:rowOff>3672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46711"/>
          <a:ext cx="889000" cy="101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68829</xdr:rowOff>
    </xdr:from>
    <xdr:to>
      <xdr:col>15</xdr:col>
      <xdr:colOff>101600</xdr:colOff>
      <xdr:row>57</xdr:row>
      <xdr:rowOff>170429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161556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934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153976</xdr:rowOff>
    </xdr:from>
    <xdr:to>
      <xdr:col>10</xdr:col>
      <xdr:colOff>114300</xdr:colOff>
      <xdr:row>58</xdr:row>
      <xdr:rowOff>3672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583726"/>
          <a:ext cx="889000" cy="364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60892</xdr:rowOff>
    </xdr:from>
    <xdr:to>
      <xdr:col>10</xdr:col>
      <xdr:colOff>165100</xdr:colOff>
      <xdr:row>57</xdr:row>
      <xdr:rowOff>162492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7569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08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67636</xdr:rowOff>
    </xdr:from>
    <xdr:to>
      <xdr:col>6</xdr:col>
      <xdr:colOff>38100</xdr:colOff>
      <xdr:row>55</xdr:row>
      <xdr:rowOff>169236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14313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72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142400</xdr:rowOff>
    </xdr:from>
    <xdr:to>
      <xdr:col>24</xdr:col>
      <xdr:colOff>114300</xdr:colOff>
      <xdr:row>56</xdr:row>
      <xdr:rowOff>72550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57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165277</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23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65305</xdr:rowOff>
    </xdr:from>
    <xdr:to>
      <xdr:col>20</xdr:col>
      <xdr:colOff>38100</xdr:colOff>
      <xdr:row>57</xdr:row>
      <xdr:rowOff>166905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3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11982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61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23261</xdr:rowOff>
    </xdr:from>
    <xdr:to>
      <xdr:col>15</xdr:col>
      <xdr:colOff>101600</xdr:colOff>
      <xdr:row>57</xdr:row>
      <xdr:rowOff>124861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9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141388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57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124322</xdr:rowOff>
    </xdr:from>
    <xdr:to>
      <xdr:col>10</xdr:col>
      <xdr:colOff>165100</xdr:colOff>
      <xdr:row>58</xdr:row>
      <xdr:rowOff>54472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9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45599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8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103176</xdr:rowOff>
    </xdr:from>
    <xdr:to>
      <xdr:col>6</xdr:col>
      <xdr:colOff>38100</xdr:colOff>
      <xdr:row>56</xdr:row>
      <xdr:rowOff>33326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3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24453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25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141743</xdr:rowOff>
    </xdr:from>
    <xdr:to>
      <xdr:col>24</xdr:col>
      <xdr:colOff>62865</xdr:colOff>
      <xdr:row>77</xdr:row>
      <xdr:rowOff>133299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43243"/>
          <a:ext cx="1270" cy="1191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137126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38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133299</xdr:rowOff>
    </xdr:from>
    <xdr:to>
      <xdr:col>24</xdr:col>
      <xdr:colOff>152400</xdr:colOff>
      <xdr:row>77</xdr:row>
      <xdr:rowOff>133299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88420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18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289,732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141743</xdr:rowOff>
    </xdr:from>
    <xdr:to>
      <xdr:col>24</xdr:col>
      <xdr:colOff>152400</xdr:colOff>
      <xdr:row>70</xdr:row>
      <xdr:rowOff>141743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43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117137</xdr:rowOff>
    </xdr:from>
    <xdr:to>
      <xdr:col>24</xdr:col>
      <xdr:colOff>63500</xdr:colOff>
      <xdr:row>75</xdr:row>
      <xdr:rowOff>4956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804437"/>
          <a:ext cx="838200" cy="59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72356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31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93929</xdr:rowOff>
    </xdr:from>
    <xdr:to>
      <xdr:col>24</xdr:col>
      <xdr:colOff>114300</xdr:colOff>
      <xdr:row>76</xdr:row>
      <xdr:rowOff>24079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5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4956</xdr:rowOff>
    </xdr:from>
    <xdr:to>
      <xdr:col>19</xdr:col>
      <xdr:colOff>177800</xdr:colOff>
      <xdr:row>76</xdr:row>
      <xdr:rowOff>262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863706"/>
          <a:ext cx="889000" cy="16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32069</xdr:rowOff>
    </xdr:from>
    <xdr:to>
      <xdr:col>20</xdr:col>
      <xdr:colOff>38100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124796</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54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49281</xdr:rowOff>
    </xdr:from>
    <xdr:to>
      <xdr:col>15</xdr:col>
      <xdr:colOff>50800</xdr:colOff>
      <xdr:row>76</xdr:row>
      <xdr:rowOff>262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908031"/>
          <a:ext cx="889000" cy="12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104887</xdr:rowOff>
    </xdr:from>
    <xdr:to>
      <xdr:col>15</xdr:col>
      <xdr:colOff>101600</xdr:colOff>
      <xdr:row>77</xdr:row>
      <xdr:rowOff>35037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26164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27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49281</xdr:rowOff>
    </xdr:from>
    <xdr:to>
      <xdr:col>10</xdr:col>
      <xdr:colOff>114300</xdr:colOff>
      <xdr:row>75</xdr:row>
      <xdr:rowOff>143456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08031"/>
          <a:ext cx="889000" cy="9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26896</xdr:rowOff>
    </xdr:from>
    <xdr:to>
      <xdr:col>10</xdr:col>
      <xdr:colOff>165100</xdr:colOff>
      <xdr:row>76</xdr:row>
      <xdr:rowOff>128496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119623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49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66193</xdr:rowOff>
    </xdr:from>
    <xdr:to>
      <xdr:col>6</xdr:col>
      <xdr:colOff>38100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158920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6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66337</xdr:rowOff>
    </xdr:from>
    <xdr:to>
      <xdr:col>24</xdr:col>
      <xdr:colOff>114300</xdr:colOff>
      <xdr:row>74</xdr:row>
      <xdr:rowOff>167937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75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89214</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60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125606</xdr:rowOff>
    </xdr:from>
    <xdr:to>
      <xdr:col>20</xdr:col>
      <xdr:colOff>38100</xdr:colOff>
      <xdr:row>75</xdr:row>
      <xdr:rowOff>55756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1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72283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588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120912</xdr:rowOff>
    </xdr:from>
    <xdr:to>
      <xdr:col>15</xdr:col>
      <xdr:colOff>101600</xdr:colOff>
      <xdr:row>76</xdr:row>
      <xdr:rowOff>51062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979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67589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54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169931</xdr:rowOff>
    </xdr:from>
    <xdr:to>
      <xdr:col>10</xdr:col>
      <xdr:colOff>165100</xdr:colOff>
      <xdr:row>75</xdr:row>
      <xdr:rowOff>100081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5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116608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32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92656</xdr:rowOff>
    </xdr:from>
    <xdr:to>
      <xdr:col>6</xdr:col>
      <xdr:colOff>38100</xdr:colOff>
      <xdr:row>76</xdr:row>
      <xdr:rowOff>22806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95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39333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726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60040</xdr:rowOff>
    </xdr:from>
    <xdr:to>
      <xdr:col>24</xdr:col>
      <xdr:colOff>62865</xdr:colOff>
      <xdr:row>99</xdr:row>
      <xdr:rowOff>66762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90540"/>
          <a:ext cx="1270" cy="1549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70589</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04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66762</xdr:rowOff>
    </xdr:from>
    <xdr:to>
      <xdr:col>24</xdr:col>
      <xdr:colOff>152400</xdr:colOff>
      <xdr:row>99</xdr:row>
      <xdr:rowOff>66762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04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6717</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265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125,227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60040</xdr:rowOff>
    </xdr:from>
    <xdr:to>
      <xdr:col>24</xdr:col>
      <xdr:colOff>152400</xdr:colOff>
      <xdr:row>90</xdr:row>
      <xdr:rowOff>60040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62295</xdr:rowOff>
    </xdr:from>
    <xdr:to>
      <xdr:col>24</xdr:col>
      <xdr:colOff>63500</xdr:colOff>
      <xdr:row>98</xdr:row>
      <xdr:rowOff>65176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864395"/>
          <a:ext cx="838200" cy="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96217</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55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73340</xdr:rowOff>
    </xdr:from>
    <xdr:to>
      <xdr:col>24</xdr:col>
      <xdr:colOff>114300</xdr:colOff>
      <xdr:row>98</xdr:row>
      <xdr:rowOff>3490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70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170089</xdr:rowOff>
    </xdr:from>
    <xdr:to>
      <xdr:col>19</xdr:col>
      <xdr:colOff>177800</xdr:colOff>
      <xdr:row>98</xdr:row>
      <xdr:rowOff>62295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800739"/>
          <a:ext cx="889000" cy="63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100895</xdr:rowOff>
    </xdr:from>
    <xdr:to>
      <xdr:col>20</xdr:col>
      <xdr:colOff>38100</xdr:colOff>
      <xdr:row>98</xdr:row>
      <xdr:rowOff>31045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73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47572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50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161737</xdr:rowOff>
    </xdr:from>
    <xdr:to>
      <xdr:col>15</xdr:col>
      <xdr:colOff>50800</xdr:colOff>
      <xdr:row>97</xdr:row>
      <xdr:rowOff>170089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792387"/>
          <a:ext cx="889000" cy="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60584</xdr:rowOff>
    </xdr:from>
    <xdr:to>
      <xdr:col>15</xdr:col>
      <xdr:colOff>101600</xdr:colOff>
      <xdr:row>97</xdr:row>
      <xdr:rowOff>162184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9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7261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46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161737</xdr:rowOff>
    </xdr:from>
    <xdr:to>
      <xdr:col>10</xdr:col>
      <xdr:colOff>114300</xdr:colOff>
      <xdr:row>98</xdr:row>
      <xdr:rowOff>157409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792387"/>
          <a:ext cx="889000" cy="16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71968</xdr:rowOff>
    </xdr:from>
    <xdr:to>
      <xdr:col>10</xdr:col>
      <xdr:colOff>165100</xdr:colOff>
      <xdr:row>98</xdr:row>
      <xdr:rowOff>2118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02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18645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47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22180</xdr:rowOff>
    </xdr:from>
    <xdr:to>
      <xdr:col>6</xdr:col>
      <xdr:colOff>38100</xdr:colOff>
      <xdr:row>98</xdr:row>
      <xdr:rowOff>123780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82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140307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599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14376</xdr:rowOff>
    </xdr:from>
    <xdr:to>
      <xdr:col>24</xdr:col>
      <xdr:colOff>114300</xdr:colOff>
      <xdr:row>98</xdr:row>
      <xdr:rowOff>115976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81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164253</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9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11495</xdr:rowOff>
    </xdr:from>
    <xdr:to>
      <xdr:col>20</xdr:col>
      <xdr:colOff>38100</xdr:colOff>
      <xdr:row>98</xdr:row>
      <xdr:rowOff>113095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81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104222</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906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119289</xdr:rowOff>
    </xdr:from>
    <xdr:to>
      <xdr:col>15</xdr:col>
      <xdr:colOff>101600</xdr:colOff>
      <xdr:row>98</xdr:row>
      <xdr:rowOff>49439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74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40566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84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110937</xdr:rowOff>
    </xdr:from>
    <xdr:to>
      <xdr:col>10</xdr:col>
      <xdr:colOff>165100</xdr:colOff>
      <xdr:row>98</xdr:row>
      <xdr:rowOff>41087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4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32214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83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106609</xdr:rowOff>
    </xdr:from>
    <xdr:to>
      <xdr:col>6</xdr:col>
      <xdr:colOff>38100</xdr:colOff>
      <xdr:row>99</xdr:row>
      <xdr:rowOff>36759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90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27886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700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2616"/>
          <a:ext cx="1270" cy="160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115696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593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92819</xdr:rowOff>
    </xdr:from>
    <xdr:to>
      <xdr:col>55</xdr:col>
      <xdr:colOff>50800</xdr:colOff>
      <xdr:row>39</xdr:row>
      <xdr:rowOff>22969</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0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64081</xdr:rowOff>
    </xdr:from>
    <xdr:to>
      <xdr:col>50</xdr:col>
      <xdr:colOff>165100</xdr:colOff>
      <xdr:row>38</xdr:row>
      <xdr:rowOff>165681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7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10758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354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92166</xdr:rowOff>
    </xdr:from>
    <xdr:to>
      <xdr:col>46</xdr:col>
      <xdr:colOff>38100</xdr:colOff>
      <xdr:row>39</xdr:row>
      <xdr:rowOff>22316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38843</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382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91186</xdr:rowOff>
    </xdr:from>
    <xdr:to>
      <xdr:col>41</xdr:col>
      <xdr:colOff>101600</xdr:colOff>
      <xdr:row>39</xdr:row>
      <xdr:rowOff>21336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37863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81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88574</xdr:rowOff>
    </xdr:from>
    <xdr:to>
      <xdr:col>36</xdr:col>
      <xdr:colOff>165100</xdr:colOff>
      <xdr:row>39</xdr:row>
      <xdr:rowOff>18724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35250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31267</xdr:rowOff>
    </xdr:from>
    <xdr:to>
      <xdr:col>54</xdr:col>
      <xdr:colOff>189865</xdr:colOff>
      <xdr:row>59</xdr:row>
      <xdr:rowOff>29496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75217"/>
          <a:ext cx="1270" cy="136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33323</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29496</xdr:rowOff>
    </xdr:from>
    <xdr:to>
      <xdr:col>55</xdr:col>
      <xdr:colOff>88900</xdr:colOff>
      <xdr:row>59</xdr:row>
      <xdr:rowOff>29496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149394</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5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31267</xdr:rowOff>
    </xdr:from>
    <xdr:to>
      <xdr:col>55</xdr:col>
      <xdr:colOff>88900</xdr:colOff>
      <xdr:row>51</xdr:row>
      <xdr:rowOff>31267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75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162255</xdr:rowOff>
    </xdr:from>
    <xdr:to>
      <xdr:col>55</xdr:col>
      <xdr:colOff>0</xdr:colOff>
      <xdr:row>59</xdr:row>
      <xdr:rowOff>9360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10106355"/>
          <a:ext cx="838200" cy="1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169346</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70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146469</xdr:rowOff>
    </xdr:from>
    <xdr:to>
      <xdr:col>55</xdr:col>
      <xdr:colOff>50800</xdr:colOff>
      <xdr:row>58</xdr:row>
      <xdr:rowOff>76619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1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162255</xdr:rowOff>
    </xdr:from>
    <xdr:to>
      <xdr:col>50</xdr:col>
      <xdr:colOff>114300</xdr:colOff>
      <xdr:row>59</xdr:row>
      <xdr:rowOff>1168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106355"/>
          <a:ext cx="889000" cy="1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125552</xdr:rowOff>
    </xdr:from>
    <xdr:to>
      <xdr:col>50</xdr:col>
      <xdr:colOff>165100</xdr:colOff>
      <xdr:row>58</xdr:row>
      <xdr:rowOff>55702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72229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7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1168</xdr:rowOff>
    </xdr:from>
    <xdr:to>
      <xdr:col>45</xdr:col>
      <xdr:colOff>177800</xdr:colOff>
      <xdr:row>59</xdr:row>
      <xdr:rowOff>1530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116718"/>
          <a:ext cx="889000" cy="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152241</xdr:rowOff>
    </xdr:from>
    <xdr:to>
      <xdr:col>46</xdr:col>
      <xdr:colOff>38100</xdr:colOff>
      <xdr:row>58</xdr:row>
      <xdr:rowOff>82391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2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98918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70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162598</xdr:rowOff>
    </xdr:from>
    <xdr:to>
      <xdr:col>41</xdr:col>
      <xdr:colOff>50800</xdr:colOff>
      <xdr:row>59</xdr:row>
      <xdr:rowOff>1530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106698"/>
          <a:ext cx="889000" cy="10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154660</xdr:rowOff>
    </xdr:from>
    <xdr:to>
      <xdr:col>41</xdr:col>
      <xdr:colOff>101600</xdr:colOff>
      <xdr:row>58</xdr:row>
      <xdr:rowOff>84810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2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101337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70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134372</xdr:rowOff>
    </xdr:from>
    <xdr:to>
      <xdr:col>36</xdr:col>
      <xdr:colOff>165100</xdr:colOff>
      <xdr:row>58</xdr:row>
      <xdr:rowOff>64522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81049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8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130010</xdr:rowOff>
    </xdr:from>
    <xdr:to>
      <xdr:col>55</xdr:col>
      <xdr:colOff>50800</xdr:colOff>
      <xdr:row>59</xdr:row>
      <xdr:rowOff>60160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7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44937</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8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111455</xdr:rowOff>
    </xdr:from>
    <xdr:to>
      <xdr:col>50</xdr:col>
      <xdr:colOff>165100</xdr:colOff>
      <xdr:row>59</xdr:row>
      <xdr:rowOff>41605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5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32732</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10148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121818</xdr:rowOff>
    </xdr:from>
    <xdr:to>
      <xdr:col>46</xdr:col>
      <xdr:colOff>38100</xdr:colOff>
      <xdr:row>59</xdr:row>
      <xdr:rowOff>51968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6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43095</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158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122180</xdr:rowOff>
    </xdr:from>
    <xdr:to>
      <xdr:col>41</xdr:col>
      <xdr:colOff>101600</xdr:colOff>
      <xdr:row>59</xdr:row>
      <xdr:rowOff>52330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6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43457</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15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111798</xdr:rowOff>
    </xdr:from>
    <xdr:to>
      <xdr:col>36</xdr:col>
      <xdr:colOff>165100</xdr:colOff>
      <xdr:row>59</xdr:row>
      <xdr:rowOff>41948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5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33075</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48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167875</xdr:rowOff>
    </xdr:from>
    <xdr:to>
      <xdr:col>54</xdr:col>
      <xdr:colOff>189865</xdr:colOff>
      <xdr:row>79</xdr:row>
      <xdr:rowOff>38906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69375"/>
          <a:ext cx="1270" cy="1414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42733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7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38906</xdr:rowOff>
    </xdr:from>
    <xdr:to>
      <xdr:col>55</xdr:col>
      <xdr:colOff>88900</xdr:colOff>
      <xdr:row>79</xdr:row>
      <xdr:rowOff>38906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114552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4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167875</xdr:rowOff>
    </xdr:from>
    <xdr:to>
      <xdr:col>55</xdr:col>
      <xdr:colOff>88900</xdr:colOff>
      <xdr:row>70</xdr:row>
      <xdr:rowOff>167875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6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69368</xdr:rowOff>
    </xdr:from>
    <xdr:to>
      <xdr:col>55</xdr:col>
      <xdr:colOff>0</xdr:colOff>
      <xdr:row>79</xdr:row>
      <xdr:rowOff>14179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442468"/>
          <a:ext cx="838200" cy="116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50588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52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27711</xdr:rowOff>
    </xdr:from>
    <xdr:to>
      <xdr:col>55</xdr:col>
      <xdr:colOff>50800</xdr:colOff>
      <xdr:row>78</xdr:row>
      <xdr:rowOff>129311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27133</xdr:rowOff>
    </xdr:from>
    <xdr:to>
      <xdr:col>50</xdr:col>
      <xdr:colOff>114300</xdr:colOff>
      <xdr:row>78</xdr:row>
      <xdr:rowOff>69368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400233"/>
          <a:ext cx="889000" cy="4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22320</xdr:rowOff>
    </xdr:from>
    <xdr:to>
      <xdr:col>50</xdr:col>
      <xdr:colOff>165100</xdr:colOff>
      <xdr:row>78</xdr:row>
      <xdr:rowOff>123920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9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115047</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48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27133</xdr:rowOff>
    </xdr:from>
    <xdr:to>
      <xdr:col>45</xdr:col>
      <xdr:colOff>177800</xdr:colOff>
      <xdr:row>78</xdr:row>
      <xdr:rowOff>144235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400233"/>
          <a:ext cx="889000" cy="11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158547</xdr:rowOff>
    </xdr:from>
    <xdr:to>
      <xdr:col>46</xdr:col>
      <xdr:colOff>38100</xdr:colOff>
      <xdr:row>78</xdr:row>
      <xdr:rowOff>88697</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6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79824</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3452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78015</xdr:rowOff>
    </xdr:from>
    <xdr:to>
      <xdr:col>41</xdr:col>
      <xdr:colOff>50800</xdr:colOff>
      <xdr:row>78</xdr:row>
      <xdr:rowOff>144235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451115"/>
          <a:ext cx="889000" cy="6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168511</xdr:rowOff>
    </xdr:from>
    <xdr:to>
      <xdr:col>41</xdr:col>
      <xdr:colOff>101600</xdr:colOff>
      <xdr:row>78</xdr:row>
      <xdr:rowOff>98661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7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115188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145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123780</xdr:rowOff>
    </xdr:from>
    <xdr:to>
      <xdr:col>36</xdr:col>
      <xdr:colOff>165100</xdr:colOff>
      <xdr:row>78</xdr:row>
      <xdr:rowOff>53930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70457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10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134829</xdr:rowOff>
    </xdr:from>
    <xdr:to>
      <xdr:col>55</xdr:col>
      <xdr:colOff>50800</xdr:colOff>
      <xdr:row>79</xdr:row>
      <xdr:rowOff>64979</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50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49756</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2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18568</xdr:rowOff>
    </xdr:from>
    <xdr:to>
      <xdr:col>50</xdr:col>
      <xdr:colOff>165100</xdr:colOff>
      <xdr:row>78</xdr:row>
      <xdr:rowOff>120168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9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136695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16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147783</xdr:rowOff>
    </xdr:from>
    <xdr:to>
      <xdr:col>46</xdr:col>
      <xdr:colOff>38100</xdr:colOff>
      <xdr:row>78</xdr:row>
      <xdr:rowOff>77933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4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94460</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12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93435</xdr:rowOff>
    </xdr:from>
    <xdr:to>
      <xdr:col>41</xdr:col>
      <xdr:colOff>101600</xdr:colOff>
      <xdr:row>79</xdr:row>
      <xdr:rowOff>23585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6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14712</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59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27215</xdr:rowOff>
    </xdr:from>
    <xdr:to>
      <xdr:col>36</xdr:col>
      <xdr:colOff>165100</xdr:colOff>
      <xdr:row>78</xdr:row>
      <xdr:rowOff>128815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0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119942</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93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53454</xdr:rowOff>
    </xdr:from>
    <xdr:to>
      <xdr:col>54</xdr:col>
      <xdr:colOff>189865</xdr:colOff>
      <xdr:row>97</xdr:row>
      <xdr:rowOff>163601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83954"/>
          <a:ext cx="1270" cy="131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167428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79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163601</xdr:rowOff>
    </xdr:from>
    <xdr:to>
      <xdr:col>55</xdr:col>
      <xdr:colOff>88900</xdr:colOff>
      <xdr:row>97</xdr:row>
      <xdr:rowOff>163601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79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131</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59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120,791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53454</xdr:rowOff>
    </xdr:from>
    <xdr:to>
      <xdr:col>55</xdr:col>
      <xdr:colOff>88900</xdr:colOff>
      <xdr:row>90</xdr:row>
      <xdr:rowOff>53454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83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39776</xdr:rowOff>
    </xdr:from>
    <xdr:to>
      <xdr:col>55</xdr:col>
      <xdr:colOff>0</xdr:colOff>
      <xdr:row>97</xdr:row>
      <xdr:rowOff>63018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670426"/>
          <a:ext cx="838200" cy="23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161701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78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138824</xdr:rowOff>
    </xdr:from>
    <xdr:to>
      <xdr:col>55</xdr:col>
      <xdr:colOff>50800</xdr:colOff>
      <xdr:row>96</xdr:row>
      <xdr:rowOff>68974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2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135776</xdr:rowOff>
    </xdr:from>
    <xdr:to>
      <xdr:col>50</xdr:col>
      <xdr:colOff>114300</xdr:colOff>
      <xdr:row>97</xdr:row>
      <xdr:rowOff>39776</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594976"/>
          <a:ext cx="889000" cy="7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140779</xdr:rowOff>
    </xdr:from>
    <xdr:to>
      <xdr:col>50</xdr:col>
      <xdr:colOff>165100</xdr:colOff>
      <xdr:row>96</xdr:row>
      <xdr:rowOff>70929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87456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20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135776</xdr:rowOff>
    </xdr:from>
    <xdr:to>
      <xdr:col>45</xdr:col>
      <xdr:colOff>177800</xdr:colOff>
      <xdr:row>97</xdr:row>
      <xdr:rowOff>6414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594976"/>
          <a:ext cx="889000" cy="42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140336</xdr:rowOff>
    </xdr:from>
    <xdr:to>
      <xdr:col>46</xdr:col>
      <xdr:colOff>38100</xdr:colOff>
      <xdr:row>96</xdr:row>
      <xdr:rowOff>70486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87013</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20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151701</xdr:rowOff>
    </xdr:from>
    <xdr:to>
      <xdr:col>41</xdr:col>
      <xdr:colOff>50800</xdr:colOff>
      <xdr:row>97</xdr:row>
      <xdr:rowOff>6414</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610901"/>
          <a:ext cx="889000" cy="2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164948</xdr:rowOff>
    </xdr:from>
    <xdr:to>
      <xdr:col>41</xdr:col>
      <xdr:colOff>101600</xdr:colOff>
      <xdr:row>96</xdr:row>
      <xdr:rowOff>95098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111625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22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927</xdr:rowOff>
    </xdr:from>
    <xdr:to>
      <xdr:col>36</xdr:col>
      <xdr:colOff>165100</xdr:colOff>
      <xdr:row>96</xdr:row>
      <xdr:rowOff>102527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119054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23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12218</xdr:rowOff>
    </xdr:from>
    <xdr:to>
      <xdr:col>55</xdr:col>
      <xdr:colOff>50800</xdr:colOff>
      <xdr:row>97</xdr:row>
      <xdr:rowOff>113818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64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98595</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55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160426</xdr:rowOff>
    </xdr:from>
    <xdr:to>
      <xdr:col>50</xdr:col>
      <xdr:colOff>165100</xdr:colOff>
      <xdr:row>97</xdr:row>
      <xdr:rowOff>90576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61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81703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71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84976</xdr:rowOff>
    </xdr:from>
    <xdr:to>
      <xdr:col>46</xdr:col>
      <xdr:colOff>38100</xdr:colOff>
      <xdr:row>97</xdr:row>
      <xdr:rowOff>15126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54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6253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63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127064</xdr:rowOff>
    </xdr:from>
    <xdr:to>
      <xdr:col>41</xdr:col>
      <xdr:colOff>101600</xdr:colOff>
      <xdr:row>97</xdr:row>
      <xdr:rowOff>57214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58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48341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67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100901</xdr:rowOff>
    </xdr:from>
    <xdr:to>
      <xdr:col>36</xdr:col>
      <xdr:colOff>165100</xdr:colOff>
      <xdr:row>97</xdr:row>
      <xdr:rowOff>31051</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56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22178</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65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27131</xdr:rowOff>
    </xdr:from>
    <xdr:to>
      <xdr:col>85</xdr:col>
      <xdr:colOff>126364</xdr:colOff>
      <xdr:row>39</xdr:row>
      <xdr:rowOff>58482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342081"/>
          <a:ext cx="1269" cy="140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62309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58482</xdr:rowOff>
    </xdr:from>
    <xdr:to>
      <xdr:col>86</xdr:col>
      <xdr:colOff>25400</xdr:colOff>
      <xdr:row>39</xdr:row>
      <xdr:rowOff>58482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145258</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1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27131</xdr:rowOff>
    </xdr:from>
    <xdr:to>
      <xdr:col>86</xdr:col>
      <xdr:colOff>25400</xdr:colOff>
      <xdr:row>31</xdr:row>
      <xdr:rowOff>27131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34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99140</xdr:rowOff>
    </xdr:from>
    <xdr:to>
      <xdr:col>85</xdr:col>
      <xdr:colOff>127000</xdr:colOff>
      <xdr:row>38</xdr:row>
      <xdr:rowOff>156421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614240"/>
          <a:ext cx="838200" cy="5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142507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314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119630</xdr:rowOff>
    </xdr:from>
    <xdr:to>
      <xdr:col>85</xdr:col>
      <xdr:colOff>177800</xdr:colOff>
      <xdr:row>38</xdr:row>
      <xdr:rowOff>49780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4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122522</xdr:rowOff>
    </xdr:from>
    <xdr:to>
      <xdr:col>81</xdr:col>
      <xdr:colOff>50800</xdr:colOff>
      <xdr:row>38</xdr:row>
      <xdr:rowOff>156421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637622"/>
          <a:ext cx="889000" cy="3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168159</xdr:rowOff>
    </xdr:from>
    <xdr:to>
      <xdr:col>81</xdr:col>
      <xdr:colOff>101600</xdr:colOff>
      <xdr:row>38</xdr:row>
      <xdr:rowOff>98309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51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114836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28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122522</xdr:rowOff>
    </xdr:from>
    <xdr:to>
      <xdr:col>76</xdr:col>
      <xdr:colOff>114300</xdr:colOff>
      <xdr:row>38</xdr:row>
      <xdr:rowOff>141463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637622"/>
          <a:ext cx="889000" cy="1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4677</xdr:rowOff>
    </xdr:from>
    <xdr:to>
      <xdr:col>76</xdr:col>
      <xdr:colOff>165100</xdr:colOff>
      <xdr:row>38</xdr:row>
      <xdr:rowOff>106277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519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122804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9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141463</xdr:rowOff>
    </xdr:from>
    <xdr:to>
      <xdr:col>71</xdr:col>
      <xdr:colOff>177800</xdr:colOff>
      <xdr:row>39</xdr:row>
      <xdr:rowOff>1985</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656563"/>
          <a:ext cx="889000" cy="31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162052</xdr:rowOff>
    </xdr:from>
    <xdr:to>
      <xdr:col>72</xdr:col>
      <xdr:colOff>38100</xdr:colOff>
      <xdr:row>38</xdr:row>
      <xdr:rowOff>92202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108729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8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134261</xdr:rowOff>
    </xdr:from>
    <xdr:to>
      <xdr:col>67</xdr:col>
      <xdr:colOff>101600</xdr:colOff>
      <xdr:row>38</xdr:row>
      <xdr:rowOff>64411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7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80938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253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48340</xdr:rowOff>
    </xdr:from>
    <xdr:to>
      <xdr:col>85</xdr:col>
      <xdr:colOff>177800</xdr:colOff>
      <xdr:row>38</xdr:row>
      <xdr:rowOff>149940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56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26767</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541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105621</xdr:rowOff>
    </xdr:from>
    <xdr:to>
      <xdr:col>81</xdr:col>
      <xdr:colOff>101600</xdr:colOff>
      <xdr:row>39</xdr:row>
      <xdr:rowOff>35771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62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26898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713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71722</xdr:rowOff>
    </xdr:from>
    <xdr:to>
      <xdr:col>76</xdr:col>
      <xdr:colOff>165100</xdr:colOff>
      <xdr:row>39</xdr:row>
      <xdr:rowOff>1872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58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164449</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67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90663</xdr:rowOff>
    </xdr:from>
    <xdr:to>
      <xdr:col>72</xdr:col>
      <xdr:colOff>38100</xdr:colOff>
      <xdr:row>39</xdr:row>
      <xdr:rowOff>20813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60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11940</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98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122635</xdr:rowOff>
    </xdr:from>
    <xdr:to>
      <xdr:col>67</xdr:col>
      <xdr:colOff>101600</xdr:colOff>
      <xdr:row>39</xdr:row>
      <xdr:rowOff>52785</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63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43912</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73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7606</xdr:rowOff>
    </xdr:from>
    <xdr:to>
      <xdr:col>85</xdr:col>
      <xdr:colOff>126364</xdr:colOff>
      <xdr:row>58</xdr:row>
      <xdr:rowOff>4529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923006"/>
          <a:ext cx="1269" cy="102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8356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5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4529</xdr:rowOff>
    </xdr:from>
    <xdr:to>
      <xdr:col>86</xdr:col>
      <xdr:colOff>25400</xdr:colOff>
      <xdr:row>58</xdr:row>
      <xdr:rowOff>4529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4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125733</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9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7606</xdr:rowOff>
    </xdr:from>
    <xdr:to>
      <xdr:col>86</xdr:col>
      <xdr:colOff>25400</xdr:colOff>
      <xdr:row>52</xdr:row>
      <xdr:rowOff>7606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923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24138</xdr:rowOff>
    </xdr:from>
    <xdr:to>
      <xdr:col>85</xdr:col>
      <xdr:colOff>127000</xdr:colOff>
      <xdr:row>57</xdr:row>
      <xdr:rowOff>95786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796788"/>
          <a:ext cx="838200" cy="7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135267</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736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156840</xdr:rowOff>
    </xdr:from>
    <xdr:to>
      <xdr:col>85</xdr:col>
      <xdr:colOff>177800</xdr:colOff>
      <xdr:row>57</xdr:row>
      <xdr:rowOff>86990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5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95786</xdr:rowOff>
    </xdr:from>
    <xdr:to>
      <xdr:col>81</xdr:col>
      <xdr:colOff>50800</xdr:colOff>
      <xdr:row>57</xdr:row>
      <xdr:rowOff>116629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868436"/>
          <a:ext cx="889000" cy="2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9169</xdr:rowOff>
    </xdr:from>
    <xdr:to>
      <xdr:col>81</xdr:col>
      <xdr:colOff>101600</xdr:colOff>
      <xdr:row>57</xdr:row>
      <xdr:rowOff>110769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81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127296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55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80282</xdr:rowOff>
    </xdr:from>
    <xdr:to>
      <xdr:col>76</xdr:col>
      <xdr:colOff>114300</xdr:colOff>
      <xdr:row>57</xdr:row>
      <xdr:rowOff>116629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852932"/>
          <a:ext cx="889000" cy="3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30113</xdr:rowOff>
    </xdr:from>
    <xdr:to>
      <xdr:col>76</xdr:col>
      <xdr:colOff>165100</xdr:colOff>
      <xdr:row>57</xdr:row>
      <xdr:rowOff>131713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0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148240</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7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83743</xdr:rowOff>
    </xdr:from>
    <xdr:to>
      <xdr:col>71</xdr:col>
      <xdr:colOff>177800</xdr:colOff>
      <xdr:row>57</xdr:row>
      <xdr:rowOff>80282</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684943"/>
          <a:ext cx="889000" cy="167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33378</xdr:rowOff>
    </xdr:from>
    <xdr:to>
      <xdr:col>72</xdr:col>
      <xdr:colOff>38100</xdr:colOff>
      <xdr:row>57</xdr:row>
      <xdr:rowOff>134978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80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126105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9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1282</xdr:rowOff>
    </xdr:from>
    <xdr:to>
      <xdr:col>67</xdr:col>
      <xdr:colOff>101600</xdr:colOff>
      <xdr:row>57</xdr:row>
      <xdr:rowOff>102882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94009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6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144788</xdr:rowOff>
    </xdr:from>
    <xdr:to>
      <xdr:col>85</xdr:col>
      <xdr:colOff>177800</xdr:colOff>
      <xdr:row>57</xdr:row>
      <xdr:rowOff>74938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4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167665</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597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44986</xdr:rowOff>
    </xdr:from>
    <xdr:to>
      <xdr:col>81</xdr:col>
      <xdr:colOff>101600</xdr:colOff>
      <xdr:row>57</xdr:row>
      <xdr:rowOff>146586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81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137713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91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65829</xdr:rowOff>
    </xdr:from>
    <xdr:to>
      <xdr:col>76</xdr:col>
      <xdr:colOff>165100</xdr:colOff>
      <xdr:row>57</xdr:row>
      <xdr:rowOff>167429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838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158556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931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29482</xdr:rowOff>
    </xdr:from>
    <xdr:to>
      <xdr:col>72</xdr:col>
      <xdr:colOff>38100</xdr:colOff>
      <xdr:row>57</xdr:row>
      <xdr:rowOff>131082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80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147609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577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32943</xdr:rowOff>
    </xdr:from>
    <xdr:to>
      <xdr:col>67</xdr:col>
      <xdr:colOff>101600</xdr:colOff>
      <xdr:row>56</xdr:row>
      <xdr:rowOff>134543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63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151070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40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13559</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357959"/>
          <a:ext cx="1269" cy="1154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159283</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32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131686</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13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13559</xdr:rowOff>
    </xdr:from>
    <xdr:to>
      <xdr:col>86</xdr:col>
      <xdr:colOff>25400</xdr:colOff>
      <xdr:row>72</xdr:row>
      <xdr:rowOff>13559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35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138260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1360"/>
          <a:ext cx="838200" cy="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76733</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7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53856</xdr:rowOff>
    </xdr:from>
    <xdr:to>
      <xdr:col>85</xdr:col>
      <xdr:colOff>177800</xdr:colOff>
      <xdr:row>78</xdr:row>
      <xdr:rowOff>155456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138260</xdr:rowOff>
    </xdr:from>
    <xdr:to>
      <xdr:col>81</xdr:col>
      <xdr:colOff>50800</xdr:colOff>
      <xdr:row>78</xdr:row>
      <xdr:rowOff>138992</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3511360"/>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64577</xdr:rowOff>
    </xdr:from>
    <xdr:to>
      <xdr:col>81</xdr:col>
      <xdr:colOff>101600</xdr:colOff>
      <xdr:row>78</xdr:row>
      <xdr:rowOff>166177</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3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11254</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212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137734</xdr:rowOff>
    </xdr:from>
    <xdr:to>
      <xdr:col>76</xdr:col>
      <xdr:colOff>114300</xdr:colOff>
      <xdr:row>78</xdr:row>
      <xdr:rowOff>138992</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10834"/>
          <a:ext cx="88900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48986</xdr:rowOff>
    </xdr:from>
    <xdr:to>
      <xdr:col>76</xdr:col>
      <xdr:colOff>165100</xdr:colOff>
      <xdr:row>78</xdr:row>
      <xdr:rowOff>150586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167113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1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137734</xdr:rowOff>
    </xdr:from>
    <xdr:to>
      <xdr:col>71</xdr:col>
      <xdr:colOff>177800</xdr:colOff>
      <xdr:row>78</xdr:row>
      <xdr:rowOff>138968</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510834"/>
          <a:ext cx="889000" cy="1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38128</xdr:rowOff>
    </xdr:from>
    <xdr:to>
      <xdr:col>72</xdr:col>
      <xdr:colOff>38100</xdr:colOff>
      <xdr:row>78</xdr:row>
      <xdr:rowOff>139728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1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156255</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18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51090</xdr:rowOff>
    </xdr:from>
    <xdr:to>
      <xdr:col>67</xdr:col>
      <xdr:colOff>101600</xdr:colOff>
      <xdr:row>78</xdr:row>
      <xdr:rowOff>152690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2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169217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9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32283</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05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87460</xdr:rowOff>
    </xdr:from>
    <xdr:to>
      <xdr:col>81</xdr:col>
      <xdr:colOff>101600</xdr:colOff>
      <xdr:row>79</xdr:row>
      <xdr:rowOff>17610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8737</xdr:rowOff>
    </xdr:from>
    <xdr:ext cx="313932"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24333" y="135532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88192</xdr:rowOff>
    </xdr:from>
    <xdr:to>
      <xdr:col>76</xdr:col>
      <xdr:colOff>165100</xdr:colOff>
      <xdr:row>79</xdr:row>
      <xdr:rowOff>18342</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9469</xdr:rowOff>
    </xdr:from>
    <xdr:ext cx="313932"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35333" y="135540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86934</xdr:rowOff>
    </xdr:from>
    <xdr:to>
      <xdr:col>72</xdr:col>
      <xdr:colOff>38100</xdr:colOff>
      <xdr:row>79</xdr:row>
      <xdr:rowOff>17084</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8211</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46333" y="135527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88168</xdr:rowOff>
    </xdr:from>
    <xdr:to>
      <xdr:col>67</xdr:col>
      <xdr:colOff>101600</xdr:colOff>
      <xdr:row>79</xdr:row>
      <xdr:rowOff>18318</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9445</xdr:rowOff>
    </xdr:from>
    <xdr:ext cx="313932"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57333" y="135539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65367</xdr:rowOff>
    </xdr:from>
    <xdr:to>
      <xdr:col>85</xdr:col>
      <xdr:colOff>126364</xdr:colOff>
      <xdr:row>98</xdr:row>
      <xdr:rowOff>147016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667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150843</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5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147016</xdr:rowOff>
    </xdr:from>
    <xdr:to>
      <xdr:col>86</xdr:col>
      <xdr:colOff>25400</xdr:colOff>
      <xdr:row>98</xdr:row>
      <xdr:rowOff>147016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4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12044</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44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65367</xdr:rowOff>
    </xdr:from>
    <xdr:to>
      <xdr:col>86</xdr:col>
      <xdr:colOff>25400</xdr:colOff>
      <xdr:row>91</xdr:row>
      <xdr:rowOff>65367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66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95238</xdr:rowOff>
    </xdr:from>
    <xdr:to>
      <xdr:col>85</xdr:col>
      <xdr:colOff>127000</xdr:colOff>
      <xdr:row>96</xdr:row>
      <xdr:rowOff>99237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554438"/>
          <a:ext cx="838200" cy="3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53788</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512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75361</xdr:rowOff>
    </xdr:from>
    <xdr:to>
      <xdr:col>85</xdr:col>
      <xdr:colOff>177800</xdr:colOff>
      <xdr:row>97</xdr:row>
      <xdr:rowOff>5511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3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31065</xdr:rowOff>
    </xdr:from>
    <xdr:to>
      <xdr:col>81</xdr:col>
      <xdr:colOff>50800</xdr:colOff>
      <xdr:row>96</xdr:row>
      <xdr:rowOff>95238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490265"/>
          <a:ext cx="889000" cy="6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74727</xdr:rowOff>
    </xdr:from>
    <xdr:to>
      <xdr:col>81</xdr:col>
      <xdr:colOff>101600</xdr:colOff>
      <xdr:row>97</xdr:row>
      <xdr:rowOff>4877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3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167454</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62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31065</xdr:rowOff>
    </xdr:from>
    <xdr:to>
      <xdr:col>76</xdr:col>
      <xdr:colOff>114300</xdr:colOff>
      <xdr:row>96</xdr:row>
      <xdr:rowOff>63297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490265"/>
          <a:ext cx="889000" cy="32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82322</xdr:rowOff>
    </xdr:from>
    <xdr:to>
      <xdr:col>76</xdr:col>
      <xdr:colOff>165100</xdr:colOff>
      <xdr:row>97</xdr:row>
      <xdr:rowOff>12472</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1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3599</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634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63297</xdr:rowOff>
    </xdr:from>
    <xdr:to>
      <xdr:col>71</xdr:col>
      <xdr:colOff>177800</xdr:colOff>
      <xdr:row>96</xdr:row>
      <xdr:rowOff>89649</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522497"/>
          <a:ext cx="889000" cy="2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94959</xdr:rowOff>
    </xdr:from>
    <xdr:to>
      <xdr:col>72</xdr:col>
      <xdr:colOff>38100</xdr:colOff>
      <xdr:row>97</xdr:row>
      <xdr:rowOff>25109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16236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646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111544</xdr:rowOff>
    </xdr:from>
    <xdr:to>
      <xdr:col>67</xdr:col>
      <xdr:colOff>101600</xdr:colOff>
      <xdr:row>97</xdr:row>
      <xdr:rowOff>41694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7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32821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66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48437</xdr:rowOff>
    </xdr:from>
    <xdr:to>
      <xdr:col>85</xdr:col>
      <xdr:colOff>177800</xdr:colOff>
      <xdr:row>96</xdr:row>
      <xdr:rowOff>150037</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50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71314</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359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44438</xdr:rowOff>
    </xdr:from>
    <xdr:to>
      <xdr:col>81</xdr:col>
      <xdr:colOff>101600</xdr:colOff>
      <xdr:row>96</xdr:row>
      <xdr:rowOff>146038</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50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162565</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278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151715</xdr:rowOff>
    </xdr:from>
    <xdr:to>
      <xdr:col>76</xdr:col>
      <xdr:colOff>165100</xdr:colOff>
      <xdr:row>96</xdr:row>
      <xdr:rowOff>81865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43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98392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214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12497</xdr:rowOff>
    </xdr:from>
    <xdr:to>
      <xdr:col>72</xdr:col>
      <xdr:colOff>38100</xdr:colOff>
      <xdr:row>96</xdr:row>
      <xdr:rowOff>114097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47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130624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246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38849</xdr:rowOff>
    </xdr:from>
    <xdr:to>
      <xdr:col>67</xdr:col>
      <xdr:colOff>101600</xdr:colOff>
      <xdr:row>96</xdr:row>
      <xdr:rowOff>140449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49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156976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27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50089</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36489"/>
          <a:ext cx="1269" cy="1118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171010</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6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168216</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50089</xdr:rowOff>
    </xdr:from>
    <xdr:to>
      <xdr:col>116</xdr:col>
      <xdr:colOff>152400</xdr:colOff>
      <xdr:row>32</xdr:row>
      <xdr:rowOff>50089</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88460</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321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65583</xdr:rowOff>
    </xdr:from>
    <xdr:to>
      <xdr:col>116</xdr:col>
      <xdr:colOff>114300</xdr:colOff>
      <xdr:row>38</xdr:row>
      <xdr:rowOff>167183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78842</xdr:rowOff>
    </xdr:from>
    <xdr:to>
      <xdr:col>112</xdr:col>
      <xdr:colOff>38100</xdr:colOff>
      <xdr:row>39</xdr:row>
      <xdr:rowOff>8992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25519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38608</xdr:rowOff>
    </xdr:from>
    <xdr:to>
      <xdr:col>107</xdr:col>
      <xdr:colOff>101600</xdr:colOff>
      <xdr:row>38</xdr:row>
      <xdr:rowOff>140208</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156735</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2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62382</xdr:rowOff>
    </xdr:from>
    <xdr:to>
      <xdr:col>102</xdr:col>
      <xdr:colOff>165100</xdr:colOff>
      <xdr:row>38</xdr:row>
      <xdr:rowOff>163982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9059</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527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71984</xdr:rowOff>
    </xdr:from>
    <xdr:to>
      <xdr:col>98</xdr:col>
      <xdr:colOff>38100</xdr:colOff>
      <xdr:row>39</xdr:row>
      <xdr:rowOff>2134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8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18661</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623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44010</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9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住民一人当たりのコストが大きい順に民生費、総務費、教育費、公債費、衛生費となっている。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民生費については、町立保育所の給食業務を外部委託したことなどから増加した。今後についても、人口が増加傾向にあることから増加が見込まれる。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総務費については、新庁舎建設工事の令和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年度出来高払い及びふれあいセンター非常用発電機更新工事を実施したことなどから大幅に増加した。今後も、新庁舎建設工事や施設の改修工事などを予定しているため増加が見込まれる。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教育費については、小学校</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校の体育館長寿命化改修工事及び小中学校</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LED</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化工事を実施したことなどから増加した。今後も老朽化した施設の長寿命化工事を予定している。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公債費については、令和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年度に借り入れた第三小学校整備事業債の元金償還が開始したが、平成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年度に借り入れた臨時財政対策債の償還が完了したため比率が低下した。今後も普通建設事業に係る公債費の増加が見込まれるため、引き続き利率の状況を勘案し、公債費負担の軽減に努める。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衛生費については、新型コロナウイルスワクチン感染症予防接種に係る費用が減少したことなどから、比率が低下した。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大阪府島本町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実質収支については、例年よりも</a:t>
          </a:r>
          <a:r>
            <a:rPr kumimoji="1" lang="en-US" altLang="ja-JP" sz="1400">
              <a:solidFill>
                <a:sysClr val="windowText" lastClr="000000"/>
              </a:solidFill>
              <a:latin typeface="ＭＳ ゴシック" pitchFamily="49" charset="-128"/>
              <a:ea typeface="ＭＳ ゴシック" pitchFamily="49" charset="-128"/>
            </a:rPr>
            <a:t>213</a:t>
          </a:r>
          <a:r>
            <a:rPr kumimoji="1" lang="ja-JP" altLang="en-US" sz="1400">
              <a:solidFill>
                <a:sysClr val="windowText" lastClr="000000"/>
              </a:solidFill>
              <a:latin typeface="ＭＳ ゴシック" pitchFamily="49" charset="-128"/>
              <a:ea typeface="ＭＳ ゴシック" pitchFamily="49" charset="-128"/>
            </a:rPr>
            <a:t>百万円の黒字となった。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財政調整基金については、前年度実質収支の</a:t>
          </a:r>
          <a:r>
            <a:rPr kumimoji="1" lang="en-US" altLang="ja-JP" sz="1400">
              <a:solidFill>
                <a:sysClr val="windowText" lastClr="000000"/>
              </a:solidFill>
              <a:latin typeface="ＭＳ ゴシック" pitchFamily="49" charset="-128"/>
              <a:ea typeface="ＭＳ ゴシック" pitchFamily="49" charset="-128"/>
            </a:rPr>
            <a:t>2</a:t>
          </a:r>
          <a:r>
            <a:rPr kumimoji="1" lang="ja-JP" altLang="en-US" sz="1400">
              <a:solidFill>
                <a:sysClr val="windowText" lastClr="000000"/>
              </a:solidFill>
              <a:latin typeface="ＭＳ ゴシック" pitchFamily="49" charset="-128"/>
              <a:ea typeface="ＭＳ ゴシック" pitchFamily="49" charset="-128"/>
            </a:rPr>
            <a:t>分の</a:t>
          </a:r>
          <a:r>
            <a:rPr kumimoji="1" lang="en-US" altLang="ja-JP" sz="1400">
              <a:solidFill>
                <a:sysClr val="windowText" lastClr="000000"/>
              </a:solidFill>
              <a:latin typeface="ＭＳ ゴシック" pitchFamily="49" charset="-128"/>
              <a:ea typeface="ＭＳ ゴシック" pitchFamily="49" charset="-128"/>
            </a:rPr>
            <a:t>1</a:t>
          </a:r>
          <a:r>
            <a:rPr kumimoji="1" lang="ja-JP" altLang="en-US" sz="1400">
              <a:solidFill>
                <a:sysClr val="windowText" lastClr="000000"/>
              </a:solidFill>
              <a:latin typeface="ＭＳ ゴシック" pitchFamily="49" charset="-128"/>
              <a:ea typeface="ＭＳ ゴシック" pitchFamily="49" charset="-128"/>
            </a:rPr>
            <a:t>となる</a:t>
          </a:r>
          <a:r>
            <a:rPr kumimoji="1" lang="en-US" altLang="ja-JP" sz="1400">
              <a:solidFill>
                <a:sysClr val="windowText" lastClr="000000"/>
              </a:solidFill>
              <a:latin typeface="ＭＳ ゴシック" pitchFamily="49" charset="-128"/>
              <a:ea typeface="ＭＳ ゴシック" pitchFamily="49" charset="-128"/>
            </a:rPr>
            <a:t>29</a:t>
          </a:r>
          <a:r>
            <a:rPr kumimoji="1" lang="ja-JP" altLang="en-US" sz="1400">
              <a:solidFill>
                <a:sysClr val="windowText" lastClr="000000"/>
              </a:solidFill>
              <a:latin typeface="ＭＳ ゴシック" pitchFamily="49" charset="-128"/>
              <a:ea typeface="ＭＳ ゴシック" pitchFamily="49" charset="-128"/>
            </a:rPr>
            <a:t>百万円を積立てたものの、標準財政規模が増加したことから前年度と比較して、比率が低下した。今後も物価や利率の上昇などにより減少が見込まれることから、企業誘致による一般財源の確保や経費の削減に取り組み、残高の減少抑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大阪府島本町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年度も令和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年度に引き続き、全ての会計で黒字又は収支均衡となっている。今後も、基準外繰入れや法定外繰入れを行わないように努める。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68" customWidth="1"/>
    <col min="12" max="12" width="2.179687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17174532</v>
      </c>
      <c r="BO4" s="371"/>
      <c r="BP4" s="371"/>
      <c r="BQ4" s="371"/>
      <c r="BR4" s="371"/>
      <c r="BS4" s="371"/>
      <c r="BT4" s="371"/>
      <c r="BU4" s="372"/>
      <c r="BV4" s="370">
        <v>14034545</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2.6</v>
      </c>
      <c r="CU4" s="377"/>
      <c r="CV4" s="377"/>
      <c r="CW4" s="377"/>
      <c r="CX4" s="377"/>
      <c r="CY4" s="377"/>
      <c r="CZ4" s="377"/>
      <c r="DA4" s="378"/>
      <c r="DB4" s="376">
        <v>0.8</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16955613</v>
      </c>
      <c r="BO5" s="408"/>
      <c r="BP5" s="408"/>
      <c r="BQ5" s="408"/>
      <c r="BR5" s="408"/>
      <c r="BS5" s="408"/>
      <c r="BT5" s="408"/>
      <c r="BU5" s="409"/>
      <c r="BV5" s="407">
        <v>13955489</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93.7</v>
      </c>
      <c r="CU5" s="405"/>
      <c r="CV5" s="405"/>
      <c r="CW5" s="405"/>
      <c r="CX5" s="405"/>
      <c r="CY5" s="405"/>
      <c r="CZ5" s="405"/>
      <c r="DA5" s="406"/>
      <c r="DB5" s="404">
        <v>94.5</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218919</v>
      </c>
      <c r="BO6" s="408"/>
      <c r="BP6" s="408"/>
      <c r="BQ6" s="408"/>
      <c r="BR6" s="408"/>
      <c r="BS6" s="408"/>
      <c r="BT6" s="408"/>
      <c r="BU6" s="409"/>
      <c r="BV6" s="407">
        <v>79056</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94.1</v>
      </c>
      <c r="CU6" s="445"/>
      <c r="CV6" s="445"/>
      <c r="CW6" s="445"/>
      <c r="CX6" s="445"/>
      <c r="CY6" s="445"/>
      <c r="CZ6" s="445"/>
      <c r="DA6" s="446"/>
      <c r="DB6" s="444">
        <v>95.6</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6054</v>
      </c>
      <c r="BO7" s="408"/>
      <c r="BP7" s="408"/>
      <c r="BQ7" s="408"/>
      <c r="BR7" s="408"/>
      <c r="BS7" s="408"/>
      <c r="BT7" s="408"/>
      <c r="BU7" s="409"/>
      <c r="BV7" s="407">
        <v>20201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8109521</v>
      </c>
      <c r="CU7" s="408"/>
      <c r="CV7" s="408"/>
      <c r="CW7" s="408"/>
      <c r="CX7" s="408"/>
      <c r="CY7" s="408"/>
      <c r="CZ7" s="408"/>
      <c r="DA7" s="409"/>
      <c r="DB7" s="407">
        <v>7550212</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212865</v>
      </c>
      <c r="BO8" s="408"/>
      <c r="BP8" s="408"/>
      <c r="BQ8" s="408"/>
      <c r="BR8" s="408"/>
      <c r="BS8" s="408"/>
      <c r="BT8" s="408"/>
      <c r="BU8" s="409"/>
      <c r="BV8" s="407">
        <v>58855</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0.69</v>
      </c>
      <c r="CU8" s="448"/>
      <c r="CV8" s="448"/>
      <c r="CW8" s="448"/>
      <c r="CX8" s="448"/>
      <c r="CY8" s="448"/>
      <c r="CZ8" s="448"/>
      <c r="DA8" s="449"/>
      <c r="DB8" s="447">
        <v>0.67</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30927</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154010</v>
      </c>
      <c r="BO9" s="408"/>
      <c r="BP9" s="408"/>
      <c r="BQ9" s="408"/>
      <c r="BR9" s="408"/>
      <c r="BS9" s="408"/>
      <c r="BT9" s="408"/>
      <c r="BU9" s="409"/>
      <c r="BV9" s="407">
        <v>5285</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10.6</v>
      </c>
      <c r="CU9" s="405"/>
      <c r="CV9" s="405"/>
      <c r="CW9" s="405"/>
      <c r="CX9" s="405"/>
      <c r="CY9" s="405"/>
      <c r="CZ9" s="405"/>
      <c r="DA9" s="406"/>
      <c r="DB9" s="404">
        <v>11.2</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29983</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31258</v>
      </c>
      <c r="BO10" s="408"/>
      <c r="BP10" s="408"/>
      <c r="BQ10" s="408"/>
      <c r="BR10" s="408"/>
      <c r="BS10" s="408"/>
      <c r="BT10" s="408"/>
      <c r="BU10" s="409"/>
      <c r="BV10" s="407">
        <v>26786</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32247</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31952</v>
      </c>
      <c r="S13" s="492"/>
      <c r="T13" s="492"/>
      <c r="U13" s="492"/>
      <c r="V13" s="493"/>
      <c r="W13" s="423" t="s">
        <v>131</v>
      </c>
      <c r="X13" s="424"/>
      <c r="Y13" s="424"/>
      <c r="Z13" s="424"/>
      <c r="AA13" s="424"/>
      <c r="AB13" s="414"/>
      <c r="AC13" s="458">
        <v>72</v>
      </c>
      <c r="AD13" s="459"/>
      <c r="AE13" s="459"/>
      <c r="AF13" s="459"/>
      <c r="AG13" s="501"/>
      <c r="AH13" s="458">
        <v>78</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185268</v>
      </c>
      <c r="BO13" s="408"/>
      <c r="BP13" s="408"/>
      <c r="BQ13" s="408"/>
      <c r="BR13" s="408"/>
      <c r="BS13" s="408"/>
      <c r="BT13" s="408"/>
      <c r="BU13" s="409"/>
      <c r="BV13" s="407">
        <v>32071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5.8</v>
      </c>
      <c r="CU13" s="405"/>
      <c r="CV13" s="405"/>
      <c r="CW13" s="405"/>
      <c r="CX13" s="405"/>
      <c r="CY13" s="405"/>
      <c r="CZ13" s="405"/>
      <c r="DA13" s="406"/>
      <c r="DB13" s="404">
        <v>6.3</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31681</v>
      </c>
      <c r="S14" s="492"/>
      <c r="T14" s="492"/>
      <c r="U14" s="492"/>
      <c r="V14" s="493"/>
      <c r="W14" s="397"/>
      <c r="X14" s="398"/>
      <c r="Y14" s="398"/>
      <c r="Z14" s="398"/>
      <c r="AA14" s="398"/>
      <c r="AB14" s="387"/>
      <c r="AC14" s="494">
        <v>0.5</v>
      </c>
      <c r="AD14" s="495"/>
      <c r="AE14" s="495"/>
      <c r="AF14" s="495"/>
      <c r="AG14" s="496"/>
      <c r="AH14" s="494">
        <v>0.6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31420</v>
      </c>
      <c r="S15" s="492"/>
      <c r="T15" s="492"/>
      <c r="U15" s="492"/>
      <c r="V15" s="493"/>
      <c r="W15" s="423" t="s">
        <v>137</v>
      </c>
      <c r="X15" s="424"/>
      <c r="Y15" s="424"/>
      <c r="Z15" s="424"/>
      <c r="AA15" s="424"/>
      <c r="AB15" s="414"/>
      <c r="AC15" s="458">
        <v>2984</v>
      </c>
      <c r="AD15" s="459"/>
      <c r="AE15" s="459"/>
      <c r="AF15" s="459"/>
      <c r="AG15" s="501"/>
      <c r="AH15" s="458">
        <v>3122</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4741625</v>
      </c>
      <c r="BO15" s="371"/>
      <c r="BP15" s="371"/>
      <c r="BQ15" s="371"/>
      <c r="BR15" s="371"/>
      <c r="BS15" s="371"/>
      <c r="BT15" s="371"/>
      <c r="BU15" s="372"/>
      <c r="BV15" s="370">
        <v>4166198</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21.5</v>
      </c>
      <c r="AD16" s="495"/>
      <c r="AE16" s="495"/>
      <c r="AF16" s="495"/>
      <c r="AG16" s="496"/>
      <c r="AH16" s="494">
        <v>23.8</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6715822</v>
      </c>
      <c r="BO16" s="408"/>
      <c r="BP16" s="408"/>
      <c r="BQ16" s="408"/>
      <c r="BR16" s="408"/>
      <c r="BS16" s="408"/>
      <c r="BT16" s="408"/>
      <c r="BU16" s="409"/>
      <c r="BV16" s="407">
        <v>6321838</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10800</v>
      </c>
      <c r="AD17" s="459"/>
      <c r="AE17" s="459"/>
      <c r="AF17" s="459"/>
      <c r="AG17" s="501"/>
      <c r="AH17" s="458">
        <v>9936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6072993</v>
      </c>
      <c r="BO17" s="408"/>
      <c r="BP17" s="408"/>
      <c r="BQ17" s="408"/>
      <c r="BR17" s="408"/>
      <c r="BS17" s="408"/>
      <c r="BT17" s="408"/>
      <c r="BU17" s="409"/>
      <c r="BV17" s="407">
        <v>5300429</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16.809999999999999</v>
      </c>
      <c r="M18" s="531"/>
      <c r="N18" s="531"/>
      <c r="O18" s="531"/>
      <c r="P18" s="531"/>
      <c r="Q18" s="531"/>
      <c r="R18" s="532"/>
      <c r="S18" s="532"/>
      <c r="T18" s="532"/>
      <c r="U18" s="532"/>
      <c r="V18" s="533"/>
      <c r="W18" s="425"/>
      <c r="X18" s="426"/>
      <c r="Y18" s="426"/>
      <c r="Z18" s="426"/>
      <c r="AA18" s="426"/>
      <c r="AB18" s="417"/>
      <c r="AC18" s="534">
        <v>77.900000000000006</v>
      </c>
      <c r="AD18" s="535"/>
      <c r="AE18" s="535"/>
      <c r="AF18" s="535"/>
      <c r="AG18" s="536"/>
      <c r="AH18" s="534">
        <v>75.599999999999994</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7993405</v>
      </c>
      <c r="BO18" s="408"/>
      <c r="BP18" s="408"/>
      <c r="BQ18" s="408"/>
      <c r="BR18" s="408"/>
      <c r="BS18" s="408"/>
      <c r="BT18" s="408"/>
      <c r="BU18" s="409"/>
      <c r="BV18" s="407">
        <v>7855796</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1840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10620275</v>
      </c>
      <c r="BO19" s="408"/>
      <c r="BP19" s="408"/>
      <c r="BQ19" s="408"/>
      <c r="BR19" s="408"/>
      <c r="BS19" s="408"/>
      <c r="BT19" s="408"/>
      <c r="BU19" s="409"/>
      <c r="BV19" s="407">
        <v>9977907</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12747</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13021937</v>
      </c>
      <c r="BO22" s="371"/>
      <c r="BP22" s="371"/>
      <c r="BQ22" s="371"/>
      <c r="BR22" s="371"/>
      <c r="BS22" s="371"/>
      <c r="BT22" s="371"/>
      <c r="BU22" s="372"/>
      <c r="BV22" s="370">
        <v>11656979</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11584667</v>
      </c>
      <c r="BO23" s="408"/>
      <c r="BP23" s="408"/>
      <c r="BQ23" s="408"/>
      <c r="BR23" s="408"/>
      <c r="BS23" s="408"/>
      <c r="BT23" s="408"/>
      <c r="BU23" s="409"/>
      <c r="BV23" s="407">
        <v>10045471</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8000</v>
      </c>
      <c r="R24" s="459"/>
      <c r="S24" s="459"/>
      <c r="T24" s="459"/>
      <c r="U24" s="459"/>
      <c r="V24" s="501"/>
      <c r="W24" s="553"/>
      <c r="X24" s="554"/>
      <c r="Y24" s="555"/>
      <c r="Z24" s="457" t="s">
        <v>162</v>
      </c>
      <c r="AA24" s="437"/>
      <c r="AB24" s="437"/>
      <c r="AC24" s="437"/>
      <c r="AD24" s="437"/>
      <c r="AE24" s="437"/>
      <c r="AF24" s="437"/>
      <c r="AG24" s="438"/>
      <c r="AH24" s="458">
        <v>227</v>
      </c>
      <c r="AI24" s="459"/>
      <c r="AJ24" s="459"/>
      <c r="AK24" s="459"/>
      <c r="AL24" s="501"/>
      <c r="AM24" s="458">
        <v>697798</v>
      </c>
      <c r="AN24" s="459"/>
      <c r="AO24" s="459"/>
      <c r="AP24" s="459"/>
      <c r="AQ24" s="459"/>
      <c r="AR24" s="501"/>
      <c r="AS24" s="458">
        <v>3074</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8252018</v>
      </c>
      <c r="BO24" s="408"/>
      <c r="BP24" s="408"/>
      <c r="BQ24" s="408"/>
      <c r="BR24" s="408"/>
      <c r="BS24" s="408"/>
      <c r="BT24" s="408"/>
      <c r="BU24" s="409"/>
      <c r="BV24" s="407">
        <v>6400913</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7050</v>
      </c>
      <c r="R25" s="459"/>
      <c r="S25" s="459"/>
      <c r="T25" s="459"/>
      <c r="U25" s="459"/>
      <c r="V25" s="501"/>
      <c r="W25" s="553"/>
      <c r="X25" s="554"/>
      <c r="Y25" s="555"/>
      <c r="Z25" s="457" t="s">
        <v>165</v>
      </c>
      <c r="AA25" s="437"/>
      <c r="AB25" s="437"/>
      <c r="AC25" s="437"/>
      <c r="AD25" s="437"/>
      <c r="AE25" s="437"/>
      <c r="AF25" s="437"/>
      <c r="AG25" s="438"/>
      <c r="AH25" s="458">
        <v>46</v>
      </c>
      <c r="AI25" s="459"/>
      <c r="AJ25" s="459"/>
      <c r="AK25" s="459"/>
      <c r="AL25" s="501"/>
      <c r="AM25" s="458">
        <v>131422</v>
      </c>
      <c r="AN25" s="459"/>
      <c r="AO25" s="459"/>
      <c r="AP25" s="459"/>
      <c r="AQ25" s="459"/>
      <c r="AR25" s="501"/>
      <c r="AS25" s="458">
        <v>2857</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4579942</v>
      </c>
      <c r="BO25" s="371"/>
      <c r="BP25" s="371"/>
      <c r="BQ25" s="371"/>
      <c r="BR25" s="371"/>
      <c r="BS25" s="371"/>
      <c r="BT25" s="371"/>
      <c r="BU25" s="372"/>
      <c r="BV25" s="370">
        <v>1773723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6550</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3950</v>
      </c>
      <c r="R27" s="459"/>
      <c r="S27" s="459"/>
      <c r="T27" s="459"/>
      <c r="U27" s="459"/>
      <c r="V27" s="501"/>
      <c r="W27" s="553"/>
      <c r="X27" s="554"/>
      <c r="Y27" s="555"/>
      <c r="Z27" s="457" t="s">
        <v>171</v>
      </c>
      <c r="AA27" s="437"/>
      <c r="AB27" s="437"/>
      <c r="AC27" s="437"/>
      <c r="AD27" s="437"/>
      <c r="AE27" s="437"/>
      <c r="AF27" s="437"/>
      <c r="AG27" s="438"/>
      <c r="AH27" s="458">
        <v>10</v>
      </c>
      <c r="AI27" s="459"/>
      <c r="AJ27" s="459"/>
      <c r="AK27" s="459"/>
      <c r="AL27" s="501"/>
      <c r="AM27" s="458">
        <v>33212</v>
      </c>
      <c r="AN27" s="459"/>
      <c r="AO27" s="459"/>
      <c r="AP27" s="459"/>
      <c r="AQ27" s="459"/>
      <c r="AR27" s="501"/>
      <c r="AS27" s="458">
        <v>3321</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277383</v>
      </c>
      <c r="BO27" s="527"/>
      <c r="BP27" s="527"/>
      <c r="BQ27" s="527"/>
      <c r="BR27" s="527"/>
      <c r="BS27" s="527"/>
      <c r="BT27" s="527"/>
      <c r="BU27" s="528"/>
      <c r="BV27" s="526">
        <v>275935</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3500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2319898</v>
      </c>
      <c r="BO28" s="371"/>
      <c r="BP28" s="371"/>
      <c r="BQ28" s="371"/>
      <c r="BR28" s="371"/>
      <c r="BS28" s="371"/>
      <c r="BT28" s="371"/>
      <c r="BU28" s="372"/>
      <c r="BV28" s="370">
        <v>2288640</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12</v>
      </c>
      <c r="M29" s="459"/>
      <c r="N29" s="459"/>
      <c r="O29" s="459"/>
      <c r="P29" s="501"/>
      <c r="Q29" s="458">
        <v>3300</v>
      </c>
      <c r="R29" s="459"/>
      <c r="S29" s="459"/>
      <c r="T29" s="459"/>
      <c r="U29" s="459"/>
      <c r="V29" s="501"/>
      <c r="W29" s="556"/>
      <c r="X29" s="557"/>
      <c r="Y29" s="558"/>
      <c r="Z29" s="457" t="s">
        <v>177</v>
      </c>
      <c r="AA29" s="437"/>
      <c r="AB29" s="437"/>
      <c r="AC29" s="437"/>
      <c r="AD29" s="437"/>
      <c r="AE29" s="437"/>
      <c r="AF29" s="437"/>
      <c r="AG29" s="438"/>
      <c r="AH29" s="458">
        <v>237</v>
      </c>
      <c r="AI29" s="459"/>
      <c r="AJ29" s="459"/>
      <c r="AK29" s="459"/>
      <c r="AL29" s="501"/>
      <c r="AM29" s="458">
        <v>731010</v>
      </c>
      <c r="AN29" s="459"/>
      <c r="AO29" s="459"/>
      <c r="AP29" s="459"/>
      <c r="AQ29" s="459"/>
      <c r="AR29" s="501"/>
      <c r="AS29" s="458">
        <v>3084</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1044336</v>
      </c>
      <c r="BO29" s="408"/>
      <c r="BP29" s="408"/>
      <c r="BQ29" s="408"/>
      <c r="BR29" s="408"/>
      <c r="BS29" s="408"/>
      <c r="BT29" s="408"/>
      <c r="BU29" s="409"/>
      <c r="BV29" s="407">
        <v>1013143</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97.6</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2830989</v>
      </c>
      <c r="BO30" s="527"/>
      <c r="BP30" s="527"/>
      <c r="BQ30" s="527"/>
      <c r="BR30" s="527"/>
      <c r="BS30" s="527"/>
      <c r="BT30" s="527"/>
      <c r="BU30" s="528"/>
      <c r="BV30" s="526">
        <v>2922352</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淀川右岸水防事務組合</v>
      </c>
      <c r="BZ34" s="598"/>
      <c r="CA34" s="598"/>
      <c r="CB34" s="598"/>
      <c r="CC34" s="598"/>
      <c r="CD34" s="598"/>
      <c r="CE34" s="598"/>
      <c r="CF34" s="598"/>
      <c r="CG34" s="598"/>
      <c r="CH34" s="598"/>
      <c r="CI34" s="598"/>
      <c r="CJ34" s="598"/>
      <c r="CK34" s="598"/>
      <c r="CL34" s="598"/>
      <c r="CM34" s="598"/>
      <c r="CN34" s="169"/>
      <c r="CO34" s="597">
        <f>IF(CQ34="","",MAX(C34:D43,U34:V43,AM34:AN43,BE34:BF43,BW34:BX43)+1)</f>
        <v>14</v>
      </c>
      <c r="CP34" s="597"/>
      <c r="CQ34" s="598" t="str">
        <f>IF('各会計、関係団体の財政状況及び健全化判断比率'!BS7="","",'各会計、関係団体の財政状況及び健全化判断比率'!BS7)</f>
        <v>公益財団法人大阪府三島救急医療センター</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土地取得事業特別会計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後期高齢者医療特別会計</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大阪府後期高齢者医療広域連合
（一般会計）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f>IF(E36="","",C35+1)</f>
        <v>3</v>
      </c>
      <c r="D36" s="597"/>
      <c r="E36" s="598" t="str">
        <f>IF('各会計、関係団体の財政状況及び健全化判断比率'!B9="","",'各会計、関係団体の財政状況及び健全化判断比率'!B9)</f>
        <v>大沢地区特設水道施設事業特別会計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介護保険事業特別会計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11</v>
      </c>
      <c r="BX36" s="597"/>
      <c r="BY36" s="598" t="str">
        <f>IF('各会計、関係団体の財政状況及び健全化判断比率'!B70="","",'各会計、関係団体の財政状況及び健全化判断比率'!B70)</f>
        <v>大阪府後期高齢者医療広域連合
（後期高齢者医療特別会計）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12</v>
      </c>
      <c r="BX37" s="597"/>
      <c r="BY37" s="598" t="str">
        <f>IF('各会計、関係団体の財政状況及び健全化判断比率'!B71="","",'各会計、関係団体の財政状況及び健全化判断比率'!B71)</f>
        <v>大阪広域水道企業団
水道事業会計（水道用水供給事業）</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13</v>
      </c>
      <c r="BX38" s="597"/>
      <c r="BY38" s="598" t="str">
        <f>IF('各会計、関係団体の財政状況及び健全化判断比率'!B72="","",'各会計、関係団体の財政状況及び健全化判断比率'!B72)</f>
        <v>大阪広域企業団
（工業用水道事業会計）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zaDc0AGoX5/X1hNHaXsrlSGp1XDqFpDBV0k33fpD1OYEAOYKq8pXtkJbQ6uldDEavjEcg9HLWPgIUdtfBywOdQ==" saltValue="aXOuYp08Pb7M1TmCAeAF4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2" t="s">
        <v>531</v>
      </c>
      <c r="D34" s="1152"/>
      <c r="E34" s="1153"/>
      <c r="F34" s="32">
        <v>16.5</v>
      </c>
      <c r="G34" s="33">
        <v>16.63</v>
      </c>
      <c r="H34" s="33">
        <v>16.670000000000002</v>
      </c>
      <c r="I34" s="33">
        <v>15.36</v>
      </c>
      <c r="J34" s="34">
        <v>14.28</v>
      </c>
      <c r="K34" s="22"/>
      <c r="L34" s="22"/>
      <c r="M34" s="22"/>
      <c r="N34" s="22"/>
      <c r="O34" s="22"/>
      <c r="P34" s="22"/>
    </row>
    <row r="35" spans="1:16" ht="39" customHeight="1" x14ac:dyDescent="0.2">
      <c r="A35" s="22"/>
      <c r="B35" s="35"/>
      <c r="C35" s="1146" t="s">
        <v>532</v>
      </c>
      <c r="D35" s="1147"/>
      <c r="E35" s="1148"/>
      <c r="F35" s="36">
        <v>1.63</v>
      </c>
      <c r="G35" s="37">
        <v>3.18</v>
      </c>
      <c r="H35" s="37">
        <v>4.6500000000000004</v>
      </c>
      <c r="I35" s="37">
        <v>6</v>
      </c>
      <c r="J35" s="38">
        <v>6.28</v>
      </c>
      <c r="K35" s="22"/>
      <c r="L35" s="22"/>
      <c r="M35" s="22"/>
      <c r="N35" s="22"/>
      <c r="O35" s="22"/>
      <c r="P35" s="22"/>
    </row>
    <row r="36" spans="1:16" ht="39" customHeight="1" x14ac:dyDescent="0.2">
      <c r="A36" s="22"/>
      <c r="B36" s="35"/>
      <c r="C36" s="1146" t="s">
        <v>533</v>
      </c>
      <c r="D36" s="1147"/>
      <c r="E36" s="1148"/>
      <c r="F36" s="36">
        <v>0.74</v>
      </c>
      <c r="G36" s="37">
        <v>3.64</v>
      </c>
      <c r="H36" s="37">
        <v>0.72</v>
      </c>
      <c r="I36" s="37">
        <v>0.77</v>
      </c>
      <c r="J36" s="38">
        <v>2.62</v>
      </c>
      <c r="K36" s="22"/>
      <c r="L36" s="22"/>
      <c r="M36" s="22"/>
      <c r="N36" s="22"/>
      <c r="O36" s="22"/>
      <c r="P36" s="22"/>
    </row>
    <row r="37" spans="1:16" ht="39" customHeight="1" x14ac:dyDescent="0.2">
      <c r="A37" s="22"/>
      <c r="B37" s="35"/>
      <c r="C37" s="1146" t="s">
        <v>534</v>
      </c>
      <c r="D37" s="1147"/>
      <c r="E37" s="1148"/>
      <c r="F37" s="36">
        <v>1.99</v>
      </c>
      <c r="G37" s="37">
        <v>2.66</v>
      </c>
      <c r="H37" s="37">
        <v>2.56</v>
      </c>
      <c r="I37" s="37">
        <v>1.43</v>
      </c>
      <c r="J37" s="38">
        <v>1.97</v>
      </c>
      <c r="K37" s="22"/>
      <c r="L37" s="22"/>
      <c r="M37" s="22"/>
      <c r="N37" s="22"/>
      <c r="O37" s="22"/>
      <c r="P37" s="22"/>
    </row>
    <row r="38" spans="1:16" ht="39" customHeight="1" x14ac:dyDescent="0.2">
      <c r="A38" s="22"/>
      <c r="B38" s="35"/>
      <c r="C38" s="1146" t="s">
        <v>535</v>
      </c>
      <c r="D38" s="1147"/>
      <c r="E38" s="1148"/>
      <c r="F38" s="36">
        <v>0.36</v>
      </c>
      <c r="G38" s="37">
        <v>0.35</v>
      </c>
      <c r="H38" s="37">
        <v>0.42</v>
      </c>
      <c r="I38" s="37">
        <v>0.43</v>
      </c>
      <c r="J38" s="38">
        <v>1.37</v>
      </c>
      <c r="K38" s="22"/>
      <c r="L38" s="22"/>
      <c r="M38" s="22"/>
      <c r="N38" s="22"/>
      <c r="O38" s="22"/>
      <c r="P38" s="22"/>
    </row>
    <row r="39" spans="1:16" ht="39" customHeight="1" x14ac:dyDescent="0.2">
      <c r="A39" s="22"/>
      <c r="B39" s="35"/>
      <c r="C39" s="1146" t="s">
        <v>536</v>
      </c>
      <c r="D39" s="1147"/>
      <c r="E39" s="1148"/>
      <c r="F39" s="36">
        <v>0.62</v>
      </c>
      <c r="G39" s="37">
        <v>0.28000000000000003</v>
      </c>
      <c r="H39" s="37">
        <v>0.28999999999999998</v>
      </c>
      <c r="I39" s="37">
        <v>0.31</v>
      </c>
      <c r="J39" s="38">
        <v>0.77</v>
      </c>
      <c r="K39" s="22"/>
      <c r="L39" s="22"/>
      <c r="M39" s="22"/>
      <c r="N39" s="22"/>
      <c r="O39" s="22"/>
      <c r="P39" s="22"/>
    </row>
    <row r="40" spans="1:16" ht="39" customHeight="1" x14ac:dyDescent="0.2">
      <c r="A40" s="22"/>
      <c r="B40" s="35"/>
      <c r="C40" s="1146" t="s">
        <v>537</v>
      </c>
      <c r="D40" s="1147"/>
      <c r="E40" s="1148"/>
      <c r="F40" s="36">
        <v>0</v>
      </c>
      <c r="G40" s="37">
        <v>0</v>
      </c>
      <c r="H40" s="37">
        <v>0</v>
      </c>
      <c r="I40" s="37">
        <v>0</v>
      </c>
      <c r="J40" s="38">
        <v>0</v>
      </c>
      <c r="K40" s="22"/>
      <c r="L40" s="22"/>
      <c r="M40" s="22"/>
      <c r="N40" s="22"/>
      <c r="O40" s="22"/>
      <c r="P40" s="22"/>
    </row>
    <row r="41" spans="1:16" ht="39" customHeight="1" x14ac:dyDescent="0.2">
      <c r="A41" s="22"/>
      <c r="B41" s="35"/>
      <c r="C41" s="1146" t="s">
        <v>538</v>
      </c>
      <c r="D41" s="1147"/>
      <c r="E41" s="1148"/>
      <c r="F41" s="36">
        <v>0</v>
      </c>
      <c r="G41" s="37">
        <v>0</v>
      </c>
      <c r="H41" s="37">
        <v>0</v>
      </c>
      <c r="I41" s="37">
        <v>0</v>
      </c>
      <c r="J41" s="38">
        <v>0</v>
      </c>
      <c r="K41" s="22"/>
      <c r="L41" s="22"/>
      <c r="M41" s="22"/>
      <c r="N41" s="22"/>
      <c r="O41" s="22"/>
      <c r="P41" s="22"/>
    </row>
    <row r="42" spans="1:16" ht="39" customHeight="1" x14ac:dyDescent="0.2">
      <c r="A42" s="22"/>
      <c r="B42" s="39"/>
      <c r="C42" s="1146" t="s">
        <v>539</v>
      </c>
      <c r="D42" s="1147"/>
      <c r="E42" s="1148"/>
      <c r="F42" s="36" t="s">
        <v>487</v>
      </c>
      <c r="G42" s="37" t="s">
        <v>487</v>
      </c>
      <c r="H42" s="37" t="s">
        <v>487</v>
      </c>
      <c r="I42" s="37" t="s">
        <v>487</v>
      </c>
      <c r="J42" s="38" t="s">
        <v>487</v>
      </c>
      <c r="K42" s="22"/>
      <c r="L42" s="22"/>
      <c r="M42" s="22"/>
      <c r="N42" s="22"/>
      <c r="O42" s="22"/>
      <c r="P42" s="22"/>
    </row>
    <row r="43" spans="1:16" ht="39" customHeight="1" thickBot="1" x14ac:dyDescent="0.25">
      <c r="A43" s="22"/>
      <c r="B43" s="40"/>
      <c r="C43" s="1149" t="s">
        <v>540</v>
      </c>
      <c r="D43" s="1150"/>
      <c r="E43" s="1151"/>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Mgc4rw8fTRImMl494V2N5ERAOkb18NfZOpOvRxXtmfFI7CWxMl3ZN5iSNAbarBU+3fLhwk7tq6AcVz4deUBUsA==" saltValue="sNHcYow6cX6vjQ49wYrqb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4" t="s">
        <v>9</v>
      </c>
      <c r="C45" s="1155"/>
      <c r="D45" s="58"/>
      <c r="E45" s="1160" t="s">
        <v>10</v>
      </c>
      <c r="F45" s="1160"/>
      <c r="G45" s="1160"/>
      <c r="H45" s="1160"/>
      <c r="I45" s="1160"/>
      <c r="J45" s="1161"/>
      <c r="K45" s="59">
        <v>1163</v>
      </c>
      <c r="L45" s="60">
        <v>1245</v>
      </c>
      <c r="M45" s="60">
        <v>1315</v>
      </c>
      <c r="N45" s="60">
        <v>1156</v>
      </c>
      <c r="O45" s="61">
        <v>1167</v>
      </c>
      <c r="P45" s="48"/>
      <c r="Q45" s="48"/>
      <c r="R45" s="48"/>
      <c r="S45" s="48"/>
      <c r="T45" s="48"/>
      <c r="U45" s="48"/>
    </row>
    <row r="46" spans="1:21" ht="30.75" customHeight="1" x14ac:dyDescent="0.2">
      <c r="A46" s="48"/>
      <c r="B46" s="1156"/>
      <c r="C46" s="1157"/>
      <c r="D46" s="62"/>
      <c r="E46" s="1162" t="s">
        <v>11</v>
      </c>
      <c r="F46" s="1162"/>
      <c r="G46" s="1162"/>
      <c r="H46" s="1162"/>
      <c r="I46" s="1162"/>
      <c r="J46" s="1163"/>
      <c r="K46" s="63" t="s">
        <v>487</v>
      </c>
      <c r="L46" s="64" t="s">
        <v>487</v>
      </c>
      <c r="M46" s="64" t="s">
        <v>487</v>
      </c>
      <c r="N46" s="64" t="s">
        <v>487</v>
      </c>
      <c r="O46" s="65" t="s">
        <v>487</v>
      </c>
      <c r="P46" s="48"/>
      <c r="Q46" s="48"/>
      <c r="R46" s="48"/>
      <c r="S46" s="48"/>
      <c r="T46" s="48"/>
      <c r="U46" s="48"/>
    </row>
    <row r="47" spans="1:21" ht="30.75" customHeight="1" x14ac:dyDescent="0.2">
      <c r="A47" s="48"/>
      <c r="B47" s="1156"/>
      <c r="C47" s="1157"/>
      <c r="D47" s="62"/>
      <c r="E47" s="1162" t="s">
        <v>12</v>
      </c>
      <c r="F47" s="1162"/>
      <c r="G47" s="1162"/>
      <c r="H47" s="1162"/>
      <c r="I47" s="1162"/>
      <c r="J47" s="1163"/>
      <c r="K47" s="63" t="s">
        <v>487</v>
      </c>
      <c r="L47" s="64" t="s">
        <v>487</v>
      </c>
      <c r="M47" s="64" t="s">
        <v>487</v>
      </c>
      <c r="N47" s="64" t="s">
        <v>487</v>
      </c>
      <c r="O47" s="65" t="s">
        <v>487</v>
      </c>
      <c r="P47" s="48"/>
      <c r="Q47" s="48"/>
      <c r="R47" s="48"/>
      <c r="S47" s="48"/>
      <c r="T47" s="48"/>
      <c r="U47" s="48"/>
    </row>
    <row r="48" spans="1:21" ht="30.75" customHeight="1" x14ac:dyDescent="0.2">
      <c r="A48" s="48"/>
      <c r="B48" s="1156"/>
      <c r="C48" s="1157"/>
      <c r="D48" s="62"/>
      <c r="E48" s="1162" t="s">
        <v>13</v>
      </c>
      <c r="F48" s="1162"/>
      <c r="G48" s="1162"/>
      <c r="H48" s="1162"/>
      <c r="I48" s="1162"/>
      <c r="J48" s="1163"/>
      <c r="K48" s="63">
        <v>301</v>
      </c>
      <c r="L48" s="64">
        <v>354</v>
      </c>
      <c r="M48" s="64">
        <v>327</v>
      </c>
      <c r="N48" s="64">
        <v>257</v>
      </c>
      <c r="O48" s="65">
        <v>392</v>
      </c>
      <c r="P48" s="48"/>
      <c r="Q48" s="48"/>
      <c r="R48" s="48"/>
      <c r="S48" s="48"/>
      <c r="T48" s="48"/>
      <c r="U48" s="48"/>
    </row>
    <row r="49" spans="1:21" ht="30.75" customHeight="1" x14ac:dyDescent="0.2">
      <c r="A49" s="48"/>
      <c r="B49" s="1156"/>
      <c r="C49" s="1157"/>
      <c r="D49" s="62"/>
      <c r="E49" s="1162" t="s">
        <v>14</v>
      </c>
      <c r="F49" s="1162"/>
      <c r="G49" s="1162"/>
      <c r="H49" s="1162"/>
      <c r="I49" s="1162"/>
      <c r="J49" s="1163"/>
      <c r="K49" s="63" t="s">
        <v>487</v>
      </c>
      <c r="L49" s="64" t="s">
        <v>487</v>
      </c>
      <c r="M49" s="64" t="s">
        <v>487</v>
      </c>
      <c r="N49" s="64" t="s">
        <v>487</v>
      </c>
      <c r="O49" s="65" t="s">
        <v>487</v>
      </c>
      <c r="P49" s="48"/>
      <c r="Q49" s="48"/>
      <c r="R49" s="48"/>
      <c r="S49" s="48"/>
      <c r="T49" s="48"/>
      <c r="U49" s="48"/>
    </row>
    <row r="50" spans="1:21" ht="30.75" customHeight="1" x14ac:dyDescent="0.2">
      <c r="A50" s="48"/>
      <c r="B50" s="1156"/>
      <c r="C50" s="1157"/>
      <c r="D50" s="62"/>
      <c r="E50" s="1162" t="s">
        <v>15</v>
      </c>
      <c r="F50" s="1162"/>
      <c r="G50" s="1162"/>
      <c r="H50" s="1162"/>
      <c r="I50" s="1162"/>
      <c r="J50" s="1163"/>
      <c r="K50" s="63">
        <v>0</v>
      </c>
      <c r="L50" s="64" t="s">
        <v>487</v>
      </c>
      <c r="M50" s="64" t="s">
        <v>487</v>
      </c>
      <c r="N50" s="64" t="s">
        <v>487</v>
      </c>
      <c r="O50" s="65" t="s">
        <v>487</v>
      </c>
      <c r="P50" s="48"/>
      <c r="Q50" s="48"/>
      <c r="R50" s="48"/>
      <c r="S50" s="48"/>
      <c r="T50" s="48"/>
      <c r="U50" s="48"/>
    </row>
    <row r="51" spans="1:21" ht="30.75" customHeight="1" x14ac:dyDescent="0.2">
      <c r="A51" s="48"/>
      <c r="B51" s="1158"/>
      <c r="C51" s="1159"/>
      <c r="D51" s="66"/>
      <c r="E51" s="1162" t="s">
        <v>16</v>
      </c>
      <c r="F51" s="1162"/>
      <c r="G51" s="1162"/>
      <c r="H51" s="1162"/>
      <c r="I51" s="1162"/>
      <c r="J51" s="1163"/>
      <c r="K51" s="63" t="s">
        <v>487</v>
      </c>
      <c r="L51" s="64" t="s">
        <v>487</v>
      </c>
      <c r="M51" s="64" t="s">
        <v>487</v>
      </c>
      <c r="N51" s="64" t="s">
        <v>487</v>
      </c>
      <c r="O51" s="65" t="s">
        <v>487</v>
      </c>
      <c r="P51" s="48"/>
      <c r="Q51" s="48"/>
      <c r="R51" s="48"/>
      <c r="S51" s="48"/>
      <c r="T51" s="48"/>
      <c r="U51" s="48"/>
    </row>
    <row r="52" spans="1:21" ht="30.75" customHeight="1" x14ac:dyDescent="0.2">
      <c r="A52" s="48"/>
      <c r="B52" s="1164" t="s">
        <v>17</v>
      </c>
      <c r="C52" s="1165"/>
      <c r="D52" s="66"/>
      <c r="E52" s="1162" t="s">
        <v>18</v>
      </c>
      <c r="F52" s="1162"/>
      <c r="G52" s="1162"/>
      <c r="H52" s="1162"/>
      <c r="I52" s="1162"/>
      <c r="J52" s="1163"/>
      <c r="K52" s="63">
        <v>1076</v>
      </c>
      <c r="L52" s="64">
        <v>1168</v>
      </c>
      <c r="M52" s="64">
        <v>1135</v>
      </c>
      <c r="N52" s="64">
        <v>1061</v>
      </c>
      <c r="O52" s="65">
        <v>1215</v>
      </c>
      <c r="P52" s="48"/>
      <c r="Q52" s="48"/>
      <c r="R52" s="48"/>
      <c r="S52" s="48"/>
      <c r="T52" s="48"/>
      <c r="U52" s="48"/>
    </row>
    <row r="53" spans="1:21" ht="30.75" customHeight="1" thickBot="1" x14ac:dyDescent="0.25">
      <c r="A53" s="48"/>
      <c r="B53" s="1166" t="s">
        <v>19</v>
      </c>
      <c r="C53" s="1167"/>
      <c r="D53" s="67"/>
      <c r="E53" s="1168" t="s">
        <v>20</v>
      </c>
      <c r="F53" s="1168"/>
      <c r="G53" s="1168"/>
      <c r="H53" s="1168"/>
      <c r="I53" s="1168"/>
      <c r="J53" s="1169"/>
      <c r="K53" s="68">
        <v>388</v>
      </c>
      <c r="L53" s="69">
        <v>431</v>
      </c>
      <c r="M53" s="69">
        <v>507</v>
      </c>
      <c r="N53" s="69">
        <v>352</v>
      </c>
      <c r="O53" s="70">
        <v>344</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2">
      <c r="B58" s="1170" t="s">
        <v>24</v>
      </c>
      <c r="C58" s="1171"/>
      <c r="D58" s="1176" t="s">
        <v>25</v>
      </c>
      <c r="E58" s="1177"/>
      <c r="F58" s="1177"/>
      <c r="G58" s="1177"/>
      <c r="H58" s="1177"/>
      <c r="I58" s="1177"/>
      <c r="J58" s="1178"/>
      <c r="K58" s="83"/>
      <c r="L58" s="84"/>
      <c r="M58" s="84"/>
      <c r="N58" s="84"/>
      <c r="O58" s="85"/>
    </row>
    <row r="59" spans="1:21" ht="31.5" customHeight="1" x14ac:dyDescent="0.2">
      <c r="B59" s="1172"/>
      <c r="C59" s="1173"/>
      <c r="D59" s="1179" t="s">
        <v>26</v>
      </c>
      <c r="E59" s="1180"/>
      <c r="F59" s="1180"/>
      <c r="G59" s="1180"/>
      <c r="H59" s="1180"/>
      <c r="I59" s="1180"/>
      <c r="J59" s="1181"/>
      <c r="K59" s="86"/>
      <c r="L59" s="87"/>
      <c r="M59" s="87"/>
      <c r="N59" s="87"/>
      <c r="O59" s="88"/>
    </row>
    <row r="60" spans="1:21" ht="31.5" customHeight="1" thickBot="1" x14ac:dyDescent="0.25">
      <c r="B60" s="1174"/>
      <c r="C60" s="1175"/>
      <c r="D60" s="1182" t="s">
        <v>27</v>
      </c>
      <c r="E60" s="1183"/>
      <c r="F60" s="1183"/>
      <c r="G60" s="1183"/>
      <c r="H60" s="1183"/>
      <c r="I60" s="1183"/>
      <c r="J60" s="1184"/>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IELJot+Q6E/yaIF4MiJ4jhRr/1bLBVglMjc4G6NmaZvG9Tsj0rBBBG88vMXXBrKvo9QB99uIi4dBN4YM3M5u2w==" saltValue="52uQjyXgis+Alfg3v8cw0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5" t="s">
        <v>30</v>
      </c>
      <c r="C41" s="1186"/>
      <c r="D41" s="105"/>
      <c r="E41" s="1191" t="s">
        <v>31</v>
      </c>
      <c r="F41" s="1191"/>
      <c r="G41" s="1191"/>
      <c r="H41" s="1192"/>
      <c r="I41" s="343">
        <v>12613</v>
      </c>
      <c r="J41" s="344">
        <v>12657</v>
      </c>
      <c r="K41" s="344">
        <v>12194</v>
      </c>
      <c r="L41" s="344">
        <v>11657</v>
      </c>
      <c r="M41" s="345">
        <v>13022</v>
      </c>
    </row>
    <row r="42" spans="2:13" ht="27.75" customHeight="1" x14ac:dyDescent="0.2">
      <c r="B42" s="1187"/>
      <c r="C42" s="1188"/>
      <c r="D42" s="106"/>
      <c r="E42" s="1193" t="s">
        <v>32</v>
      </c>
      <c r="F42" s="1193"/>
      <c r="G42" s="1193"/>
      <c r="H42" s="1194"/>
      <c r="I42" s="346" t="s">
        <v>487</v>
      </c>
      <c r="J42" s="347" t="s">
        <v>487</v>
      </c>
      <c r="K42" s="347" t="s">
        <v>487</v>
      </c>
      <c r="L42" s="347" t="s">
        <v>487</v>
      </c>
      <c r="M42" s="348" t="s">
        <v>487</v>
      </c>
    </row>
    <row r="43" spans="2:13" ht="27.75" customHeight="1" x14ac:dyDescent="0.2">
      <c r="B43" s="1187"/>
      <c r="C43" s="1188"/>
      <c r="D43" s="106"/>
      <c r="E43" s="1193" t="s">
        <v>33</v>
      </c>
      <c r="F43" s="1193"/>
      <c r="G43" s="1193"/>
      <c r="H43" s="1194"/>
      <c r="I43" s="346">
        <v>3364</v>
      </c>
      <c r="J43" s="347">
        <v>3378</v>
      </c>
      <c r="K43" s="347">
        <v>3533</v>
      </c>
      <c r="L43" s="347">
        <v>3252</v>
      </c>
      <c r="M43" s="348">
        <v>3139</v>
      </c>
    </row>
    <row r="44" spans="2:13" ht="27.75" customHeight="1" x14ac:dyDescent="0.2">
      <c r="B44" s="1187"/>
      <c r="C44" s="1188"/>
      <c r="D44" s="106"/>
      <c r="E44" s="1193" t="s">
        <v>34</v>
      </c>
      <c r="F44" s="1193"/>
      <c r="G44" s="1193"/>
      <c r="H44" s="1194"/>
      <c r="I44" s="346" t="s">
        <v>487</v>
      </c>
      <c r="J44" s="347" t="s">
        <v>487</v>
      </c>
      <c r="K44" s="347" t="s">
        <v>487</v>
      </c>
      <c r="L44" s="347" t="s">
        <v>487</v>
      </c>
      <c r="M44" s="348" t="s">
        <v>487</v>
      </c>
    </row>
    <row r="45" spans="2:13" ht="27.75" customHeight="1" x14ac:dyDescent="0.2">
      <c r="B45" s="1187"/>
      <c r="C45" s="1188"/>
      <c r="D45" s="106"/>
      <c r="E45" s="1193" t="s">
        <v>35</v>
      </c>
      <c r="F45" s="1193"/>
      <c r="G45" s="1193"/>
      <c r="H45" s="1194"/>
      <c r="I45" s="346">
        <v>887</v>
      </c>
      <c r="J45" s="347">
        <v>957</v>
      </c>
      <c r="K45" s="347">
        <v>1016</v>
      </c>
      <c r="L45" s="347">
        <v>1081</v>
      </c>
      <c r="M45" s="348">
        <v>1248</v>
      </c>
    </row>
    <row r="46" spans="2:13" ht="27.75" customHeight="1" x14ac:dyDescent="0.2">
      <c r="B46" s="1187"/>
      <c r="C46" s="1188"/>
      <c r="D46" s="107"/>
      <c r="E46" s="1193" t="s">
        <v>36</v>
      </c>
      <c r="F46" s="1193"/>
      <c r="G46" s="1193"/>
      <c r="H46" s="1194"/>
      <c r="I46" s="346">
        <v>14</v>
      </c>
      <c r="J46" s="347" t="s">
        <v>487</v>
      </c>
      <c r="K46" s="347" t="s">
        <v>487</v>
      </c>
      <c r="L46" s="347" t="s">
        <v>487</v>
      </c>
      <c r="M46" s="348" t="s">
        <v>487</v>
      </c>
    </row>
    <row r="47" spans="2:13" ht="27.75" customHeight="1" x14ac:dyDescent="0.2">
      <c r="B47" s="1187"/>
      <c r="C47" s="1188"/>
      <c r="D47" s="108"/>
      <c r="E47" s="1195" t="s">
        <v>37</v>
      </c>
      <c r="F47" s="1196"/>
      <c r="G47" s="1196"/>
      <c r="H47" s="1197"/>
      <c r="I47" s="346" t="s">
        <v>487</v>
      </c>
      <c r="J47" s="347" t="s">
        <v>487</v>
      </c>
      <c r="K47" s="347" t="s">
        <v>487</v>
      </c>
      <c r="L47" s="347" t="s">
        <v>487</v>
      </c>
      <c r="M47" s="348" t="s">
        <v>487</v>
      </c>
    </row>
    <row r="48" spans="2:13" ht="27.75" customHeight="1" x14ac:dyDescent="0.2">
      <c r="B48" s="1187"/>
      <c r="C48" s="1188"/>
      <c r="D48" s="106"/>
      <c r="E48" s="1193" t="s">
        <v>38</v>
      </c>
      <c r="F48" s="1193"/>
      <c r="G48" s="1193"/>
      <c r="H48" s="1194"/>
      <c r="I48" s="346" t="s">
        <v>487</v>
      </c>
      <c r="J48" s="347" t="s">
        <v>487</v>
      </c>
      <c r="K48" s="347" t="s">
        <v>487</v>
      </c>
      <c r="L48" s="347" t="s">
        <v>487</v>
      </c>
      <c r="M48" s="348" t="s">
        <v>487</v>
      </c>
    </row>
    <row r="49" spans="2:13" ht="27.75" customHeight="1" x14ac:dyDescent="0.2">
      <c r="B49" s="1189"/>
      <c r="C49" s="1190"/>
      <c r="D49" s="106"/>
      <c r="E49" s="1193" t="s">
        <v>39</v>
      </c>
      <c r="F49" s="1193"/>
      <c r="G49" s="1193"/>
      <c r="H49" s="1194"/>
      <c r="I49" s="346" t="s">
        <v>487</v>
      </c>
      <c r="J49" s="347" t="s">
        <v>487</v>
      </c>
      <c r="K49" s="347" t="s">
        <v>487</v>
      </c>
      <c r="L49" s="347" t="s">
        <v>487</v>
      </c>
      <c r="M49" s="348" t="s">
        <v>487</v>
      </c>
    </row>
    <row r="50" spans="2:13" ht="27.75" customHeight="1" x14ac:dyDescent="0.2">
      <c r="B50" s="1198" t="s">
        <v>40</v>
      </c>
      <c r="C50" s="1199"/>
      <c r="D50" s="109"/>
      <c r="E50" s="1193" t="s">
        <v>41</v>
      </c>
      <c r="F50" s="1193"/>
      <c r="G50" s="1193"/>
      <c r="H50" s="1194"/>
      <c r="I50" s="346">
        <v>5324</v>
      </c>
      <c r="J50" s="347">
        <v>5984</v>
      </c>
      <c r="K50" s="347">
        <v>6812</v>
      </c>
      <c r="L50" s="347">
        <v>7361</v>
      </c>
      <c r="M50" s="348">
        <v>7324</v>
      </c>
    </row>
    <row r="51" spans="2:13" ht="27.75" customHeight="1" x14ac:dyDescent="0.2">
      <c r="B51" s="1187"/>
      <c r="C51" s="1188"/>
      <c r="D51" s="106"/>
      <c r="E51" s="1193" t="s">
        <v>42</v>
      </c>
      <c r="F51" s="1193"/>
      <c r="G51" s="1193"/>
      <c r="H51" s="1194"/>
      <c r="I51" s="346">
        <v>3090</v>
      </c>
      <c r="J51" s="347">
        <v>3081</v>
      </c>
      <c r="K51" s="347">
        <v>3196</v>
      </c>
      <c r="L51" s="347">
        <v>2927</v>
      </c>
      <c r="M51" s="348">
        <v>2877</v>
      </c>
    </row>
    <row r="52" spans="2:13" ht="27.75" customHeight="1" x14ac:dyDescent="0.2">
      <c r="B52" s="1189"/>
      <c r="C52" s="1190"/>
      <c r="D52" s="106"/>
      <c r="E52" s="1193" t="s">
        <v>43</v>
      </c>
      <c r="F52" s="1193"/>
      <c r="G52" s="1193"/>
      <c r="H52" s="1194"/>
      <c r="I52" s="346">
        <v>10338</v>
      </c>
      <c r="J52" s="347">
        <v>10570</v>
      </c>
      <c r="K52" s="347">
        <v>10177</v>
      </c>
      <c r="L52" s="347">
        <v>9906</v>
      </c>
      <c r="M52" s="348">
        <v>9814</v>
      </c>
    </row>
    <row r="53" spans="2:13" ht="27.75" customHeight="1" thickBot="1" x14ac:dyDescent="0.25">
      <c r="B53" s="1200" t="s">
        <v>19</v>
      </c>
      <c r="C53" s="1201"/>
      <c r="D53" s="110"/>
      <c r="E53" s="1202" t="s">
        <v>44</v>
      </c>
      <c r="F53" s="1202"/>
      <c r="G53" s="1202"/>
      <c r="H53" s="1203"/>
      <c r="I53" s="349">
        <v>-1873</v>
      </c>
      <c r="J53" s="350">
        <v>-2643</v>
      </c>
      <c r="K53" s="350">
        <v>-3443</v>
      </c>
      <c r="L53" s="350">
        <v>-4205</v>
      </c>
      <c r="M53" s="351">
        <v>-2607</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VsvO1mEP+eoIbN/lOtDqxvXZ9ODQxm+GC5/fNabXhvu+GvUpBp6sSE1wCBfBzTgPmmXCma87vjxi6XYVjgtvmg==" saltValue="Qhxho9fCeywpJJCLz8YoL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7"/>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528</v>
      </c>
      <c r="G54" s="119" t="s">
        <v>529</v>
      </c>
      <c r="H54" s="120" t="s">
        <v>530</v>
      </c>
    </row>
    <row r="55" spans="2:8" ht="52.5" customHeight="1" x14ac:dyDescent="0.2">
      <c r="B55" s="121"/>
      <c r="C55" s="1212" t="s">
        <v>46</v>
      </c>
      <c r="D55" s="1212"/>
      <c r="E55" s="1213"/>
      <c r="F55" s="352">
        <v>2262</v>
      </c>
      <c r="G55" s="352">
        <v>2289</v>
      </c>
      <c r="H55" s="353">
        <v>2320</v>
      </c>
    </row>
    <row r="56" spans="2:8" ht="52.5" customHeight="1" x14ac:dyDescent="0.2">
      <c r="B56" s="122"/>
      <c r="C56" s="1214" t="s">
        <v>47</v>
      </c>
      <c r="D56" s="1214"/>
      <c r="E56" s="1215"/>
      <c r="F56" s="354">
        <v>976</v>
      </c>
      <c r="G56" s="354">
        <v>1013</v>
      </c>
      <c r="H56" s="355">
        <v>1044</v>
      </c>
    </row>
    <row r="57" spans="2:8" ht="53.25" customHeight="1" x14ac:dyDescent="0.2">
      <c r="B57" s="122"/>
      <c r="C57" s="1216" t="s">
        <v>48</v>
      </c>
      <c r="D57" s="1216"/>
      <c r="E57" s="1217"/>
      <c r="F57" s="356">
        <v>2438</v>
      </c>
      <c r="G57" s="356">
        <v>2922</v>
      </c>
      <c r="H57" s="357">
        <v>2831</v>
      </c>
    </row>
    <row r="58" spans="2:8" ht="45.75" customHeight="1" x14ac:dyDescent="0.2">
      <c r="B58" s="123"/>
      <c r="C58" s="1204" t="s">
        <v>555</v>
      </c>
      <c r="D58" s="1205"/>
      <c r="E58" s="1206"/>
      <c r="F58" s="358">
        <v>1853</v>
      </c>
      <c r="G58" s="358">
        <v>2124</v>
      </c>
      <c r="H58" s="359">
        <v>1919</v>
      </c>
    </row>
    <row r="59" spans="2:8" ht="45.75" customHeight="1" x14ac:dyDescent="0.2">
      <c r="B59" s="123"/>
      <c r="C59" s="1204" t="s">
        <v>556</v>
      </c>
      <c r="D59" s="1205"/>
      <c r="E59" s="1206"/>
      <c r="F59" s="358">
        <v>273</v>
      </c>
      <c r="G59" s="358">
        <v>483</v>
      </c>
      <c r="H59" s="359">
        <v>597</v>
      </c>
    </row>
    <row r="60" spans="2:8" ht="45.75" customHeight="1" x14ac:dyDescent="0.2">
      <c r="B60" s="123"/>
      <c r="C60" s="1204" t="s">
        <v>557</v>
      </c>
      <c r="D60" s="1205"/>
      <c r="E60" s="1206"/>
      <c r="F60" s="358">
        <v>168</v>
      </c>
      <c r="G60" s="358">
        <v>169</v>
      </c>
      <c r="H60" s="359">
        <v>170</v>
      </c>
    </row>
    <row r="61" spans="2:8" ht="45.75" customHeight="1" x14ac:dyDescent="0.2">
      <c r="B61" s="123"/>
      <c r="C61" s="1204" t="s">
        <v>558</v>
      </c>
      <c r="D61" s="1205"/>
      <c r="E61" s="1206"/>
      <c r="F61" s="358">
        <v>89</v>
      </c>
      <c r="G61" s="358">
        <v>91</v>
      </c>
      <c r="H61" s="359">
        <v>88</v>
      </c>
    </row>
    <row r="62" spans="2:8" ht="45.75" customHeight="1" thickBot="1" x14ac:dyDescent="0.25">
      <c r="B62" s="124"/>
      <c r="C62" s="1207" t="s">
        <v>559</v>
      </c>
      <c r="D62" s="1208"/>
      <c r="E62" s="1209"/>
      <c r="F62" s="360">
        <v>41</v>
      </c>
      <c r="G62" s="360">
        <v>41</v>
      </c>
      <c r="H62" s="361">
        <v>41</v>
      </c>
    </row>
    <row r="63" spans="2:8" ht="52.5" customHeight="1" thickBot="1" x14ac:dyDescent="0.25">
      <c r="B63" s="125"/>
      <c r="C63" s="1210" t="s">
        <v>49</v>
      </c>
      <c r="D63" s="1210"/>
      <c r="E63" s="1211"/>
      <c r="F63" s="362">
        <v>5676</v>
      </c>
      <c r="G63" s="362">
        <v>6224</v>
      </c>
      <c r="H63" s="363">
        <v>6195</v>
      </c>
    </row>
    <row r="64" spans="2:8" ht="13" x14ac:dyDescent="0.2"/>
    <row r="65" s="1" customFormat="1" ht="13.5" hidden="1" customHeight="1" x14ac:dyDescent="0.2"/>
    <row r="66" s="1" customFormat="1" ht="13.5" hidden="1" customHeight="1" x14ac:dyDescent="0.2"/>
    <row r="67" s="1" customFormat="1" ht="13.5" hidden="1" customHeight="1" x14ac:dyDescent="0.2"/>
  </sheetData>
  <sheetProtection algorithmName="SHA-512" hashValue="KzLEnI+n4gQmRoV7XnjMd5O9qdy1yTdIBoaq6O5XKWkC8oc2BsjW/xXOi25OhYhx11/sL3e+gs/n2dNF3esHgw==" saltValue="u61iwgwMFQZ6rVvxcUmUB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525</v>
      </c>
      <c r="G2" s="139"/>
      <c r="H2" s="140"/>
    </row>
    <row r="3" spans="1:8" x14ac:dyDescent="0.2">
      <c r="A3" s="136" t="s">
        <v>518</v>
      </c>
      <c r="B3" s="141"/>
      <c r="C3" s="142"/>
      <c r="D3" s="143">
        <v>85207</v>
      </c>
      <c r="E3" s="144"/>
      <c r="F3" s="145">
        <v>52068</v>
      </c>
      <c r="G3" s="146"/>
      <c r="H3" s="147"/>
    </row>
    <row r="4" spans="1:8" x14ac:dyDescent="0.2">
      <c r="A4" s="148"/>
      <c r="B4" s="149"/>
      <c r="C4" s="150"/>
      <c r="D4" s="151">
        <v>26492</v>
      </c>
      <c r="E4" s="152"/>
      <c r="F4" s="153">
        <v>26936</v>
      </c>
      <c r="G4" s="154"/>
      <c r="H4" s="155"/>
    </row>
    <row r="5" spans="1:8" x14ac:dyDescent="0.2">
      <c r="A5" s="136" t="s">
        <v>520</v>
      </c>
      <c r="B5" s="141"/>
      <c r="C5" s="142"/>
      <c r="D5" s="143">
        <v>41781</v>
      </c>
      <c r="E5" s="144"/>
      <c r="F5" s="145">
        <v>47161</v>
      </c>
      <c r="G5" s="146"/>
      <c r="H5" s="147"/>
    </row>
    <row r="6" spans="1:8" x14ac:dyDescent="0.2">
      <c r="A6" s="148"/>
      <c r="B6" s="149"/>
      <c r="C6" s="150"/>
      <c r="D6" s="151">
        <v>20979</v>
      </c>
      <c r="E6" s="152"/>
      <c r="F6" s="153">
        <v>24595</v>
      </c>
      <c r="G6" s="154"/>
      <c r="H6" s="155"/>
    </row>
    <row r="7" spans="1:8" x14ac:dyDescent="0.2">
      <c r="A7" s="136" t="s">
        <v>521</v>
      </c>
      <c r="B7" s="141"/>
      <c r="C7" s="142"/>
      <c r="D7" s="143">
        <v>35180</v>
      </c>
      <c r="E7" s="144"/>
      <c r="F7" s="145">
        <v>43423</v>
      </c>
      <c r="G7" s="146"/>
      <c r="H7" s="147"/>
    </row>
    <row r="8" spans="1:8" x14ac:dyDescent="0.2">
      <c r="A8" s="148"/>
      <c r="B8" s="149"/>
      <c r="C8" s="150"/>
      <c r="D8" s="151">
        <v>28526</v>
      </c>
      <c r="E8" s="152"/>
      <c r="F8" s="153">
        <v>22207</v>
      </c>
      <c r="G8" s="154"/>
      <c r="H8" s="155"/>
    </row>
    <row r="9" spans="1:8" x14ac:dyDescent="0.2">
      <c r="A9" s="136" t="s">
        <v>522</v>
      </c>
      <c r="B9" s="141"/>
      <c r="C9" s="142"/>
      <c r="D9" s="143">
        <v>25221</v>
      </c>
      <c r="E9" s="144"/>
      <c r="F9" s="145">
        <v>45265</v>
      </c>
      <c r="G9" s="146"/>
      <c r="H9" s="147"/>
    </row>
    <row r="10" spans="1:8" x14ac:dyDescent="0.2">
      <c r="A10" s="148"/>
      <c r="B10" s="149"/>
      <c r="C10" s="150"/>
      <c r="D10" s="151">
        <v>18392</v>
      </c>
      <c r="E10" s="152"/>
      <c r="F10" s="153">
        <v>22600</v>
      </c>
      <c r="G10" s="154"/>
      <c r="H10" s="155"/>
    </row>
    <row r="11" spans="1:8" x14ac:dyDescent="0.2">
      <c r="A11" s="136" t="s">
        <v>523</v>
      </c>
      <c r="B11" s="141"/>
      <c r="C11" s="142"/>
      <c r="D11" s="143">
        <v>109549</v>
      </c>
      <c r="E11" s="144"/>
      <c r="F11" s="145">
        <v>54621</v>
      </c>
      <c r="G11" s="146"/>
      <c r="H11" s="147"/>
    </row>
    <row r="12" spans="1:8" x14ac:dyDescent="0.2">
      <c r="A12" s="148"/>
      <c r="B12" s="149"/>
      <c r="C12" s="156"/>
      <c r="D12" s="151">
        <v>88533</v>
      </c>
      <c r="E12" s="152"/>
      <c r="F12" s="153">
        <v>30892</v>
      </c>
      <c r="G12" s="154"/>
      <c r="H12" s="155"/>
    </row>
    <row r="13" spans="1:8" x14ac:dyDescent="0.2">
      <c r="A13" s="136"/>
      <c r="B13" s="141"/>
      <c r="C13" s="157"/>
      <c r="D13" s="158">
        <v>59388</v>
      </c>
      <c r="E13" s="159"/>
      <c r="F13" s="160">
        <v>48508</v>
      </c>
      <c r="G13" s="161"/>
      <c r="H13" s="147"/>
    </row>
    <row r="14" spans="1:8" x14ac:dyDescent="0.2">
      <c r="A14" s="148"/>
      <c r="B14" s="149"/>
      <c r="C14" s="150"/>
      <c r="D14" s="151">
        <v>36584</v>
      </c>
      <c r="E14" s="152"/>
      <c r="F14" s="153">
        <v>25446</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0.75</v>
      </c>
      <c r="C19" s="162">
        <f>ROUND(VALUE(SUBSTITUTE(実質収支比率等に係る経年分析!G$48,"▲","-")),2)</f>
        <v>3.64</v>
      </c>
      <c r="D19" s="162">
        <f>ROUND(VALUE(SUBSTITUTE(実質収支比率等に係る経年分析!H$48,"▲","-")),2)</f>
        <v>0.72</v>
      </c>
      <c r="E19" s="162">
        <f>ROUND(VALUE(SUBSTITUTE(実質収支比率等に係る経年分析!I$48,"▲","-")),2)</f>
        <v>0.78</v>
      </c>
      <c r="F19" s="162">
        <f>ROUND(VALUE(SUBSTITUTE(実質収支比率等に係る経年分析!J$48,"▲","-")),2)</f>
        <v>2.62</v>
      </c>
    </row>
    <row r="20" spans="1:11" x14ac:dyDescent="0.2">
      <c r="A20" s="162" t="s">
        <v>53</v>
      </c>
      <c r="B20" s="162">
        <f>ROUND(VALUE(SUBSTITUTE(実質収支比率等に係る経年分析!F$47,"▲","-")),2)</f>
        <v>22.65</v>
      </c>
      <c r="C20" s="162">
        <f>ROUND(VALUE(SUBSTITUTE(実質収支比率等に係る経年分析!G$47,"▲","-")),2)</f>
        <v>23.46</v>
      </c>
      <c r="D20" s="162">
        <f>ROUND(VALUE(SUBSTITUTE(実質収支比率等に係る経年分析!H$47,"▲","-")),2)</f>
        <v>30.43</v>
      </c>
      <c r="E20" s="162">
        <f>ROUND(VALUE(SUBSTITUTE(実質収支比率等に係る経年分析!I$47,"▲","-")),2)</f>
        <v>30.31</v>
      </c>
      <c r="F20" s="162">
        <f>ROUND(VALUE(SUBSTITUTE(実質収支比率等に係る経年分析!J$47,"▲","-")),2)</f>
        <v>28.61</v>
      </c>
    </row>
    <row r="21" spans="1:11" x14ac:dyDescent="0.2">
      <c r="A21" s="162" t="s">
        <v>54</v>
      </c>
      <c r="B21" s="162">
        <f>IF(ISNUMBER(VALUE(SUBSTITUTE(実質収支比率等に係る経年分析!F$49,"▲","-"))),ROUND(VALUE(SUBSTITUTE(実質収支比率等に係る経年分析!F$49,"▲","-")),2),NA())</f>
        <v>1.96</v>
      </c>
      <c r="C21" s="162">
        <f>IF(ISNUMBER(VALUE(SUBSTITUTE(実質収支比率等に係る経年分析!G$49,"▲","-"))),ROUND(VALUE(SUBSTITUTE(実質収支比率等に係る経年分析!G$49,"▲","-")),2),NA())</f>
        <v>5.56</v>
      </c>
      <c r="D21" s="162">
        <f>IF(ISNUMBER(VALUE(SUBSTITUTE(実質収支比率等に係る経年分析!H$49,"▲","-"))),ROUND(VALUE(SUBSTITUTE(実質収支比率等に係る経年分析!H$49,"▲","-")),2),NA())</f>
        <v>3.14</v>
      </c>
      <c r="E21" s="162">
        <f>IF(ISNUMBER(VALUE(SUBSTITUTE(実質収支比率等に係る経年分析!I$49,"▲","-"))),ROUND(VALUE(SUBSTITUTE(実質収支比率等に係る経年分析!I$49,"▲","-")),2),NA())</f>
        <v>0.42</v>
      </c>
      <c r="F21" s="162">
        <f>IF(ISNUMBER(VALUE(SUBSTITUTE(実質収支比率等に係る経年分析!J$49,"▲","-"))),ROUND(VALUE(SUBSTITUTE(実質収支比率等に係る経年分析!J$49,"▲","-")),2),NA())</f>
        <v>2.2799999999999998</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大沢地区特設水道施設事業特別会計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土地取得事業特別会計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国民健康保険事業特別会計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0.62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0.28000000000000003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0.28999999999999998</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0.77</v>
      </c>
    </row>
    <row r="32" spans="1:11" x14ac:dyDescent="0.2">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0.36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0.35</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0.42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0.43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1.37</v>
      </c>
    </row>
    <row r="33" spans="1:16" x14ac:dyDescent="0.2">
      <c r="A33" s="163" t="str">
        <f>IF(連結実質赤字比率に係る赤字・黒字の構成分析!C$37="",NA(),連結実質赤字比率に係る赤字・黒字の構成分析!C$37)</f>
        <v>介護保険事業特別会計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1.99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2.66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2.56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1.43</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1.97</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0.74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3.64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0.72</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0.77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2.62</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1.63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3.18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4.6500000000000004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6.28</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16.5</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16.63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16.670000000000002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15.36</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14.28</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1076</v>
      </c>
      <c r="E42" s="164"/>
      <c r="F42" s="164"/>
      <c r="G42" s="164">
        <f>'実質公債費比率（分子）の構造'!L$52</f>
        <v>1168</v>
      </c>
      <c r="H42" s="164"/>
      <c r="I42" s="164"/>
      <c r="J42" s="164">
        <f>'実質公債費比率（分子）の構造'!M$52</f>
        <v>1135</v>
      </c>
      <c r="K42" s="164"/>
      <c r="L42" s="164"/>
      <c r="M42" s="164">
        <f>'実質公債費比率（分子）の構造'!N$52</f>
        <v>1061</v>
      </c>
      <c r="N42" s="164"/>
      <c r="O42" s="164"/>
      <c r="P42" s="164">
        <f>'実質公債費比率（分子）の構造'!O$52</f>
        <v>1215</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0</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301</v>
      </c>
      <c r="C46" s="164"/>
      <c r="D46" s="164"/>
      <c r="E46" s="164">
        <f>'実質公債費比率（分子）の構造'!L$48</f>
        <v>354</v>
      </c>
      <c r="F46" s="164"/>
      <c r="G46" s="164"/>
      <c r="H46" s="164">
        <f>'実質公債費比率（分子）の構造'!M$48</f>
        <v>327</v>
      </c>
      <c r="I46" s="164"/>
      <c r="J46" s="164"/>
      <c r="K46" s="164">
        <f>'実質公債費比率（分子）の構造'!N$48</f>
        <v>257</v>
      </c>
      <c r="L46" s="164"/>
      <c r="M46" s="164"/>
      <c r="N46" s="164">
        <f>'実質公債費比率（分子）の構造'!O$48</f>
        <v>392</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1163</v>
      </c>
      <c r="C49" s="164"/>
      <c r="D49" s="164"/>
      <c r="E49" s="164">
        <f>'実質公債費比率（分子）の構造'!L$45</f>
        <v>1245</v>
      </c>
      <c r="F49" s="164"/>
      <c r="G49" s="164"/>
      <c r="H49" s="164">
        <f>'実質公債費比率（分子）の構造'!M$45</f>
        <v>1315</v>
      </c>
      <c r="I49" s="164"/>
      <c r="J49" s="164"/>
      <c r="K49" s="164">
        <f>'実質公債費比率（分子）の構造'!N$45</f>
        <v>1156</v>
      </c>
      <c r="L49" s="164"/>
      <c r="M49" s="164"/>
      <c r="N49" s="164">
        <f>'実質公債費比率（分子）の構造'!O$45</f>
        <v>1167</v>
      </c>
      <c r="O49" s="164"/>
      <c r="P49" s="164"/>
    </row>
    <row r="50" spans="1:16" x14ac:dyDescent="0.2">
      <c r="A50" s="164" t="s">
        <v>67</v>
      </c>
      <c r="B50" s="164" t="e">
        <f>NA()</f>
        <v>#N/A</v>
      </c>
      <c r="C50" s="164">
        <f>IF(ISNUMBER('実質公債費比率（分子）の構造'!K$53),'実質公債費比率（分子）の構造'!K$53,NA())</f>
        <v>388</v>
      </c>
      <c r="D50" s="164" t="e">
        <f>NA()</f>
        <v>#N/A</v>
      </c>
      <c r="E50" s="164" t="e">
        <f>NA()</f>
        <v>#N/A</v>
      </c>
      <c r="F50" s="164">
        <f>IF(ISNUMBER('実質公債費比率（分子）の構造'!L$53),'実質公債費比率（分子）の構造'!L$53,NA())</f>
        <v>431</v>
      </c>
      <c r="G50" s="164" t="e">
        <f>NA()</f>
        <v>#N/A</v>
      </c>
      <c r="H50" s="164" t="e">
        <f>NA()</f>
        <v>#N/A</v>
      </c>
      <c r="I50" s="164">
        <f>IF(ISNUMBER('実質公債費比率（分子）の構造'!M$53),'実質公債費比率（分子）の構造'!M$53,NA())</f>
        <v>507</v>
      </c>
      <c r="J50" s="164" t="e">
        <f>NA()</f>
        <v>#N/A</v>
      </c>
      <c r="K50" s="164" t="e">
        <f>NA()</f>
        <v>#N/A</v>
      </c>
      <c r="L50" s="164">
        <f>IF(ISNUMBER('実質公債費比率（分子）の構造'!N$53),'実質公債費比率（分子）の構造'!N$53,NA())</f>
        <v>352</v>
      </c>
      <c r="M50" s="164" t="e">
        <f>NA()</f>
        <v>#N/A</v>
      </c>
      <c r="N50" s="164" t="e">
        <f>NA()</f>
        <v>#N/A</v>
      </c>
      <c r="O50" s="164">
        <f>IF(ISNUMBER('実質公債費比率（分子）の構造'!O$53),'実質公債費比率（分子）の構造'!O$53,NA())</f>
        <v>344</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10338</v>
      </c>
      <c r="E56" s="163"/>
      <c r="F56" s="163"/>
      <c r="G56" s="163">
        <f>'将来負担比率（分子）の構造'!J$52</f>
        <v>10570</v>
      </c>
      <c r="H56" s="163"/>
      <c r="I56" s="163"/>
      <c r="J56" s="163">
        <f>'将来負担比率（分子）の構造'!K$52</f>
        <v>10177</v>
      </c>
      <c r="K56" s="163"/>
      <c r="L56" s="163"/>
      <c r="M56" s="163">
        <f>'将来負担比率（分子）の構造'!L$52</f>
        <v>9906</v>
      </c>
      <c r="N56" s="163"/>
      <c r="O56" s="163"/>
      <c r="P56" s="163">
        <f>'将来負担比率（分子）の構造'!M$52</f>
        <v>9814</v>
      </c>
    </row>
    <row r="57" spans="1:16" x14ac:dyDescent="0.2">
      <c r="A57" s="163" t="s">
        <v>42</v>
      </c>
      <c r="B57" s="163"/>
      <c r="C57" s="163"/>
      <c r="D57" s="163">
        <f>'将来負担比率（分子）の構造'!I$51</f>
        <v>3090</v>
      </c>
      <c r="E57" s="163"/>
      <c r="F57" s="163"/>
      <c r="G57" s="163">
        <f>'将来負担比率（分子）の構造'!J$51</f>
        <v>3081</v>
      </c>
      <c r="H57" s="163"/>
      <c r="I57" s="163"/>
      <c r="J57" s="163">
        <f>'将来負担比率（分子）の構造'!K$51</f>
        <v>3196</v>
      </c>
      <c r="K57" s="163"/>
      <c r="L57" s="163"/>
      <c r="M57" s="163">
        <f>'将来負担比率（分子）の構造'!L$51</f>
        <v>2927</v>
      </c>
      <c r="N57" s="163"/>
      <c r="O57" s="163"/>
      <c r="P57" s="163">
        <f>'将来負担比率（分子）の構造'!M$51</f>
        <v>2877</v>
      </c>
    </row>
    <row r="58" spans="1:16" x14ac:dyDescent="0.2">
      <c r="A58" s="163" t="s">
        <v>41</v>
      </c>
      <c r="B58" s="163"/>
      <c r="C58" s="163"/>
      <c r="D58" s="163">
        <f>'将来負担比率（分子）の構造'!I$50</f>
        <v>5324</v>
      </c>
      <c r="E58" s="163"/>
      <c r="F58" s="163"/>
      <c r="G58" s="163">
        <f>'将来負担比率（分子）の構造'!J$50</f>
        <v>5984</v>
      </c>
      <c r="H58" s="163"/>
      <c r="I58" s="163"/>
      <c r="J58" s="163">
        <f>'将来負担比率（分子）の構造'!K$50</f>
        <v>6812</v>
      </c>
      <c r="K58" s="163"/>
      <c r="L58" s="163"/>
      <c r="M58" s="163">
        <f>'将来負担比率（分子）の構造'!L$50</f>
        <v>7361</v>
      </c>
      <c r="N58" s="163"/>
      <c r="O58" s="163"/>
      <c r="P58" s="163">
        <f>'将来負担比率（分子）の構造'!M$50</f>
        <v>7324</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14</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887</v>
      </c>
      <c r="C62" s="163"/>
      <c r="D62" s="163"/>
      <c r="E62" s="163">
        <f>'将来負担比率（分子）の構造'!J$45</f>
        <v>957</v>
      </c>
      <c r="F62" s="163"/>
      <c r="G62" s="163"/>
      <c r="H62" s="163">
        <f>'将来負担比率（分子）の構造'!K$45</f>
        <v>1016</v>
      </c>
      <c r="I62" s="163"/>
      <c r="J62" s="163"/>
      <c r="K62" s="163">
        <f>'将来負担比率（分子）の構造'!L$45</f>
        <v>1081</v>
      </c>
      <c r="L62" s="163"/>
      <c r="M62" s="163"/>
      <c r="N62" s="163">
        <f>'将来負担比率（分子）の構造'!M$45</f>
        <v>1248</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3364</v>
      </c>
      <c r="C64" s="163"/>
      <c r="D64" s="163"/>
      <c r="E64" s="163">
        <f>'将来負担比率（分子）の構造'!J$43</f>
        <v>3378</v>
      </c>
      <c r="F64" s="163"/>
      <c r="G64" s="163"/>
      <c r="H64" s="163">
        <f>'将来負担比率（分子）の構造'!K$43</f>
        <v>3533</v>
      </c>
      <c r="I64" s="163"/>
      <c r="J64" s="163"/>
      <c r="K64" s="163">
        <f>'将来負担比率（分子）の構造'!L$43</f>
        <v>3252</v>
      </c>
      <c r="L64" s="163"/>
      <c r="M64" s="163"/>
      <c r="N64" s="163">
        <f>'将来負担比率（分子）の構造'!M$43</f>
        <v>3139</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12613</v>
      </c>
      <c r="C66" s="163"/>
      <c r="D66" s="163"/>
      <c r="E66" s="163">
        <f>'将来負担比率（分子）の構造'!J$41</f>
        <v>12657</v>
      </c>
      <c r="F66" s="163"/>
      <c r="G66" s="163"/>
      <c r="H66" s="163">
        <f>'将来負担比率（分子）の構造'!K$41</f>
        <v>12194</v>
      </c>
      <c r="I66" s="163"/>
      <c r="J66" s="163"/>
      <c r="K66" s="163">
        <f>'将来負担比率（分子）の構造'!L$41</f>
        <v>11657</v>
      </c>
      <c r="L66" s="163"/>
      <c r="M66" s="163"/>
      <c r="N66" s="163">
        <f>'将来負担比率（分子）の構造'!M$41</f>
        <v>13022</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2262</v>
      </c>
      <c r="C72" s="167">
        <f>基金残高に係る経年分析!G55</f>
        <v>2289</v>
      </c>
      <c r="D72" s="167">
        <f>基金残高に係る経年分析!H55</f>
        <v>2320</v>
      </c>
    </row>
    <row r="73" spans="1:16" x14ac:dyDescent="0.2">
      <c r="A73" s="166" t="s">
        <v>74</v>
      </c>
      <c r="B73" s="167">
        <f>基金残高に係る経年分析!F56</f>
        <v>976</v>
      </c>
      <c r="C73" s="167">
        <f>基金残高に係る経年分析!G56</f>
        <v>1013</v>
      </c>
      <c r="D73" s="167">
        <f>基金残高に係る経年分析!H56</f>
        <v>1044</v>
      </c>
    </row>
    <row r="74" spans="1:16" x14ac:dyDescent="0.2">
      <c r="A74" s="166" t="s">
        <v>75</v>
      </c>
      <c r="B74" s="167">
        <f>基金残高に係る経年分析!F57</f>
        <v>2438</v>
      </c>
      <c r="C74" s="167">
        <f>基金残高に係る経年分析!G57</f>
        <v>2922</v>
      </c>
      <c r="D74" s="167">
        <f>基金残高に係る経年分析!H57</f>
        <v>2831</v>
      </c>
    </row>
  </sheetData>
  <sheetProtection algorithmName="SHA-512" hashValue="jYZyjt+SCm7lT8nSHPE/1V/GOyaaKMhxTqZ+ymWlQrJJ7Ey2bo8di+YrDXxIDXjCGrc14MsxYrRefA2fz48EDg==" saltValue="Z3pkzB9P2vELcetACKEln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5637207</v>
      </c>
      <c r="S5" s="613"/>
      <c r="T5" s="613"/>
      <c r="U5" s="613"/>
      <c r="V5" s="613"/>
      <c r="W5" s="613"/>
      <c r="X5" s="613"/>
      <c r="Y5" s="614"/>
      <c r="Z5" s="615">
        <v>32.799999999999997</v>
      </c>
      <c r="AA5" s="615"/>
      <c r="AB5" s="615"/>
      <c r="AC5" s="615"/>
      <c r="AD5" s="616">
        <v>5228494</v>
      </c>
      <c r="AE5" s="616"/>
      <c r="AF5" s="616"/>
      <c r="AG5" s="616"/>
      <c r="AH5" s="616"/>
      <c r="AI5" s="616"/>
      <c r="AJ5" s="616"/>
      <c r="AK5" s="616"/>
      <c r="AL5" s="617">
        <v>61.5</v>
      </c>
      <c r="AM5" s="618"/>
      <c r="AN5" s="618"/>
      <c r="AO5" s="619"/>
      <c r="AP5" s="609" t="s">
        <v>216</v>
      </c>
      <c r="AQ5" s="610"/>
      <c r="AR5" s="610"/>
      <c r="AS5" s="610"/>
      <c r="AT5" s="610"/>
      <c r="AU5" s="610"/>
      <c r="AV5" s="610"/>
      <c r="AW5" s="610"/>
      <c r="AX5" s="610"/>
      <c r="AY5" s="610"/>
      <c r="AZ5" s="610"/>
      <c r="BA5" s="610"/>
      <c r="BB5" s="610"/>
      <c r="BC5" s="610"/>
      <c r="BD5" s="610"/>
      <c r="BE5" s="610"/>
      <c r="BF5" s="611"/>
      <c r="BG5" s="623">
        <v>5228494</v>
      </c>
      <c r="BH5" s="624"/>
      <c r="BI5" s="624"/>
      <c r="BJ5" s="624"/>
      <c r="BK5" s="624"/>
      <c r="BL5" s="624"/>
      <c r="BM5" s="624"/>
      <c r="BN5" s="625"/>
      <c r="BO5" s="626">
        <v>92.7</v>
      </c>
      <c r="BP5" s="626"/>
      <c r="BQ5" s="626"/>
      <c r="BR5" s="626"/>
      <c r="BS5" s="627">
        <v>296535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59206</v>
      </c>
      <c r="S6" s="624"/>
      <c r="T6" s="624"/>
      <c r="U6" s="624"/>
      <c r="V6" s="624"/>
      <c r="W6" s="624"/>
      <c r="X6" s="624"/>
      <c r="Y6" s="625"/>
      <c r="Z6" s="626">
        <v>0.3</v>
      </c>
      <c r="AA6" s="626"/>
      <c r="AB6" s="626"/>
      <c r="AC6" s="626"/>
      <c r="AD6" s="627">
        <v>59206</v>
      </c>
      <c r="AE6" s="627"/>
      <c r="AF6" s="627"/>
      <c r="AG6" s="627"/>
      <c r="AH6" s="627"/>
      <c r="AI6" s="627"/>
      <c r="AJ6" s="627"/>
      <c r="AK6" s="627"/>
      <c r="AL6" s="628">
        <v>0.7</v>
      </c>
      <c r="AM6" s="629"/>
      <c r="AN6" s="629"/>
      <c r="AO6" s="630"/>
      <c r="AP6" s="620" t="s">
        <v>221</v>
      </c>
      <c r="AQ6" s="621"/>
      <c r="AR6" s="621"/>
      <c r="AS6" s="621"/>
      <c r="AT6" s="621"/>
      <c r="AU6" s="621"/>
      <c r="AV6" s="621"/>
      <c r="AW6" s="621"/>
      <c r="AX6" s="621"/>
      <c r="AY6" s="621"/>
      <c r="AZ6" s="621"/>
      <c r="BA6" s="621"/>
      <c r="BB6" s="621"/>
      <c r="BC6" s="621"/>
      <c r="BD6" s="621"/>
      <c r="BE6" s="621"/>
      <c r="BF6" s="622"/>
      <c r="BG6" s="623">
        <v>5228494</v>
      </c>
      <c r="BH6" s="624"/>
      <c r="BI6" s="624"/>
      <c r="BJ6" s="624"/>
      <c r="BK6" s="624"/>
      <c r="BL6" s="624"/>
      <c r="BM6" s="624"/>
      <c r="BN6" s="625"/>
      <c r="BO6" s="626">
        <v>92.7</v>
      </c>
      <c r="BP6" s="626"/>
      <c r="BQ6" s="626"/>
      <c r="BR6" s="626"/>
      <c r="BS6" s="627">
        <v>296535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123253</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123244</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5389</v>
      </c>
      <c r="S7" s="624"/>
      <c r="T7" s="624"/>
      <c r="U7" s="624"/>
      <c r="V7" s="624"/>
      <c r="W7" s="624"/>
      <c r="X7" s="624"/>
      <c r="Y7" s="625"/>
      <c r="Z7" s="626">
        <v>0</v>
      </c>
      <c r="AA7" s="626"/>
      <c r="AB7" s="626"/>
      <c r="AC7" s="626"/>
      <c r="AD7" s="627">
        <v>5389</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2943460</v>
      </c>
      <c r="BH7" s="624"/>
      <c r="BI7" s="624"/>
      <c r="BJ7" s="624"/>
      <c r="BK7" s="624"/>
      <c r="BL7" s="624"/>
      <c r="BM7" s="624"/>
      <c r="BN7" s="625"/>
      <c r="BO7" s="626">
        <v>52.2</v>
      </c>
      <c r="BP7" s="626"/>
      <c r="BQ7" s="626"/>
      <c r="BR7" s="626"/>
      <c r="BS7" s="627">
        <v>296535</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4545472</v>
      </c>
      <c r="CS7" s="624"/>
      <c r="CT7" s="624"/>
      <c r="CU7" s="624"/>
      <c r="CV7" s="624"/>
      <c r="CW7" s="624"/>
      <c r="CX7" s="624"/>
      <c r="CY7" s="625"/>
      <c r="CZ7" s="626">
        <v>26.8</v>
      </c>
      <c r="DA7" s="626"/>
      <c r="DB7" s="626"/>
      <c r="DC7" s="626"/>
      <c r="DD7" s="632">
        <v>2493989</v>
      </c>
      <c r="DE7" s="624"/>
      <c r="DF7" s="624"/>
      <c r="DG7" s="624"/>
      <c r="DH7" s="624"/>
      <c r="DI7" s="624"/>
      <c r="DJ7" s="624"/>
      <c r="DK7" s="624"/>
      <c r="DL7" s="624"/>
      <c r="DM7" s="624"/>
      <c r="DN7" s="624"/>
      <c r="DO7" s="624"/>
      <c r="DP7" s="625"/>
      <c r="DQ7" s="632">
        <v>2332999</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59832</v>
      </c>
      <c r="S8" s="624"/>
      <c r="T8" s="624"/>
      <c r="U8" s="624"/>
      <c r="V8" s="624"/>
      <c r="W8" s="624"/>
      <c r="X8" s="624"/>
      <c r="Y8" s="625"/>
      <c r="Z8" s="626">
        <v>0.3</v>
      </c>
      <c r="AA8" s="626"/>
      <c r="AB8" s="626"/>
      <c r="AC8" s="626"/>
      <c r="AD8" s="627">
        <v>59832</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63782</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6544885</v>
      </c>
      <c r="CS8" s="624"/>
      <c r="CT8" s="624"/>
      <c r="CU8" s="624"/>
      <c r="CV8" s="624"/>
      <c r="CW8" s="624"/>
      <c r="CX8" s="624"/>
      <c r="CY8" s="625"/>
      <c r="CZ8" s="626">
        <v>38.6</v>
      </c>
      <c r="DA8" s="626"/>
      <c r="DB8" s="626"/>
      <c r="DC8" s="626"/>
      <c r="DD8" s="632">
        <v>57502</v>
      </c>
      <c r="DE8" s="624"/>
      <c r="DF8" s="624"/>
      <c r="DG8" s="624"/>
      <c r="DH8" s="624"/>
      <c r="DI8" s="624"/>
      <c r="DJ8" s="624"/>
      <c r="DK8" s="624"/>
      <c r="DL8" s="624"/>
      <c r="DM8" s="624"/>
      <c r="DN8" s="624"/>
      <c r="DO8" s="624"/>
      <c r="DP8" s="625"/>
      <c r="DQ8" s="632">
        <v>3388885</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78785</v>
      </c>
      <c r="S9" s="624"/>
      <c r="T9" s="624"/>
      <c r="U9" s="624"/>
      <c r="V9" s="624"/>
      <c r="W9" s="624"/>
      <c r="X9" s="624"/>
      <c r="Y9" s="625"/>
      <c r="Z9" s="626">
        <v>0.5</v>
      </c>
      <c r="AA9" s="626"/>
      <c r="AB9" s="626"/>
      <c r="AC9" s="626"/>
      <c r="AD9" s="627">
        <v>78785</v>
      </c>
      <c r="AE9" s="627"/>
      <c r="AF9" s="627"/>
      <c r="AG9" s="627"/>
      <c r="AH9" s="627"/>
      <c r="AI9" s="627"/>
      <c r="AJ9" s="627"/>
      <c r="AK9" s="627"/>
      <c r="AL9" s="628">
        <v>0.9</v>
      </c>
      <c r="AM9" s="629"/>
      <c r="AN9" s="629"/>
      <c r="AO9" s="630"/>
      <c r="AP9" s="620" t="s">
        <v>230</v>
      </c>
      <c r="AQ9" s="621"/>
      <c r="AR9" s="621"/>
      <c r="AS9" s="621"/>
      <c r="AT9" s="621"/>
      <c r="AU9" s="621"/>
      <c r="AV9" s="621"/>
      <c r="AW9" s="621"/>
      <c r="AX9" s="621"/>
      <c r="AY9" s="621"/>
      <c r="AZ9" s="621"/>
      <c r="BA9" s="621"/>
      <c r="BB9" s="621"/>
      <c r="BC9" s="621"/>
      <c r="BD9" s="621"/>
      <c r="BE9" s="621"/>
      <c r="BF9" s="622"/>
      <c r="BG9" s="623">
        <v>1816731</v>
      </c>
      <c r="BH9" s="624"/>
      <c r="BI9" s="624"/>
      <c r="BJ9" s="624"/>
      <c r="BK9" s="624"/>
      <c r="BL9" s="624"/>
      <c r="BM9" s="624"/>
      <c r="BN9" s="625"/>
      <c r="BO9" s="626">
        <v>32.200000000000003</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1125107</v>
      </c>
      <c r="CS9" s="624"/>
      <c r="CT9" s="624"/>
      <c r="CU9" s="624"/>
      <c r="CV9" s="624"/>
      <c r="CW9" s="624"/>
      <c r="CX9" s="624"/>
      <c r="CY9" s="625"/>
      <c r="CZ9" s="626">
        <v>6.6</v>
      </c>
      <c r="DA9" s="626"/>
      <c r="DB9" s="626"/>
      <c r="DC9" s="626"/>
      <c r="DD9" s="632">
        <v>170252</v>
      </c>
      <c r="DE9" s="624"/>
      <c r="DF9" s="624"/>
      <c r="DG9" s="624"/>
      <c r="DH9" s="624"/>
      <c r="DI9" s="624"/>
      <c r="DJ9" s="624"/>
      <c r="DK9" s="624"/>
      <c r="DL9" s="624"/>
      <c r="DM9" s="624"/>
      <c r="DN9" s="624"/>
      <c r="DO9" s="624"/>
      <c r="DP9" s="625"/>
      <c r="DQ9" s="632">
        <v>952734</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58819</v>
      </c>
      <c r="BH10" s="624"/>
      <c r="BI10" s="624"/>
      <c r="BJ10" s="624"/>
      <c r="BK10" s="624"/>
      <c r="BL10" s="624"/>
      <c r="BM10" s="624"/>
      <c r="BN10" s="625"/>
      <c r="BO10" s="626">
        <v>1</v>
      </c>
      <c r="BP10" s="626"/>
      <c r="BQ10" s="626"/>
      <c r="BR10" s="626"/>
      <c r="BS10" s="627">
        <v>9801</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702635</v>
      </c>
      <c r="S11" s="624"/>
      <c r="T11" s="624"/>
      <c r="U11" s="624"/>
      <c r="V11" s="624"/>
      <c r="W11" s="624"/>
      <c r="X11" s="624"/>
      <c r="Y11" s="625"/>
      <c r="Z11" s="628">
        <v>4.0999999999999996</v>
      </c>
      <c r="AA11" s="629"/>
      <c r="AB11" s="629"/>
      <c r="AC11" s="635"/>
      <c r="AD11" s="632">
        <v>702635</v>
      </c>
      <c r="AE11" s="624"/>
      <c r="AF11" s="624"/>
      <c r="AG11" s="624"/>
      <c r="AH11" s="624"/>
      <c r="AI11" s="624"/>
      <c r="AJ11" s="624"/>
      <c r="AK11" s="625"/>
      <c r="AL11" s="628">
        <v>8.3000000000000007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1004128</v>
      </c>
      <c r="BH11" s="624"/>
      <c r="BI11" s="624"/>
      <c r="BJ11" s="624"/>
      <c r="BK11" s="624"/>
      <c r="BL11" s="624"/>
      <c r="BM11" s="624"/>
      <c r="BN11" s="625"/>
      <c r="BO11" s="626">
        <v>17.8</v>
      </c>
      <c r="BP11" s="626"/>
      <c r="BQ11" s="626"/>
      <c r="BR11" s="626"/>
      <c r="BS11" s="627">
        <v>286734</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59400</v>
      </c>
      <c r="CS11" s="624"/>
      <c r="CT11" s="624"/>
      <c r="CU11" s="624"/>
      <c r="CV11" s="624"/>
      <c r="CW11" s="624"/>
      <c r="CX11" s="624"/>
      <c r="CY11" s="625"/>
      <c r="CZ11" s="626">
        <v>0.4</v>
      </c>
      <c r="DA11" s="626"/>
      <c r="DB11" s="626"/>
      <c r="DC11" s="626"/>
      <c r="DD11" s="632">
        <v>2936</v>
      </c>
      <c r="DE11" s="624"/>
      <c r="DF11" s="624"/>
      <c r="DG11" s="624"/>
      <c r="DH11" s="624"/>
      <c r="DI11" s="624"/>
      <c r="DJ11" s="624"/>
      <c r="DK11" s="624"/>
      <c r="DL11" s="624"/>
      <c r="DM11" s="624"/>
      <c r="DN11" s="624"/>
      <c r="DO11" s="624"/>
      <c r="DP11" s="625"/>
      <c r="DQ11" s="632">
        <v>55246</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44512</v>
      </c>
      <c r="S12" s="624"/>
      <c r="T12" s="624"/>
      <c r="U12" s="624"/>
      <c r="V12" s="624"/>
      <c r="W12" s="624"/>
      <c r="X12" s="624"/>
      <c r="Y12" s="625"/>
      <c r="Z12" s="626">
        <v>0.3</v>
      </c>
      <c r="AA12" s="626"/>
      <c r="AB12" s="626"/>
      <c r="AC12" s="626"/>
      <c r="AD12" s="627">
        <v>44512</v>
      </c>
      <c r="AE12" s="627"/>
      <c r="AF12" s="627"/>
      <c r="AG12" s="627"/>
      <c r="AH12" s="627"/>
      <c r="AI12" s="627"/>
      <c r="AJ12" s="627"/>
      <c r="AK12" s="627"/>
      <c r="AL12" s="628">
        <v>0.5</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2124709</v>
      </c>
      <c r="BH12" s="624"/>
      <c r="BI12" s="624"/>
      <c r="BJ12" s="624"/>
      <c r="BK12" s="624"/>
      <c r="BL12" s="624"/>
      <c r="BM12" s="624"/>
      <c r="BN12" s="625"/>
      <c r="BO12" s="626">
        <v>37.700000000000003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51227</v>
      </c>
      <c r="CS12" s="624"/>
      <c r="CT12" s="624"/>
      <c r="CU12" s="624"/>
      <c r="CV12" s="624"/>
      <c r="CW12" s="624"/>
      <c r="CX12" s="624"/>
      <c r="CY12" s="625"/>
      <c r="CZ12" s="626">
        <v>0.3</v>
      </c>
      <c r="DA12" s="626"/>
      <c r="DB12" s="626"/>
      <c r="DC12" s="626"/>
      <c r="DD12" s="632" t="s">
        <v>122</v>
      </c>
      <c r="DE12" s="624"/>
      <c r="DF12" s="624"/>
      <c r="DG12" s="624"/>
      <c r="DH12" s="624"/>
      <c r="DI12" s="624"/>
      <c r="DJ12" s="624"/>
      <c r="DK12" s="624"/>
      <c r="DL12" s="624"/>
      <c r="DM12" s="624"/>
      <c r="DN12" s="624"/>
      <c r="DO12" s="624"/>
      <c r="DP12" s="625"/>
      <c r="DQ12" s="632">
        <v>39028</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2098473</v>
      </c>
      <c r="BH13" s="624"/>
      <c r="BI13" s="624"/>
      <c r="BJ13" s="624"/>
      <c r="BK13" s="624"/>
      <c r="BL13" s="624"/>
      <c r="BM13" s="624"/>
      <c r="BN13" s="625"/>
      <c r="BO13" s="626">
        <v>37.200000000000003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823535</v>
      </c>
      <c r="CS13" s="624"/>
      <c r="CT13" s="624"/>
      <c r="CU13" s="624"/>
      <c r="CV13" s="624"/>
      <c r="CW13" s="624"/>
      <c r="CX13" s="624"/>
      <c r="CY13" s="625"/>
      <c r="CZ13" s="626">
        <v>4.9000000000000004</v>
      </c>
      <c r="DA13" s="626"/>
      <c r="DB13" s="626"/>
      <c r="DC13" s="626"/>
      <c r="DD13" s="632">
        <v>145350</v>
      </c>
      <c r="DE13" s="624"/>
      <c r="DF13" s="624"/>
      <c r="DG13" s="624"/>
      <c r="DH13" s="624"/>
      <c r="DI13" s="624"/>
      <c r="DJ13" s="624"/>
      <c r="DK13" s="624"/>
      <c r="DL13" s="624"/>
      <c r="DM13" s="624"/>
      <c r="DN13" s="624"/>
      <c r="DO13" s="624"/>
      <c r="DP13" s="625"/>
      <c r="DQ13" s="632">
        <v>679802</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39642</v>
      </c>
      <c r="BH14" s="624"/>
      <c r="BI14" s="624"/>
      <c r="BJ14" s="624"/>
      <c r="BK14" s="624"/>
      <c r="BL14" s="624"/>
      <c r="BM14" s="624"/>
      <c r="BN14" s="625"/>
      <c r="BO14" s="626">
        <v>0.7</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491510</v>
      </c>
      <c r="CS14" s="624"/>
      <c r="CT14" s="624"/>
      <c r="CU14" s="624"/>
      <c r="CV14" s="624"/>
      <c r="CW14" s="624"/>
      <c r="CX14" s="624"/>
      <c r="CY14" s="625"/>
      <c r="CZ14" s="626">
        <v>2.9</v>
      </c>
      <c r="DA14" s="626"/>
      <c r="DB14" s="626"/>
      <c r="DC14" s="626"/>
      <c r="DD14" s="632">
        <v>55013</v>
      </c>
      <c r="DE14" s="624"/>
      <c r="DF14" s="624"/>
      <c r="DG14" s="624"/>
      <c r="DH14" s="624"/>
      <c r="DI14" s="624"/>
      <c r="DJ14" s="624"/>
      <c r="DK14" s="624"/>
      <c r="DL14" s="624"/>
      <c r="DM14" s="624"/>
      <c r="DN14" s="624"/>
      <c r="DO14" s="624"/>
      <c r="DP14" s="625"/>
      <c r="DQ14" s="632">
        <v>433772</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15741</v>
      </c>
      <c r="S15" s="624"/>
      <c r="T15" s="624"/>
      <c r="U15" s="624"/>
      <c r="V15" s="624"/>
      <c r="W15" s="624"/>
      <c r="X15" s="624"/>
      <c r="Y15" s="625"/>
      <c r="Z15" s="626">
        <v>0.1</v>
      </c>
      <c r="AA15" s="626"/>
      <c r="AB15" s="626"/>
      <c r="AC15" s="626"/>
      <c r="AD15" s="627">
        <v>15741</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120683</v>
      </c>
      <c r="BH15" s="624"/>
      <c r="BI15" s="624"/>
      <c r="BJ15" s="624"/>
      <c r="BK15" s="624"/>
      <c r="BL15" s="624"/>
      <c r="BM15" s="624"/>
      <c r="BN15" s="625"/>
      <c r="BO15" s="626">
        <v>2.1</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2024341</v>
      </c>
      <c r="CS15" s="624"/>
      <c r="CT15" s="624"/>
      <c r="CU15" s="624"/>
      <c r="CV15" s="624"/>
      <c r="CW15" s="624"/>
      <c r="CX15" s="624"/>
      <c r="CY15" s="625"/>
      <c r="CZ15" s="626">
        <v>11.9</v>
      </c>
      <c r="DA15" s="626"/>
      <c r="DB15" s="626"/>
      <c r="DC15" s="626"/>
      <c r="DD15" s="632">
        <v>607575</v>
      </c>
      <c r="DE15" s="624"/>
      <c r="DF15" s="624"/>
      <c r="DG15" s="624"/>
      <c r="DH15" s="624"/>
      <c r="DI15" s="624"/>
      <c r="DJ15" s="624"/>
      <c r="DK15" s="624"/>
      <c r="DL15" s="624"/>
      <c r="DM15" s="624"/>
      <c r="DN15" s="624"/>
      <c r="DO15" s="624"/>
      <c r="DP15" s="625"/>
      <c r="DQ15" s="632">
        <v>1267745</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60310</v>
      </c>
      <c r="S16" s="624"/>
      <c r="T16" s="624"/>
      <c r="U16" s="624"/>
      <c r="V16" s="624"/>
      <c r="W16" s="624"/>
      <c r="X16" s="624"/>
      <c r="Y16" s="625"/>
      <c r="Z16" s="626">
        <v>0.4</v>
      </c>
      <c r="AA16" s="626"/>
      <c r="AB16" s="626"/>
      <c r="AC16" s="626"/>
      <c r="AD16" s="627">
        <v>60310</v>
      </c>
      <c r="AE16" s="627"/>
      <c r="AF16" s="627"/>
      <c r="AG16" s="627"/>
      <c r="AH16" s="627"/>
      <c r="AI16" s="627"/>
      <c r="AJ16" s="627"/>
      <c r="AK16" s="627"/>
      <c r="AL16" s="628">
        <v>0.7</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195087</v>
      </c>
      <c r="S17" s="624"/>
      <c r="T17" s="624"/>
      <c r="U17" s="624"/>
      <c r="V17" s="624"/>
      <c r="W17" s="624"/>
      <c r="X17" s="624"/>
      <c r="Y17" s="625"/>
      <c r="Z17" s="626">
        <v>1.1000000000000001</v>
      </c>
      <c r="AA17" s="626"/>
      <c r="AB17" s="626"/>
      <c r="AC17" s="626"/>
      <c r="AD17" s="627">
        <v>195087</v>
      </c>
      <c r="AE17" s="627"/>
      <c r="AF17" s="627"/>
      <c r="AG17" s="627"/>
      <c r="AH17" s="627"/>
      <c r="AI17" s="627"/>
      <c r="AJ17" s="627"/>
      <c r="AK17" s="627"/>
      <c r="AL17" s="628">
        <v>2.2999999999999998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1166883</v>
      </c>
      <c r="CS17" s="624"/>
      <c r="CT17" s="624"/>
      <c r="CU17" s="624"/>
      <c r="CV17" s="624"/>
      <c r="CW17" s="624"/>
      <c r="CX17" s="624"/>
      <c r="CY17" s="625"/>
      <c r="CZ17" s="626">
        <v>6.9</v>
      </c>
      <c r="DA17" s="626"/>
      <c r="DB17" s="626"/>
      <c r="DC17" s="626"/>
      <c r="DD17" s="632" t="s">
        <v>122</v>
      </c>
      <c r="DE17" s="624"/>
      <c r="DF17" s="624"/>
      <c r="DG17" s="624"/>
      <c r="DH17" s="624"/>
      <c r="DI17" s="624"/>
      <c r="DJ17" s="624"/>
      <c r="DK17" s="624"/>
      <c r="DL17" s="624"/>
      <c r="DM17" s="624"/>
      <c r="DN17" s="624"/>
      <c r="DO17" s="624"/>
      <c r="DP17" s="625"/>
      <c r="DQ17" s="632">
        <v>1127901</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41982</v>
      </c>
      <c r="S18" s="624"/>
      <c r="T18" s="624"/>
      <c r="U18" s="624"/>
      <c r="V18" s="624"/>
      <c r="W18" s="624"/>
      <c r="X18" s="624"/>
      <c r="Y18" s="625"/>
      <c r="Z18" s="626">
        <v>0.2</v>
      </c>
      <c r="AA18" s="626"/>
      <c r="AB18" s="626"/>
      <c r="AC18" s="626"/>
      <c r="AD18" s="627">
        <v>41982</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153105</v>
      </c>
      <c r="S19" s="624"/>
      <c r="T19" s="624"/>
      <c r="U19" s="624"/>
      <c r="V19" s="624"/>
      <c r="W19" s="624"/>
      <c r="X19" s="624"/>
      <c r="Y19" s="625"/>
      <c r="Z19" s="626">
        <v>0.9</v>
      </c>
      <c r="AA19" s="626"/>
      <c r="AB19" s="626"/>
      <c r="AC19" s="626"/>
      <c r="AD19" s="627">
        <v>153105</v>
      </c>
      <c r="AE19" s="627"/>
      <c r="AF19" s="627"/>
      <c r="AG19" s="627"/>
      <c r="AH19" s="627"/>
      <c r="AI19" s="627"/>
      <c r="AJ19" s="627"/>
      <c r="AK19" s="627"/>
      <c r="AL19" s="628">
        <v>1.8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408713</v>
      </c>
      <c r="BH19" s="624"/>
      <c r="BI19" s="624"/>
      <c r="BJ19" s="624"/>
      <c r="BK19" s="624"/>
      <c r="BL19" s="624"/>
      <c r="BM19" s="624"/>
      <c r="BN19" s="625"/>
      <c r="BO19" s="626">
        <v>7.3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408713</v>
      </c>
      <c r="BH20" s="624"/>
      <c r="BI20" s="624"/>
      <c r="BJ20" s="624"/>
      <c r="BK20" s="624"/>
      <c r="BL20" s="624"/>
      <c r="BM20" s="624"/>
      <c r="BN20" s="625"/>
      <c r="BO20" s="626">
        <v>7.3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16955613</v>
      </c>
      <c r="CS20" s="624"/>
      <c r="CT20" s="624"/>
      <c r="CU20" s="624"/>
      <c r="CV20" s="624"/>
      <c r="CW20" s="624"/>
      <c r="CX20" s="624"/>
      <c r="CY20" s="625"/>
      <c r="CZ20" s="626">
        <v>100</v>
      </c>
      <c r="DA20" s="626"/>
      <c r="DB20" s="626"/>
      <c r="DC20" s="626"/>
      <c r="DD20" s="632">
        <v>3532617</v>
      </c>
      <c r="DE20" s="624"/>
      <c r="DF20" s="624"/>
      <c r="DG20" s="624"/>
      <c r="DH20" s="624"/>
      <c r="DI20" s="624"/>
      <c r="DJ20" s="624"/>
      <c r="DK20" s="624"/>
      <c r="DL20" s="624"/>
      <c r="DM20" s="624"/>
      <c r="DN20" s="624"/>
      <c r="DO20" s="624"/>
      <c r="DP20" s="625"/>
      <c r="DQ20" s="632">
        <v>10401356</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2145082</v>
      </c>
      <c r="S21" s="624"/>
      <c r="T21" s="624"/>
      <c r="U21" s="624"/>
      <c r="V21" s="624"/>
      <c r="W21" s="624"/>
      <c r="X21" s="624"/>
      <c r="Y21" s="625"/>
      <c r="Z21" s="626">
        <v>12.5</v>
      </c>
      <c r="AA21" s="626"/>
      <c r="AB21" s="626"/>
      <c r="AC21" s="626"/>
      <c r="AD21" s="627">
        <v>2003229</v>
      </c>
      <c r="AE21" s="627"/>
      <c r="AF21" s="627"/>
      <c r="AG21" s="627"/>
      <c r="AH21" s="627"/>
      <c r="AI21" s="627"/>
      <c r="AJ21" s="627"/>
      <c r="AK21" s="627"/>
      <c r="AL21" s="628">
        <v>23.6</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2003229</v>
      </c>
      <c r="S22" s="624"/>
      <c r="T22" s="624"/>
      <c r="U22" s="624"/>
      <c r="V22" s="624"/>
      <c r="W22" s="624"/>
      <c r="X22" s="624"/>
      <c r="Y22" s="625"/>
      <c r="Z22" s="626">
        <v>11.7</v>
      </c>
      <c r="AA22" s="626"/>
      <c r="AB22" s="626"/>
      <c r="AC22" s="626"/>
      <c r="AD22" s="627">
        <v>2003229</v>
      </c>
      <c r="AE22" s="627"/>
      <c r="AF22" s="627"/>
      <c r="AG22" s="627"/>
      <c r="AH22" s="627"/>
      <c r="AI22" s="627"/>
      <c r="AJ22" s="627"/>
      <c r="AK22" s="627"/>
      <c r="AL22" s="628">
        <v>23.6</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141853</v>
      </c>
      <c r="S23" s="624"/>
      <c r="T23" s="624"/>
      <c r="U23" s="624"/>
      <c r="V23" s="624"/>
      <c r="W23" s="624"/>
      <c r="X23" s="624"/>
      <c r="Y23" s="625"/>
      <c r="Z23" s="626">
        <v>0.8</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408713</v>
      </c>
      <c r="BH23" s="624"/>
      <c r="BI23" s="624"/>
      <c r="BJ23" s="624"/>
      <c r="BK23" s="624"/>
      <c r="BL23" s="624"/>
      <c r="BM23" s="624"/>
      <c r="BN23" s="625"/>
      <c r="BO23" s="626">
        <v>7.3</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7954797</v>
      </c>
      <c r="CS24" s="613"/>
      <c r="CT24" s="613"/>
      <c r="CU24" s="613"/>
      <c r="CV24" s="613"/>
      <c r="CW24" s="613"/>
      <c r="CX24" s="613"/>
      <c r="CY24" s="614"/>
      <c r="CZ24" s="617">
        <v>46.9</v>
      </c>
      <c r="DA24" s="618"/>
      <c r="DB24" s="618"/>
      <c r="DC24" s="634"/>
      <c r="DD24" s="658">
        <v>4945119</v>
      </c>
      <c r="DE24" s="613"/>
      <c r="DF24" s="613"/>
      <c r="DG24" s="613"/>
      <c r="DH24" s="613"/>
      <c r="DI24" s="613"/>
      <c r="DJ24" s="613"/>
      <c r="DK24" s="614"/>
      <c r="DL24" s="658">
        <v>4570992</v>
      </c>
      <c r="DM24" s="613"/>
      <c r="DN24" s="613"/>
      <c r="DO24" s="613"/>
      <c r="DP24" s="613"/>
      <c r="DQ24" s="613"/>
      <c r="DR24" s="613"/>
      <c r="DS24" s="613"/>
      <c r="DT24" s="613"/>
      <c r="DU24" s="613"/>
      <c r="DV24" s="614"/>
      <c r="DW24" s="617">
        <v>53.6</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9003786</v>
      </c>
      <c r="S25" s="624"/>
      <c r="T25" s="624"/>
      <c r="U25" s="624"/>
      <c r="V25" s="624"/>
      <c r="W25" s="624"/>
      <c r="X25" s="624"/>
      <c r="Y25" s="625"/>
      <c r="Z25" s="626">
        <v>52.4</v>
      </c>
      <c r="AA25" s="626"/>
      <c r="AB25" s="626"/>
      <c r="AC25" s="626"/>
      <c r="AD25" s="627">
        <v>8453220</v>
      </c>
      <c r="AE25" s="627"/>
      <c r="AF25" s="627"/>
      <c r="AG25" s="627"/>
      <c r="AH25" s="627"/>
      <c r="AI25" s="627"/>
      <c r="AJ25" s="627"/>
      <c r="AK25" s="627"/>
      <c r="AL25" s="628">
        <v>99.5</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2632950</v>
      </c>
      <c r="CS25" s="655"/>
      <c r="CT25" s="655"/>
      <c r="CU25" s="655"/>
      <c r="CV25" s="655"/>
      <c r="CW25" s="655"/>
      <c r="CX25" s="655"/>
      <c r="CY25" s="656"/>
      <c r="CZ25" s="628">
        <v>15.5</v>
      </c>
      <c r="DA25" s="653"/>
      <c r="DB25" s="653"/>
      <c r="DC25" s="657"/>
      <c r="DD25" s="632">
        <v>2337738</v>
      </c>
      <c r="DE25" s="655"/>
      <c r="DF25" s="655"/>
      <c r="DG25" s="655"/>
      <c r="DH25" s="655"/>
      <c r="DI25" s="655"/>
      <c r="DJ25" s="655"/>
      <c r="DK25" s="656"/>
      <c r="DL25" s="632">
        <v>2335821</v>
      </c>
      <c r="DM25" s="655"/>
      <c r="DN25" s="655"/>
      <c r="DO25" s="655"/>
      <c r="DP25" s="655"/>
      <c r="DQ25" s="655"/>
      <c r="DR25" s="655"/>
      <c r="DS25" s="655"/>
      <c r="DT25" s="655"/>
      <c r="DU25" s="655"/>
      <c r="DV25" s="656"/>
      <c r="DW25" s="628">
        <v>27.4</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2306</v>
      </c>
      <c r="S26" s="624"/>
      <c r="T26" s="624"/>
      <c r="U26" s="624"/>
      <c r="V26" s="624"/>
      <c r="W26" s="624"/>
      <c r="X26" s="624"/>
      <c r="Y26" s="625"/>
      <c r="Z26" s="626">
        <v>0</v>
      </c>
      <c r="AA26" s="626"/>
      <c r="AB26" s="626"/>
      <c r="AC26" s="626"/>
      <c r="AD26" s="627">
        <v>2306</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1424301</v>
      </c>
      <c r="CS26" s="624"/>
      <c r="CT26" s="624"/>
      <c r="CU26" s="624"/>
      <c r="CV26" s="624"/>
      <c r="CW26" s="624"/>
      <c r="CX26" s="624"/>
      <c r="CY26" s="625"/>
      <c r="CZ26" s="628">
        <v>8.4</v>
      </c>
      <c r="DA26" s="653"/>
      <c r="DB26" s="653"/>
      <c r="DC26" s="657"/>
      <c r="DD26" s="632">
        <v>1307459</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76876</v>
      </c>
      <c r="S27" s="624"/>
      <c r="T27" s="624"/>
      <c r="U27" s="624"/>
      <c r="V27" s="624"/>
      <c r="W27" s="624"/>
      <c r="X27" s="624"/>
      <c r="Y27" s="625"/>
      <c r="Z27" s="626">
        <v>0.4</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5637207</v>
      </c>
      <c r="BH27" s="624"/>
      <c r="BI27" s="624"/>
      <c r="BJ27" s="624"/>
      <c r="BK27" s="624"/>
      <c r="BL27" s="624"/>
      <c r="BM27" s="624"/>
      <c r="BN27" s="625"/>
      <c r="BO27" s="626">
        <v>100</v>
      </c>
      <c r="BP27" s="626"/>
      <c r="BQ27" s="626"/>
      <c r="BR27" s="626"/>
      <c r="BS27" s="627">
        <v>296535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4154964</v>
      </c>
      <c r="CS27" s="655"/>
      <c r="CT27" s="655"/>
      <c r="CU27" s="655"/>
      <c r="CV27" s="655"/>
      <c r="CW27" s="655"/>
      <c r="CX27" s="655"/>
      <c r="CY27" s="656"/>
      <c r="CZ27" s="628">
        <v>24.5</v>
      </c>
      <c r="DA27" s="653"/>
      <c r="DB27" s="653"/>
      <c r="DC27" s="657"/>
      <c r="DD27" s="632">
        <v>1479480</v>
      </c>
      <c r="DE27" s="655"/>
      <c r="DF27" s="655"/>
      <c r="DG27" s="655"/>
      <c r="DH27" s="655"/>
      <c r="DI27" s="655"/>
      <c r="DJ27" s="655"/>
      <c r="DK27" s="656"/>
      <c r="DL27" s="632">
        <v>1107270</v>
      </c>
      <c r="DM27" s="655"/>
      <c r="DN27" s="655"/>
      <c r="DO27" s="655"/>
      <c r="DP27" s="655"/>
      <c r="DQ27" s="655"/>
      <c r="DR27" s="655"/>
      <c r="DS27" s="655"/>
      <c r="DT27" s="655"/>
      <c r="DU27" s="655"/>
      <c r="DV27" s="656"/>
      <c r="DW27" s="628">
        <v>13</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189532</v>
      </c>
      <c r="S28" s="624"/>
      <c r="T28" s="624"/>
      <c r="U28" s="624"/>
      <c r="V28" s="624"/>
      <c r="W28" s="624"/>
      <c r="X28" s="624"/>
      <c r="Y28" s="625"/>
      <c r="Z28" s="626">
        <v>1.1000000000000001</v>
      </c>
      <c r="AA28" s="626"/>
      <c r="AB28" s="626"/>
      <c r="AC28" s="626"/>
      <c r="AD28" s="627">
        <v>29116</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1166883</v>
      </c>
      <c r="CS28" s="624"/>
      <c r="CT28" s="624"/>
      <c r="CU28" s="624"/>
      <c r="CV28" s="624"/>
      <c r="CW28" s="624"/>
      <c r="CX28" s="624"/>
      <c r="CY28" s="625"/>
      <c r="CZ28" s="628">
        <v>6.9</v>
      </c>
      <c r="DA28" s="653"/>
      <c r="DB28" s="653"/>
      <c r="DC28" s="657"/>
      <c r="DD28" s="632">
        <v>1127901</v>
      </c>
      <c r="DE28" s="624"/>
      <c r="DF28" s="624"/>
      <c r="DG28" s="624"/>
      <c r="DH28" s="624"/>
      <c r="DI28" s="624"/>
      <c r="DJ28" s="624"/>
      <c r="DK28" s="625"/>
      <c r="DL28" s="632">
        <v>1127901</v>
      </c>
      <c r="DM28" s="624"/>
      <c r="DN28" s="624"/>
      <c r="DO28" s="624"/>
      <c r="DP28" s="624"/>
      <c r="DQ28" s="624"/>
      <c r="DR28" s="624"/>
      <c r="DS28" s="624"/>
      <c r="DT28" s="624"/>
      <c r="DU28" s="624"/>
      <c r="DV28" s="625"/>
      <c r="DW28" s="628">
        <v>13.2</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37749</v>
      </c>
      <c r="S29" s="624"/>
      <c r="T29" s="624"/>
      <c r="U29" s="624"/>
      <c r="V29" s="624"/>
      <c r="W29" s="624"/>
      <c r="X29" s="624"/>
      <c r="Y29" s="625"/>
      <c r="Z29" s="626">
        <v>0.2</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1166883</v>
      </c>
      <c r="CS29" s="655"/>
      <c r="CT29" s="655"/>
      <c r="CU29" s="655"/>
      <c r="CV29" s="655"/>
      <c r="CW29" s="655"/>
      <c r="CX29" s="655"/>
      <c r="CY29" s="656"/>
      <c r="CZ29" s="628">
        <v>6.9</v>
      </c>
      <c r="DA29" s="653"/>
      <c r="DB29" s="653"/>
      <c r="DC29" s="657"/>
      <c r="DD29" s="632">
        <v>1127901</v>
      </c>
      <c r="DE29" s="655"/>
      <c r="DF29" s="655"/>
      <c r="DG29" s="655"/>
      <c r="DH29" s="655"/>
      <c r="DI29" s="655"/>
      <c r="DJ29" s="655"/>
      <c r="DK29" s="656"/>
      <c r="DL29" s="632">
        <v>1127901</v>
      </c>
      <c r="DM29" s="655"/>
      <c r="DN29" s="655"/>
      <c r="DO29" s="655"/>
      <c r="DP29" s="655"/>
      <c r="DQ29" s="655"/>
      <c r="DR29" s="655"/>
      <c r="DS29" s="655"/>
      <c r="DT29" s="655"/>
      <c r="DU29" s="655"/>
      <c r="DV29" s="656"/>
      <c r="DW29" s="628">
        <v>13.2</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2866807</v>
      </c>
      <c r="S30" s="624"/>
      <c r="T30" s="624"/>
      <c r="U30" s="624"/>
      <c r="V30" s="624"/>
      <c r="W30" s="624"/>
      <c r="X30" s="624"/>
      <c r="Y30" s="625"/>
      <c r="Z30" s="626">
        <v>16.7</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1133141</v>
      </c>
      <c r="CS30" s="624"/>
      <c r="CT30" s="624"/>
      <c r="CU30" s="624"/>
      <c r="CV30" s="624"/>
      <c r="CW30" s="624"/>
      <c r="CX30" s="624"/>
      <c r="CY30" s="625"/>
      <c r="CZ30" s="628">
        <v>6.7</v>
      </c>
      <c r="DA30" s="653"/>
      <c r="DB30" s="653"/>
      <c r="DC30" s="657"/>
      <c r="DD30" s="632">
        <v>1097674</v>
      </c>
      <c r="DE30" s="624"/>
      <c r="DF30" s="624"/>
      <c r="DG30" s="624"/>
      <c r="DH30" s="624"/>
      <c r="DI30" s="624"/>
      <c r="DJ30" s="624"/>
      <c r="DK30" s="625"/>
      <c r="DL30" s="632">
        <v>1097674</v>
      </c>
      <c r="DM30" s="624"/>
      <c r="DN30" s="624"/>
      <c r="DO30" s="624"/>
      <c r="DP30" s="624"/>
      <c r="DQ30" s="624"/>
      <c r="DR30" s="624"/>
      <c r="DS30" s="624"/>
      <c r="DT30" s="624"/>
      <c r="DU30" s="624"/>
      <c r="DV30" s="625"/>
      <c r="DW30" s="628">
        <v>12.9</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99.9</v>
      </c>
      <c r="BH31" s="667"/>
      <c r="BI31" s="667"/>
      <c r="BJ31" s="667"/>
      <c r="BK31" s="667"/>
      <c r="BL31" s="667"/>
      <c r="BM31" s="618">
        <v>97.4</v>
      </c>
      <c r="BN31" s="667"/>
      <c r="BO31" s="667"/>
      <c r="BP31" s="667"/>
      <c r="BQ31" s="668"/>
      <c r="BR31" s="679">
        <v>100</v>
      </c>
      <c r="BS31" s="667"/>
      <c r="BT31" s="667"/>
      <c r="BU31" s="667"/>
      <c r="BV31" s="667"/>
      <c r="BW31" s="667"/>
      <c r="BX31" s="618">
        <v>97.4</v>
      </c>
      <c r="BY31" s="667"/>
      <c r="BZ31" s="667"/>
      <c r="CA31" s="667"/>
      <c r="CB31" s="668"/>
      <c r="CD31" s="661"/>
      <c r="CE31" s="662"/>
      <c r="CF31" s="620" t="s">
        <v>300</v>
      </c>
      <c r="CG31" s="621"/>
      <c r="CH31" s="621"/>
      <c r="CI31" s="621"/>
      <c r="CJ31" s="621"/>
      <c r="CK31" s="621"/>
      <c r="CL31" s="621"/>
      <c r="CM31" s="621"/>
      <c r="CN31" s="621"/>
      <c r="CO31" s="621"/>
      <c r="CP31" s="621"/>
      <c r="CQ31" s="622"/>
      <c r="CR31" s="623">
        <v>33742</v>
      </c>
      <c r="CS31" s="655"/>
      <c r="CT31" s="655"/>
      <c r="CU31" s="655"/>
      <c r="CV31" s="655"/>
      <c r="CW31" s="655"/>
      <c r="CX31" s="655"/>
      <c r="CY31" s="656"/>
      <c r="CZ31" s="628">
        <v>0.2</v>
      </c>
      <c r="DA31" s="653"/>
      <c r="DB31" s="653"/>
      <c r="DC31" s="657"/>
      <c r="DD31" s="632">
        <v>30227</v>
      </c>
      <c r="DE31" s="655"/>
      <c r="DF31" s="655"/>
      <c r="DG31" s="655"/>
      <c r="DH31" s="655"/>
      <c r="DI31" s="655"/>
      <c r="DJ31" s="655"/>
      <c r="DK31" s="656"/>
      <c r="DL31" s="632">
        <v>30227</v>
      </c>
      <c r="DM31" s="655"/>
      <c r="DN31" s="655"/>
      <c r="DO31" s="655"/>
      <c r="DP31" s="655"/>
      <c r="DQ31" s="655"/>
      <c r="DR31" s="655"/>
      <c r="DS31" s="655"/>
      <c r="DT31" s="655"/>
      <c r="DU31" s="655"/>
      <c r="DV31" s="656"/>
      <c r="DW31" s="628">
        <v>0.4</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1123408</v>
      </c>
      <c r="S32" s="624"/>
      <c r="T32" s="624"/>
      <c r="U32" s="624"/>
      <c r="V32" s="624"/>
      <c r="W32" s="624"/>
      <c r="X32" s="624"/>
      <c r="Y32" s="625"/>
      <c r="Z32" s="626">
        <v>6.5</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99.9</v>
      </c>
      <c r="BH32" s="655"/>
      <c r="BI32" s="655"/>
      <c r="BJ32" s="655"/>
      <c r="BK32" s="655"/>
      <c r="BL32" s="655"/>
      <c r="BM32" s="629">
        <v>99.8</v>
      </c>
      <c r="BN32" s="655"/>
      <c r="BO32" s="655"/>
      <c r="BP32" s="655"/>
      <c r="BQ32" s="678"/>
      <c r="BR32" s="680">
        <v>100</v>
      </c>
      <c r="BS32" s="655"/>
      <c r="BT32" s="655"/>
      <c r="BU32" s="655"/>
      <c r="BV32" s="655"/>
      <c r="BW32" s="655"/>
      <c r="BX32" s="629">
        <v>99.9</v>
      </c>
      <c r="BY32" s="655"/>
      <c r="BZ32" s="655"/>
      <c r="CA32" s="655"/>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7"/>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9828</v>
      </c>
      <c r="S33" s="624"/>
      <c r="T33" s="624"/>
      <c r="U33" s="624"/>
      <c r="V33" s="624"/>
      <c r="W33" s="624"/>
      <c r="X33" s="624"/>
      <c r="Y33" s="625"/>
      <c r="Z33" s="626">
        <v>0.1</v>
      </c>
      <c r="AA33" s="626"/>
      <c r="AB33" s="626"/>
      <c r="AC33" s="626"/>
      <c r="AD33" s="627">
        <v>5829</v>
      </c>
      <c r="AE33" s="627"/>
      <c r="AF33" s="627"/>
      <c r="AG33" s="627"/>
      <c r="AH33" s="627"/>
      <c r="AI33" s="627"/>
      <c r="AJ33" s="627"/>
      <c r="AK33" s="627"/>
      <c r="AL33" s="628">
        <v>0.1</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100</v>
      </c>
      <c r="BH33" s="682"/>
      <c r="BI33" s="682"/>
      <c r="BJ33" s="682"/>
      <c r="BK33" s="682"/>
      <c r="BL33" s="682"/>
      <c r="BM33" s="683">
        <v>99.8</v>
      </c>
      <c r="BN33" s="682"/>
      <c r="BO33" s="682"/>
      <c r="BP33" s="682"/>
      <c r="BQ33" s="684"/>
      <c r="BR33" s="681">
        <v>100</v>
      </c>
      <c r="BS33" s="682"/>
      <c r="BT33" s="682"/>
      <c r="BU33" s="682"/>
      <c r="BV33" s="682"/>
      <c r="BW33" s="682"/>
      <c r="BX33" s="683">
        <v>99.8</v>
      </c>
      <c r="BY33" s="682"/>
      <c r="BZ33" s="682"/>
      <c r="CA33" s="682"/>
      <c r="CB33" s="684"/>
      <c r="CD33" s="620" t="s">
        <v>307</v>
      </c>
      <c r="CE33" s="621"/>
      <c r="CF33" s="621"/>
      <c r="CG33" s="621"/>
      <c r="CH33" s="621"/>
      <c r="CI33" s="621"/>
      <c r="CJ33" s="621"/>
      <c r="CK33" s="621"/>
      <c r="CL33" s="621"/>
      <c r="CM33" s="621"/>
      <c r="CN33" s="621"/>
      <c r="CO33" s="621"/>
      <c r="CP33" s="621"/>
      <c r="CQ33" s="622"/>
      <c r="CR33" s="623">
        <v>5468199</v>
      </c>
      <c r="CS33" s="655"/>
      <c r="CT33" s="655"/>
      <c r="CU33" s="655"/>
      <c r="CV33" s="655"/>
      <c r="CW33" s="655"/>
      <c r="CX33" s="655"/>
      <c r="CY33" s="656"/>
      <c r="CZ33" s="628">
        <v>32.299999999999997</v>
      </c>
      <c r="DA33" s="653"/>
      <c r="DB33" s="653"/>
      <c r="DC33" s="657"/>
      <c r="DD33" s="632">
        <v>4595475</v>
      </c>
      <c r="DE33" s="655"/>
      <c r="DF33" s="655"/>
      <c r="DG33" s="655"/>
      <c r="DH33" s="655"/>
      <c r="DI33" s="655"/>
      <c r="DJ33" s="655"/>
      <c r="DK33" s="656"/>
      <c r="DL33" s="632">
        <v>3422413</v>
      </c>
      <c r="DM33" s="655"/>
      <c r="DN33" s="655"/>
      <c r="DO33" s="655"/>
      <c r="DP33" s="655"/>
      <c r="DQ33" s="655"/>
      <c r="DR33" s="655"/>
      <c r="DS33" s="655"/>
      <c r="DT33" s="655"/>
      <c r="DU33" s="655"/>
      <c r="DV33" s="656"/>
      <c r="DW33" s="628">
        <v>40.1</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238715</v>
      </c>
      <c r="S34" s="624"/>
      <c r="T34" s="624"/>
      <c r="U34" s="624"/>
      <c r="V34" s="624"/>
      <c r="W34" s="624"/>
      <c r="X34" s="624"/>
      <c r="Y34" s="625"/>
      <c r="Z34" s="626">
        <v>1.4</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2596201</v>
      </c>
      <c r="CS34" s="624"/>
      <c r="CT34" s="624"/>
      <c r="CU34" s="624"/>
      <c r="CV34" s="624"/>
      <c r="CW34" s="624"/>
      <c r="CX34" s="624"/>
      <c r="CY34" s="625"/>
      <c r="CZ34" s="628">
        <v>15.3</v>
      </c>
      <c r="DA34" s="653"/>
      <c r="DB34" s="653"/>
      <c r="DC34" s="657"/>
      <c r="DD34" s="632">
        <v>2035924</v>
      </c>
      <c r="DE34" s="624"/>
      <c r="DF34" s="624"/>
      <c r="DG34" s="624"/>
      <c r="DH34" s="624"/>
      <c r="DI34" s="624"/>
      <c r="DJ34" s="624"/>
      <c r="DK34" s="625"/>
      <c r="DL34" s="632">
        <v>1927588</v>
      </c>
      <c r="DM34" s="624"/>
      <c r="DN34" s="624"/>
      <c r="DO34" s="624"/>
      <c r="DP34" s="624"/>
      <c r="DQ34" s="624"/>
      <c r="DR34" s="624"/>
      <c r="DS34" s="624"/>
      <c r="DT34" s="624"/>
      <c r="DU34" s="624"/>
      <c r="DV34" s="625"/>
      <c r="DW34" s="628">
        <v>22.6</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713676</v>
      </c>
      <c r="S35" s="624"/>
      <c r="T35" s="624"/>
      <c r="U35" s="624"/>
      <c r="V35" s="624"/>
      <c r="W35" s="624"/>
      <c r="X35" s="624"/>
      <c r="Y35" s="625"/>
      <c r="Z35" s="626">
        <v>4.2</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85248</v>
      </c>
      <c r="CS35" s="655"/>
      <c r="CT35" s="655"/>
      <c r="CU35" s="655"/>
      <c r="CV35" s="655"/>
      <c r="CW35" s="655"/>
      <c r="CX35" s="655"/>
      <c r="CY35" s="656"/>
      <c r="CZ35" s="628">
        <v>0.5</v>
      </c>
      <c r="DA35" s="653"/>
      <c r="DB35" s="653"/>
      <c r="DC35" s="657"/>
      <c r="DD35" s="632">
        <v>57300</v>
      </c>
      <c r="DE35" s="655"/>
      <c r="DF35" s="655"/>
      <c r="DG35" s="655"/>
      <c r="DH35" s="655"/>
      <c r="DI35" s="655"/>
      <c r="DJ35" s="655"/>
      <c r="DK35" s="656"/>
      <c r="DL35" s="632">
        <v>57300</v>
      </c>
      <c r="DM35" s="655"/>
      <c r="DN35" s="655"/>
      <c r="DO35" s="655"/>
      <c r="DP35" s="655"/>
      <c r="DQ35" s="655"/>
      <c r="DR35" s="655"/>
      <c r="DS35" s="655"/>
      <c r="DT35" s="655"/>
      <c r="DU35" s="655"/>
      <c r="DV35" s="656"/>
      <c r="DW35" s="628">
        <v>0.7</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79056</v>
      </c>
      <c r="S36" s="624"/>
      <c r="T36" s="624"/>
      <c r="U36" s="624"/>
      <c r="V36" s="624"/>
      <c r="W36" s="624"/>
      <c r="X36" s="624"/>
      <c r="Y36" s="625"/>
      <c r="Z36" s="626">
        <v>0.5</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1715677</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63176</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757622</v>
      </c>
      <c r="CS36" s="624"/>
      <c r="CT36" s="624"/>
      <c r="CU36" s="624"/>
      <c r="CV36" s="624"/>
      <c r="CW36" s="624"/>
      <c r="CX36" s="624"/>
      <c r="CY36" s="625"/>
      <c r="CZ36" s="628">
        <v>4.5</v>
      </c>
      <c r="DA36" s="653"/>
      <c r="DB36" s="653"/>
      <c r="DC36" s="657"/>
      <c r="DD36" s="632">
        <v>718731</v>
      </c>
      <c r="DE36" s="624"/>
      <c r="DF36" s="624"/>
      <c r="DG36" s="624"/>
      <c r="DH36" s="624"/>
      <c r="DI36" s="624"/>
      <c r="DJ36" s="624"/>
      <c r="DK36" s="625"/>
      <c r="DL36" s="632">
        <v>409477</v>
      </c>
      <c r="DM36" s="624"/>
      <c r="DN36" s="624"/>
      <c r="DO36" s="624"/>
      <c r="DP36" s="624"/>
      <c r="DQ36" s="624"/>
      <c r="DR36" s="624"/>
      <c r="DS36" s="624"/>
      <c r="DT36" s="624"/>
      <c r="DU36" s="624"/>
      <c r="DV36" s="625"/>
      <c r="DW36" s="628">
        <v>4.8</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334694</v>
      </c>
      <c r="S37" s="624"/>
      <c r="T37" s="624"/>
      <c r="U37" s="624"/>
      <c r="V37" s="624"/>
      <c r="W37" s="624"/>
      <c r="X37" s="624"/>
      <c r="Y37" s="625"/>
      <c r="Z37" s="626">
        <v>1.9</v>
      </c>
      <c r="AA37" s="626"/>
      <c r="AB37" s="626"/>
      <c r="AC37" s="626"/>
      <c r="AD37" s="627">
        <v>8163</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440000</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47522</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2169</v>
      </c>
      <c r="CS37" s="655"/>
      <c r="CT37" s="655"/>
      <c r="CU37" s="655"/>
      <c r="CV37" s="655"/>
      <c r="CW37" s="655"/>
      <c r="CX37" s="655"/>
      <c r="CY37" s="656"/>
      <c r="CZ37" s="628">
        <v>0</v>
      </c>
      <c r="DA37" s="653"/>
      <c r="DB37" s="653"/>
      <c r="DC37" s="657"/>
      <c r="DD37" s="632">
        <v>2169</v>
      </c>
      <c r="DE37" s="655"/>
      <c r="DF37" s="655"/>
      <c r="DG37" s="655"/>
      <c r="DH37" s="655"/>
      <c r="DI37" s="655"/>
      <c r="DJ37" s="655"/>
      <c r="DK37" s="656"/>
      <c r="DL37" s="632">
        <v>2023</v>
      </c>
      <c r="DM37" s="655"/>
      <c r="DN37" s="655"/>
      <c r="DO37" s="655"/>
      <c r="DP37" s="655"/>
      <c r="DQ37" s="655"/>
      <c r="DR37" s="655"/>
      <c r="DS37" s="655"/>
      <c r="DT37" s="655"/>
      <c r="DU37" s="655"/>
      <c r="DV37" s="656"/>
      <c r="DW37" s="628">
        <v>0</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2498099</v>
      </c>
      <c r="S38" s="624"/>
      <c r="T38" s="624"/>
      <c r="U38" s="624"/>
      <c r="V38" s="624"/>
      <c r="W38" s="624"/>
      <c r="X38" s="624"/>
      <c r="Y38" s="625"/>
      <c r="Z38" s="626">
        <v>14.5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4150</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3381</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1271527</v>
      </c>
      <c r="CS38" s="624"/>
      <c r="CT38" s="624"/>
      <c r="CU38" s="624"/>
      <c r="CV38" s="624"/>
      <c r="CW38" s="624"/>
      <c r="CX38" s="624"/>
      <c r="CY38" s="625"/>
      <c r="CZ38" s="628">
        <v>7.5</v>
      </c>
      <c r="DA38" s="653"/>
      <c r="DB38" s="653"/>
      <c r="DC38" s="657"/>
      <c r="DD38" s="632">
        <v>1030531</v>
      </c>
      <c r="DE38" s="624"/>
      <c r="DF38" s="624"/>
      <c r="DG38" s="624"/>
      <c r="DH38" s="624"/>
      <c r="DI38" s="624"/>
      <c r="DJ38" s="624"/>
      <c r="DK38" s="625"/>
      <c r="DL38" s="632">
        <v>994718</v>
      </c>
      <c r="DM38" s="624"/>
      <c r="DN38" s="624"/>
      <c r="DO38" s="624"/>
      <c r="DP38" s="624"/>
      <c r="DQ38" s="624"/>
      <c r="DR38" s="624"/>
      <c r="DS38" s="624"/>
      <c r="DT38" s="624"/>
      <c r="DU38" s="624"/>
      <c r="DV38" s="625"/>
      <c r="DW38" s="628">
        <v>11.7</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4785</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652834</v>
      </c>
      <c r="CS39" s="655"/>
      <c r="CT39" s="655"/>
      <c r="CU39" s="655"/>
      <c r="CV39" s="655"/>
      <c r="CW39" s="655"/>
      <c r="CX39" s="655"/>
      <c r="CY39" s="656"/>
      <c r="CZ39" s="628">
        <v>3.9</v>
      </c>
      <c r="DA39" s="653"/>
      <c r="DB39" s="653"/>
      <c r="DC39" s="657"/>
      <c r="DD39" s="632">
        <v>648222</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33299</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135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104767</v>
      </c>
      <c r="CS40" s="624"/>
      <c r="CT40" s="624"/>
      <c r="CU40" s="624"/>
      <c r="CV40" s="624"/>
      <c r="CW40" s="624"/>
      <c r="CX40" s="624"/>
      <c r="CY40" s="625"/>
      <c r="CZ40" s="628">
        <v>0.6</v>
      </c>
      <c r="DA40" s="653"/>
      <c r="DB40" s="653"/>
      <c r="DC40" s="657"/>
      <c r="DD40" s="632">
        <v>104767</v>
      </c>
      <c r="DE40" s="624"/>
      <c r="DF40" s="624"/>
      <c r="DG40" s="624"/>
      <c r="DH40" s="624"/>
      <c r="DI40" s="624"/>
      <c r="DJ40" s="624"/>
      <c r="DK40" s="625"/>
      <c r="DL40" s="632">
        <v>33330</v>
      </c>
      <c r="DM40" s="624"/>
      <c r="DN40" s="624"/>
      <c r="DO40" s="624"/>
      <c r="DP40" s="624"/>
      <c r="DQ40" s="624"/>
      <c r="DR40" s="624"/>
      <c r="DS40" s="624"/>
      <c r="DT40" s="624"/>
      <c r="DU40" s="624"/>
      <c r="DV40" s="625"/>
      <c r="DW40" s="628">
        <v>0.4</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17174532</v>
      </c>
      <c r="S41" s="696"/>
      <c r="T41" s="696"/>
      <c r="U41" s="696"/>
      <c r="V41" s="696"/>
      <c r="W41" s="696"/>
      <c r="X41" s="696"/>
      <c r="Y41" s="700"/>
      <c r="Z41" s="701">
        <v>100</v>
      </c>
      <c r="AA41" s="701"/>
      <c r="AB41" s="701"/>
      <c r="AC41" s="701"/>
      <c r="AD41" s="702">
        <v>8498634</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263460</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1008067</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451</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3532617</v>
      </c>
      <c r="CS42" s="655"/>
      <c r="CT42" s="655"/>
      <c r="CU42" s="655"/>
      <c r="CV42" s="655"/>
      <c r="CW42" s="655"/>
      <c r="CX42" s="655"/>
      <c r="CY42" s="656"/>
      <c r="CZ42" s="628">
        <v>20.8</v>
      </c>
      <c r="DA42" s="653"/>
      <c r="DB42" s="653"/>
      <c r="DC42" s="657"/>
      <c r="DD42" s="632">
        <v>860762</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80733</v>
      </c>
      <c r="CS43" s="655"/>
      <c r="CT43" s="655"/>
      <c r="CU43" s="655"/>
      <c r="CV43" s="655"/>
      <c r="CW43" s="655"/>
      <c r="CX43" s="655"/>
      <c r="CY43" s="656"/>
      <c r="CZ43" s="628">
        <v>0.5</v>
      </c>
      <c r="DA43" s="653"/>
      <c r="DB43" s="653"/>
      <c r="DC43" s="657"/>
      <c r="DD43" s="632">
        <v>21133</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3532617</v>
      </c>
      <c r="CS44" s="624"/>
      <c r="CT44" s="624"/>
      <c r="CU44" s="624"/>
      <c r="CV44" s="624"/>
      <c r="CW44" s="624"/>
      <c r="CX44" s="624"/>
      <c r="CY44" s="625"/>
      <c r="CZ44" s="628">
        <v>20.8</v>
      </c>
      <c r="DA44" s="629"/>
      <c r="DB44" s="629"/>
      <c r="DC44" s="635"/>
      <c r="DD44" s="632">
        <v>860762</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677698</v>
      </c>
      <c r="CS45" s="655"/>
      <c r="CT45" s="655"/>
      <c r="CU45" s="655"/>
      <c r="CV45" s="655"/>
      <c r="CW45" s="655"/>
      <c r="CX45" s="655"/>
      <c r="CY45" s="656"/>
      <c r="CZ45" s="628">
        <v>4</v>
      </c>
      <c r="DA45" s="653"/>
      <c r="DB45" s="653"/>
      <c r="DC45" s="657"/>
      <c r="DD45" s="632">
        <v>177510</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2854919</v>
      </c>
      <c r="CS46" s="624"/>
      <c r="CT46" s="624"/>
      <c r="CU46" s="624"/>
      <c r="CV46" s="624"/>
      <c r="CW46" s="624"/>
      <c r="CX46" s="624"/>
      <c r="CY46" s="625"/>
      <c r="CZ46" s="628">
        <v>16.8</v>
      </c>
      <c r="DA46" s="629"/>
      <c r="DB46" s="629"/>
      <c r="DC46" s="635"/>
      <c r="DD46" s="632">
        <v>683252</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16955613</v>
      </c>
      <c r="CS49" s="682"/>
      <c r="CT49" s="682"/>
      <c r="CU49" s="682"/>
      <c r="CV49" s="682"/>
      <c r="CW49" s="682"/>
      <c r="CX49" s="682"/>
      <c r="CY49" s="711"/>
      <c r="CZ49" s="703">
        <v>100</v>
      </c>
      <c r="DA49" s="712"/>
      <c r="DB49" s="712"/>
      <c r="DC49" s="713"/>
      <c r="DD49" s="714">
        <v>10401356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YEka3gYyu20jx8HWBh409+2nHUzAHHTO3OeWL001GYNgevt/o7JN+XnnM2QYuFf+0CZ6S7EWrOW4BuxwRvOG1Q==" saltValue="F7QI5J7qi7vZTCMoyGY/p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17173</v>
      </c>
      <c r="R7" s="753"/>
      <c r="S7" s="753"/>
      <c r="T7" s="753"/>
      <c r="U7" s="753"/>
      <c r="V7" s="753">
        <v>16954</v>
      </c>
      <c r="W7" s="753"/>
      <c r="X7" s="753"/>
      <c r="Y7" s="753"/>
      <c r="Z7" s="753"/>
      <c r="AA7" s="753">
        <v>219</v>
      </c>
      <c r="AB7" s="753"/>
      <c r="AC7" s="753"/>
      <c r="AD7" s="753"/>
      <c r="AE7" s="754"/>
      <c r="AF7" s="755">
        <v>213</v>
      </c>
      <c r="AG7" s="756"/>
      <c r="AH7" s="756"/>
      <c r="AI7" s="756"/>
      <c r="AJ7" s="757"/>
      <c r="AK7" s="758">
        <v>714</v>
      </c>
      <c r="AL7" s="759"/>
      <c r="AM7" s="759"/>
      <c r="AN7" s="759"/>
      <c r="AO7" s="759"/>
      <c r="AP7" s="759">
        <v>13022</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551</v>
      </c>
      <c r="BT7" s="747"/>
      <c r="BU7" s="747"/>
      <c r="BV7" s="747"/>
      <c r="BW7" s="747"/>
      <c r="BX7" s="747"/>
      <c r="BY7" s="747"/>
      <c r="BZ7" s="747"/>
      <c r="CA7" s="747"/>
      <c r="CB7" s="747"/>
      <c r="CC7" s="747"/>
      <c r="CD7" s="747"/>
      <c r="CE7" s="747"/>
      <c r="CF7" s="747"/>
      <c r="CG7" s="762"/>
      <c r="CH7" s="743">
        <v>-12</v>
      </c>
      <c r="CI7" s="744"/>
      <c r="CJ7" s="744"/>
      <c r="CK7" s="744"/>
      <c r="CL7" s="745"/>
      <c r="CM7" s="743">
        <v>960</v>
      </c>
      <c r="CN7" s="744"/>
      <c r="CO7" s="744"/>
      <c r="CP7" s="744"/>
      <c r="CQ7" s="745"/>
      <c r="CR7" s="743">
        <v>0</v>
      </c>
      <c r="CS7" s="744"/>
      <c r="CT7" s="744"/>
      <c r="CU7" s="744"/>
      <c r="CV7" s="745"/>
      <c r="CW7" s="743" t="s">
        <v>554</v>
      </c>
      <c r="CX7" s="744"/>
      <c r="CY7" s="744"/>
      <c r="CZ7" s="744"/>
      <c r="DA7" s="745"/>
      <c r="DB7" s="743" t="s">
        <v>554</v>
      </c>
      <c r="DC7" s="744"/>
      <c r="DD7" s="744"/>
      <c r="DE7" s="744"/>
      <c r="DF7" s="745"/>
      <c r="DG7" s="743" t="s">
        <v>554</v>
      </c>
      <c r="DH7" s="744"/>
      <c r="DI7" s="744"/>
      <c r="DJ7" s="744"/>
      <c r="DK7" s="745"/>
      <c r="DL7" s="743" t="s">
        <v>554</v>
      </c>
      <c r="DM7" s="744"/>
      <c r="DN7" s="744"/>
      <c r="DO7" s="744"/>
      <c r="DP7" s="745"/>
      <c r="DQ7" s="743" t="s">
        <v>554</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1</v>
      </c>
      <c r="R8" s="784"/>
      <c r="S8" s="784"/>
      <c r="T8" s="784"/>
      <c r="U8" s="784"/>
      <c r="V8" s="784">
        <v>1</v>
      </c>
      <c r="W8" s="784"/>
      <c r="X8" s="784"/>
      <c r="Y8" s="784"/>
      <c r="Z8" s="784"/>
      <c r="AA8" s="784" t="s">
        <v>552</v>
      </c>
      <c r="AB8" s="784"/>
      <c r="AC8" s="784"/>
      <c r="AD8" s="784"/>
      <c r="AE8" s="785"/>
      <c r="AF8" s="786" t="s">
        <v>122</v>
      </c>
      <c r="AG8" s="787"/>
      <c r="AH8" s="787"/>
      <c r="AI8" s="787"/>
      <c r="AJ8" s="788"/>
      <c r="AK8" s="769" t="s">
        <v>552</v>
      </c>
      <c r="AL8" s="770"/>
      <c r="AM8" s="770"/>
      <c r="AN8" s="770"/>
      <c r="AO8" s="770"/>
      <c r="AP8" s="770" t="s">
        <v>552</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t="s">
        <v>376</v>
      </c>
      <c r="C9" s="781"/>
      <c r="D9" s="781"/>
      <c r="E9" s="781"/>
      <c r="F9" s="781"/>
      <c r="G9" s="781"/>
      <c r="H9" s="781"/>
      <c r="I9" s="781"/>
      <c r="J9" s="781"/>
      <c r="K9" s="781"/>
      <c r="L9" s="781"/>
      <c r="M9" s="781"/>
      <c r="N9" s="781"/>
      <c r="O9" s="781"/>
      <c r="P9" s="782"/>
      <c r="Q9" s="783">
        <v>2</v>
      </c>
      <c r="R9" s="784"/>
      <c r="S9" s="784"/>
      <c r="T9" s="784"/>
      <c r="U9" s="784"/>
      <c r="V9" s="784">
        <v>2</v>
      </c>
      <c r="W9" s="784"/>
      <c r="X9" s="784"/>
      <c r="Y9" s="784"/>
      <c r="Z9" s="784"/>
      <c r="AA9" s="784" t="s">
        <v>552</v>
      </c>
      <c r="AB9" s="784"/>
      <c r="AC9" s="784"/>
      <c r="AD9" s="784"/>
      <c r="AE9" s="785"/>
      <c r="AF9" s="786" t="s">
        <v>122</v>
      </c>
      <c r="AG9" s="787"/>
      <c r="AH9" s="787"/>
      <c r="AI9" s="787"/>
      <c r="AJ9" s="788"/>
      <c r="AK9" s="769">
        <v>2</v>
      </c>
      <c r="AL9" s="770"/>
      <c r="AM9" s="770"/>
      <c r="AN9" s="770"/>
      <c r="AO9" s="770"/>
      <c r="AP9" s="770" t="s">
        <v>552</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378</v>
      </c>
      <c r="B23" s="789" t="s">
        <v>379</v>
      </c>
      <c r="C23" s="790"/>
      <c r="D23" s="790"/>
      <c r="E23" s="790"/>
      <c r="F23" s="790"/>
      <c r="G23" s="790"/>
      <c r="H23" s="790"/>
      <c r="I23" s="790"/>
      <c r="J23" s="790"/>
      <c r="K23" s="790"/>
      <c r="L23" s="790"/>
      <c r="M23" s="790"/>
      <c r="N23" s="790"/>
      <c r="O23" s="790"/>
      <c r="P23" s="791"/>
      <c r="Q23" s="792">
        <v>17175</v>
      </c>
      <c r="R23" s="793"/>
      <c r="S23" s="793"/>
      <c r="T23" s="793"/>
      <c r="U23" s="793"/>
      <c r="V23" s="793">
        <v>16956</v>
      </c>
      <c r="W23" s="793"/>
      <c r="X23" s="793"/>
      <c r="Y23" s="793"/>
      <c r="Z23" s="793"/>
      <c r="AA23" s="793">
        <v>219</v>
      </c>
      <c r="AB23" s="793"/>
      <c r="AC23" s="793"/>
      <c r="AD23" s="793"/>
      <c r="AE23" s="794"/>
      <c r="AF23" s="795">
        <v>213</v>
      </c>
      <c r="AG23" s="793"/>
      <c r="AH23" s="793"/>
      <c r="AI23" s="793"/>
      <c r="AJ23" s="796"/>
      <c r="AK23" s="797"/>
      <c r="AL23" s="798"/>
      <c r="AM23" s="798"/>
      <c r="AN23" s="798"/>
      <c r="AO23" s="798"/>
      <c r="AP23" s="793">
        <v>13022</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390</v>
      </c>
      <c r="C28" s="750"/>
      <c r="D28" s="750"/>
      <c r="E28" s="750"/>
      <c r="F28" s="750"/>
      <c r="G28" s="750"/>
      <c r="H28" s="750"/>
      <c r="I28" s="750"/>
      <c r="J28" s="750"/>
      <c r="K28" s="750"/>
      <c r="L28" s="750"/>
      <c r="M28" s="750"/>
      <c r="N28" s="750"/>
      <c r="O28" s="750"/>
      <c r="P28" s="751"/>
      <c r="Q28" s="822">
        <v>3156</v>
      </c>
      <c r="R28" s="823"/>
      <c r="S28" s="823"/>
      <c r="T28" s="823"/>
      <c r="U28" s="823"/>
      <c r="V28" s="823">
        <v>3093</v>
      </c>
      <c r="W28" s="823"/>
      <c r="X28" s="823"/>
      <c r="Y28" s="823"/>
      <c r="Z28" s="823"/>
      <c r="AA28" s="823">
        <v>63</v>
      </c>
      <c r="AB28" s="823"/>
      <c r="AC28" s="823"/>
      <c r="AD28" s="823"/>
      <c r="AE28" s="824"/>
      <c r="AF28" s="825">
        <v>63</v>
      </c>
      <c r="AG28" s="823"/>
      <c r="AH28" s="823"/>
      <c r="AI28" s="823"/>
      <c r="AJ28" s="826"/>
      <c r="AK28" s="827">
        <v>263</v>
      </c>
      <c r="AL28" s="828"/>
      <c r="AM28" s="828"/>
      <c r="AN28" s="828"/>
      <c r="AO28" s="828"/>
      <c r="AP28" s="828" t="s">
        <v>553</v>
      </c>
      <c r="AQ28" s="828"/>
      <c r="AR28" s="828"/>
      <c r="AS28" s="828"/>
      <c r="AT28" s="828"/>
      <c r="AU28" s="828" t="s">
        <v>553</v>
      </c>
      <c r="AV28" s="828"/>
      <c r="AW28" s="828"/>
      <c r="AX28" s="828"/>
      <c r="AY28" s="828"/>
      <c r="AZ28" s="829" t="s">
        <v>553</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391</v>
      </c>
      <c r="C29" s="781"/>
      <c r="D29" s="781"/>
      <c r="E29" s="781"/>
      <c r="F29" s="781"/>
      <c r="G29" s="781"/>
      <c r="H29" s="781"/>
      <c r="I29" s="781"/>
      <c r="J29" s="781"/>
      <c r="K29" s="781"/>
      <c r="L29" s="781"/>
      <c r="M29" s="781"/>
      <c r="N29" s="781"/>
      <c r="O29" s="781"/>
      <c r="P29" s="782"/>
      <c r="Q29" s="783">
        <v>707</v>
      </c>
      <c r="R29" s="784"/>
      <c r="S29" s="784"/>
      <c r="T29" s="784"/>
      <c r="U29" s="784"/>
      <c r="V29" s="784">
        <v>596</v>
      </c>
      <c r="W29" s="784"/>
      <c r="X29" s="784"/>
      <c r="Y29" s="784"/>
      <c r="Z29" s="784"/>
      <c r="AA29" s="784">
        <v>112</v>
      </c>
      <c r="AB29" s="784"/>
      <c r="AC29" s="784"/>
      <c r="AD29" s="784"/>
      <c r="AE29" s="785"/>
      <c r="AF29" s="786">
        <v>112</v>
      </c>
      <c r="AG29" s="787"/>
      <c r="AH29" s="787"/>
      <c r="AI29" s="787"/>
      <c r="AJ29" s="788"/>
      <c r="AK29" s="834">
        <v>113</v>
      </c>
      <c r="AL29" s="830"/>
      <c r="AM29" s="830"/>
      <c r="AN29" s="830"/>
      <c r="AO29" s="830"/>
      <c r="AP29" s="830" t="s">
        <v>553</v>
      </c>
      <c r="AQ29" s="830"/>
      <c r="AR29" s="830"/>
      <c r="AS29" s="830"/>
      <c r="AT29" s="830"/>
      <c r="AU29" s="830" t="s">
        <v>553</v>
      </c>
      <c r="AV29" s="830"/>
      <c r="AW29" s="830"/>
      <c r="AX29" s="830"/>
      <c r="AY29" s="830"/>
      <c r="AZ29" s="831" t="s">
        <v>553</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392</v>
      </c>
      <c r="C30" s="781"/>
      <c r="D30" s="781"/>
      <c r="E30" s="781"/>
      <c r="F30" s="781"/>
      <c r="G30" s="781"/>
      <c r="H30" s="781"/>
      <c r="I30" s="781"/>
      <c r="J30" s="781"/>
      <c r="K30" s="781"/>
      <c r="L30" s="781"/>
      <c r="M30" s="781"/>
      <c r="N30" s="781"/>
      <c r="O30" s="781"/>
      <c r="P30" s="782"/>
      <c r="Q30" s="783">
        <v>3255</v>
      </c>
      <c r="R30" s="784"/>
      <c r="S30" s="784"/>
      <c r="T30" s="784"/>
      <c r="U30" s="784"/>
      <c r="V30" s="784">
        <v>3095</v>
      </c>
      <c r="W30" s="784"/>
      <c r="X30" s="784"/>
      <c r="Y30" s="784"/>
      <c r="Z30" s="784"/>
      <c r="AA30" s="784">
        <v>160</v>
      </c>
      <c r="AB30" s="784"/>
      <c r="AC30" s="784"/>
      <c r="AD30" s="784"/>
      <c r="AE30" s="785"/>
      <c r="AF30" s="786">
        <v>160</v>
      </c>
      <c r="AG30" s="787"/>
      <c r="AH30" s="787"/>
      <c r="AI30" s="787"/>
      <c r="AJ30" s="788"/>
      <c r="AK30" s="834">
        <v>480</v>
      </c>
      <c r="AL30" s="830"/>
      <c r="AM30" s="830"/>
      <c r="AN30" s="830"/>
      <c r="AO30" s="830"/>
      <c r="AP30" s="830" t="s">
        <v>553</v>
      </c>
      <c r="AQ30" s="830"/>
      <c r="AR30" s="830"/>
      <c r="AS30" s="830"/>
      <c r="AT30" s="830"/>
      <c r="AU30" s="830" t="s">
        <v>553</v>
      </c>
      <c r="AV30" s="830"/>
      <c r="AW30" s="830"/>
      <c r="AX30" s="830"/>
      <c r="AY30" s="830"/>
      <c r="AZ30" s="831" t="s">
        <v>553</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393</v>
      </c>
      <c r="C31" s="781"/>
      <c r="D31" s="781"/>
      <c r="E31" s="781"/>
      <c r="F31" s="781"/>
      <c r="G31" s="781"/>
      <c r="H31" s="781"/>
      <c r="I31" s="781"/>
      <c r="J31" s="781"/>
      <c r="K31" s="781"/>
      <c r="L31" s="781"/>
      <c r="M31" s="781"/>
      <c r="N31" s="781"/>
      <c r="O31" s="781"/>
      <c r="P31" s="782"/>
      <c r="Q31" s="783">
        <v>676</v>
      </c>
      <c r="R31" s="784"/>
      <c r="S31" s="784"/>
      <c r="T31" s="784"/>
      <c r="U31" s="784"/>
      <c r="V31" s="784">
        <v>556</v>
      </c>
      <c r="W31" s="784"/>
      <c r="X31" s="784"/>
      <c r="Y31" s="784"/>
      <c r="Z31" s="784"/>
      <c r="AA31" s="784">
        <v>120</v>
      </c>
      <c r="AB31" s="784"/>
      <c r="AC31" s="784"/>
      <c r="AD31" s="784"/>
      <c r="AE31" s="785"/>
      <c r="AF31" s="786">
        <v>1158</v>
      </c>
      <c r="AG31" s="787"/>
      <c r="AH31" s="787"/>
      <c r="AI31" s="787"/>
      <c r="AJ31" s="788"/>
      <c r="AK31" s="834">
        <v>3</v>
      </c>
      <c r="AL31" s="830"/>
      <c r="AM31" s="830"/>
      <c r="AN31" s="830"/>
      <c r="AO31" s="830"/>
      <c r="AP31" s="830">
        <v>286</v>
      </c>
      <c r="AQ31" s="830"/>
      <c r="AR31" s="830"/>
      <c r="AS31" s="830"/>
      <c r="AT31" s="830"/>
      <c r="AU31" s="830">
        <v>21</v>
      </c>
      <c r="AV31" s="830"/>
      <c r="AW31" s="830"/>
      <c r="AX31" s="830"/>
      <c r="AY31" s="830"/>
      <c r="AZ31" s="831" t="s">
        <v>553</v>
      </c>
      <c r="BA31" s="831"/>
      <c r="BB31" s="831"/>
      <c r="BC31" s="831"/>
      <c r="BD31" s="831"/>
      <c r="BE31" s="832" t="s">
        <v>394</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395</v>
      </c>
      <c r="C32" s="781"/>
      <c r="D32" s="781"/>
      <c r="E32" s="781"/>
      <c r="F32" s="781"/>
      <c r="G32" s="781"/>
      <c r="H32" s="781"/>
      <c r="I32" s="781"/>
      <c r="J32" s="781"/>
      <c r="K32" s="781"/>
      <c r="L32" s="781"/>
      <c r="M32" s="781"/>
      <c r="N32" s="781"/>
      <c r="O32" s="781"/>
      <c r="P32" s="782"/>
      <c r="Q32" s="783">
        <v>1034</v>
      </c>
      <c r="R32" s="784"/>
      <c r="S32" s="784"/>
      <c r="T32" s="784"/>
      <c r="U32" s="784"/>
      <c r="V32" s="784">
        <v>849</v>
      </c>
      <c r="W32" s="784"/>
      <c r="X32" s="784"/>
      <c r="Y32" s="784"/>
      <c r="Z32" s="784"/>
      <c r="AA32" s="784">
        <v>184</v>
      </c>
      <c r="AB32" s="784"/>
      <c r="AC32" s="784"/>
      <c r="AD32" s="784"/>
      <c r="AE32" s="785"/>
      <c r="AF32" s="786">
        <v>510</v>
      </c>
      <c r="AG32" s="787"/>
      <c r="AH32" s="787"/>
      <c r="AI32" s="787"/>
      <c r="AJ32" s="788"/>
      <c r="AK32" s="834">
        <v>440</v>
      </c>
      <c r="AL32" s="830"/>
      <c r="AM32" s="830"/>
      <c r="AN32" s="830"/>
      <c r="AO32" s="830"/>
      <c r="AP32" s="830">
        <v>4871</v>
      </c>
      <c r="AQ32" s="830"/>
      <c r="AR32" s="830"/>
      <c r="AS32" s="830"/>
      <c r="AT32" s="830"/>
      <c r="AU32" s="830">
        <v>3117</v>
      </c>
      <c r="AV32" s="830"/>
      <c r="AW32" s="830"/>
      <c r="AX32" s="830"/>
      <c r="AY32" s="830"/>
      <c r="AZ32" s="831" t="s">
        <v>553</v>
      </c>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378</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2003</v>
      </c>
      <c r="AG63" s="844"/>
      <c r="AH63" s="844"/>
      <c r="AI63" s="844"/>
      <c r="AJ63" s="845"/>
      <c r="AK63" s="846"/>
      <c r="AL63" s="841"/>
      <c r="AM63" s="841"/>
      <c r="AN63" s="841"/>
      <c r="AO63" s="841"/>
      <c r="AP63" s="844">
        <v>5157</v>
      </c>
      <c r="AQ63" s="844"/>
      <c r="AR63" s="844"/>
      <c r="AS63" s="844"/>
      <c r="AT63" s="844"/>
      <c r="AU63" s="844">
        <v>3138</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399</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400</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546</v>
      </c>
      <c r="C68" s="870"/>
      <c r="D68" s="870"/>
      <c r="E68" s="870"/>
      <c r="F68" s="870"/>
      <c r="G68" s="870"/>
      <c r="H68" s="870"/>
      <c r="I68" s="870"/>
      <c r="J68" s="870"/>
      <c r="K68" s="870"/>
      <c r="L68" s="870"/>
      <c r="M68" s="870"/>
      <c r="N68" s="870"/>
      <c r="O68" s="870"/>
      <c r="P68" s="871"/>
      <c r="Q68" s="872">
        <v>153</v>
      </c>
      <c r="R68" s="866"/>
      <c r="S68" s="866"/>
      <c r="T68" s="866"/>
      <c r="U68" s="866"/>
      <c r="V68" s="866">
        <v>148</v>
      </c>
      <c r="W68" s="866"/>
      <c r="X68" s="866"/>
      <c r="Y68" s="866"/>
      <c r="Z68" s="866"/>
      <c r="AA68" s="866">
        <v>5</v>
      </c>
      <c r="AB68" s="866"/>
      <c r="AC68" s="866"/>
      <c r="AD68" s="866"/>
      <c r="AE68" s="866"/>
      <c r="AF68" s="866">
        <v>5</v>
      </c>
      <c r="AG68" s="866"/>
      <c r="AH68" s="866"/>
      <c r="AI68" s="866"/>
      <c r="AJ68" s="866"/>
      <c r="AK68" s="866" t="s">
        <v>554</v>
      </c>
      <c r="AL68" s="866"/>
      <c r="AM68" s="866"/>
      <c r="AN68" s="866"/>
      <c r="AO68" s="866"/>
      <c r="AP68" s="866" t="s">
        <v>554</v>
      </c>
      <c r="AQ68" s="866"/>
      <c r="AR68" s="866"/>
      <c r="AS68" s="866"/>
      <c r="AT68" s="866"/>
      <c r="AU68" s="866" t="s">
        <v>554</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33.65" customHeight="1" x14ac:dyDescent="0.2">
      <c r="A69" s="226">
        <v>2</v>
      </c>
      <c r="B69" s="873" t="s">
        <v>547</v>
      </c>
      <c r="C69" s="874"/>
      <c r="D69" s="874"/>
      <c r="E69" s="874"/>
      <c r="F69" s="874"/>
      <c r="G69" s="874"/>
      <c r="H69" s="874"/>
      <c r="I69" s="874"/>
      <c r="J69" s="874"/>
      <c r="K69" s="874"/>
      <c r="L69" s="874"/>
      <c r="M69" s="874"/>
      <c r="N69" s="874"/>
      <c r="O69" s="874"/>
      <c r="P69" s="875"/>
      <c r="Q69" s="876">
        <v>290</v>
      </c>
      <c r="R69" s="830"/>
      <c r="S69" s="830"/>
      <c r="T69" s="830"/>
      <c r="U69" s="830"/>
      <c r="V69" s="830">
        <v>250</v>
      </c>
      <c r="W69" s="830"/>
      <c r="X69" s="830"/>
      <c r="Y69" s="830"/>
      <c r="Z69" s="830"/>
      <c r="AA69" s="830">
        <v>40</v>
      </c>
      <c r="AB69" s="830"/>
      <c r="AC69" s="830"/>
      <c r="AD69" s="830"/>
      <c r="AE69" s="830"/>
      <c r="AF69" s="830">
        <v>40</v>
      </c>
      <c r="AG69" s="830"/>
      <c r="AH69" s="830"/>
      <c r="AI69" s="830"/>
      <c r="AJ69" s="830"/>
      <c r="AK69" s="830" t="s">
        <v>554</v>
      </c>
      <c r="AL69" s="830"/>
      <c r="AM69" s="830"/>
      <c r="AN69" s="830"/>
      <c r="AO69" s="830"/>
      <c r="AP69" s="830" t="s">
        <v>554</v>
      </c>
      <c r="AQ69" s="830"/>
      <c r="AR69" s="830"/>
      <c r="AS69" s="830"/>
      <c r="AT69" s="830"/>
      <c r="AU69" s="830" t="s">
        <v>554</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36" customHeight="1" x14ac:dyDescent="0.2">
      <c r="A70" s="226">
        <v>3</v>
      </c>
      <c r="B70" s="873" t="s">
        <v>548</v>
      </c>
      <c r="C70" s="874"/>
      <c r="D70" s="874"/>
      <c r="E70" s="874"/>
      <c r="F70" s="874"/>
      <c r="G70" s="874"/>
      <c r="H70" s="874"/>
      <c r="I70" s="874"/>
      <c r="J70" s="874"/>
      <c r="K70" s="874"/>
      <c r="L70" s="874"/>
      <c r="M70" s="874"/>
      <c r="N70" s="874"/>
      <c r="O70" s="874"/>
      <c r="P70" s="875"/>
      <c r="Q70" s="876">
        <v>1428744</v>
      </c>
      <c r="R70" s="830"/>
      <c r="S70" s="830"/>
      <c r="T70" s="830"/>
      <c r="U70" s="830"/>
      <c r="V70" s="830">
        <v>1401874</v>
      </c>
      <c r="W70" s="830"/>
      <c r="X70" s="830"/>
      <c r="Y70" s="830"/>
      <c r="Z70" s="830"/>
      <c r="AA70" s="830">
        <v>26871</v>
      </c>
      <c r="AB70" s="830"/>
      <c r="AC70" s="830"/>
      <c r="AD70" s="830"/>
      <c r="AE70" s="830"/>
      <c r="AF70" s="830">
        <v>26871</v>
      </c>
      <c r="AG70" s="830"/>
      <c r="AH70" s="830"/>
      <c r="AI70" s="830"/>
      <c r="AJ70" s="830"/>
      <c r="AK70" s="830">
        <v>12578</v>
      </c>
      <c r="AL70" s="830"/>
      <c r="AM70" s="830"/>
      <c r="AN70" s="830"/>
      <c r="AO70" s="830"/>
      <c r="AP70" s="830" t="s">
        <v>554</v>
      </c>
      <c r="AQ70" s="830"/>
      <c r="AR70" s="830"/>
      <c r="AS70" s="830"/>
      <c r="AT70" s="830"/>
      <c r="AU70" s="830" t="s">
        <v>554</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34.25" customHeight="1" x14ac:dyDescent="0.2">
      <c r="A71" s="226">
        <v>4</v>
      </c>
      <c r="B71" s="873" t="s">
        <v>549</v>
      </c>
      <c r="C71" s="874"/>
      <c r="D71" s="874"/>
      <c r="E71" s="874"/>
      <c r="F71" s="874"/>
      <c r="G71" s="874"/>
      <c r="H71" s="874"/>
      <c r="I71" s="874"/>
      <c r="J71" s="874"/>
      <c r="K71" s="874"/>
      <c r="L71" s="874"/>
      <c r="M71" s="874"/>
      <c r="N71" s="874"/>
      <c r="O71" s="874"/>
      <c r="P71" s="875"/>
      <c r="Q71" s="876">
        <v>38877</v>
      </c>
      <c r="R71" s="830"/>
      <c r="S71" s="830"/>
      <c r="T71" s="830"/>
      <c r="U71" s="830"/>
      <c r="V71" s="830">
        <v>35991</v>
      </c>
      <c r="W71" s="830"/>
      <c r="X71" s="830"/>
      <c r="Y71" s="830"/>
      <c r="Z71" s="830"/>
      <c r="AA71" s="830">
        <v>2886</v>
      </c>
      <c r="AB71" s="830"/>
      <c r="AC71" s="830"/>
      <c r="AD71" s="830"/>
      <c r="AE71" s="830"/>
      <c r="AF71" s="830">
        <v>27482</v>
      </c>
      <c r="AG71" s="830"/>
      <c r="AH71" s="830"/>
      <c r="AI71" s="830"/>
      <c r="AJ71" s="830"/>
      <c r="AK71" s="830" t="s">
        <v>554</v>
      </c>
      <c r="AL71" s="830"/>
      <c r="AM71" s="830"/>
      <c r="AN71" s="830"/>
      <c r="AO71" s="830"/>
      <c r="AP71" s="830">
        <v>96454</v>
      </c>
      <c r="AQ71" s="830"/>
      <c r="AR71" s="830"/>
      <c r="AS71" s="830"/>
      <c r="AT71" s="830"/>
      <c r="AU71" s="830" t="s">
        <v>554</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32.4" customHeight="1" x14ac:dyDescent="0.2">
      <c r="A72" s="226">
        <v>5</v>
      </c>
      <c r="B72" s="873" t="s">
        <v>550</v>
      </c>
      <c r="C72" s="874"/>
      <c r="D72" s="874"/>
      <c r="E72" s="874"/>
      <c r="F72" s="874"/>
      <c r="G72" s="874"/>
      <c r="H72" s="874"/>
      <c r="I72" s="874"/>
      <c r="J72" s="874"/>
      <c r="K72" s="874"/>
      <c r="L72" s="874"/>
      <c r="M72" s="874"/>
      <c r="N72" s="874"/>
      <c r="O72" s="874"/>
      <c r="P72" s="875"/>
      <c r="Q72" s="876">
        <v>6104</v>
      </c>
      <c r="R72" s="830"/>
      <c r="S72" s="830"/>
      <c r="T72" s="830"/>
      <c r="U72" s="830"/>
      <c r="V72" s="830">
        <v>5983</v>
      </c>
      <c r="W72" s="830"/>
      <c r="X72" s="830"/>
      <c r="Y72" s="830"/>
      <c r="Z72" s="830"/>
      <c r="AA72" s="830">
        <v>121</v>
      </c>
      <c r="AB72" s="830"/>
      <c r="AC72" s="830"/>
      <c r="AD72" s="830"/>
      <c r="AE72" s="830"/>
      <c r="AF72" s="830">
        <v>17694</v>
      </c>
      <c r="AG72" s="830"/>
      <c r="AH72" s="830"/>
      <c r="AI72" s="830"/>
      <c r="AJ72" s="830"/>
      <c r="AK72" s="830" t="s">
        <v>554</v>
      </c>
      <c r="AL72" s="830"/>
      <c r="AM72" s="830"/>
      <c r="AN72" s="830"/>
      <c r="AO72" s="830"/>
      <c r="AP72" s="830">
        <v>24010</v>
      </c>
      <c r="AQ72" s="830"/>
      <c r="AR72" s="830"/>
      <c r="AS72" s="830"/>
      <c r="AT72" s="830"/>
      <c r="AU72" s="830" t="s">
        <v>554</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7"/>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7"/>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7"/>
      <c r="C75" s="874"/>
      <c r="D75" s="874"/>
      <c r="E75" s="874"/>
      <c r="F75" s="874"/>
      <c r="G75" s="874"/>
      <c r="H75" s="874"/>
      <c r="I75" s="874"/>
      <c r="J75" s="874"/>
      <c r="K75" s="874"/>
      <c r="L75" s="874"/>
      <c r="M75" s="874"/>
      <c r="N75" s="874"/>
      <c r="O75" s="874"/>
      <c r="P75" s="875"/>
      <c r="Q75" s="878"/>
      <c r="R75" s="879"/>
      <c r="S75" s="879"/>
      <c r="T75" s="879"/>
      <c r="U75" s="834"/>
      <c r="V75" s="880"/>
      <c r="W75" s="879"/>
      <c r="X75" s="879"/>
      <c r="Y75" s="879"/>
      <c r="Z75" s="834"/>
      <c r="AA75" s="880"/>
      <c r="AB75" s="879"/>
      <c r="AC75" s="879"/>
      <c r="AD75" s="879"/>
      <c r="AE75" s="834"/>
      <c r="AF75" s="880"/>
      <c r="AG75" s="879"/>
      <c r="AH75" s="879"/>
      <c r="AI75" s="879"/>
      <c r="AJ75" s="834"/>
      <c r="AK75" s="880"/>
      <c r="AL75" s="879"/>
      <c r="AM75" s="879"/>
      <c r="AN75" s="879"/>
      <c r="AO75" s="834"/>
      <c r="AP75" s="880"/>
      <c r="AQ75" s="879"/>
      <c r="AR75" s="879"/>
      <c r="AS75" s="879"/>
      <c r="AT75" s="834"/>
      <c r="AU75" s="880"/>
      <c r="AV75" s="879"/>
      <c r="AW75" s="879"/>
      <c r="AX75" s="879"/>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7"/>
      <c r="C76" s="874"/>
      <c r="D76" s="874"/>
      <c r="E76" s="874"/>
      <c r="F76" s="874"/>
      <c r="G76" s="874"/>
      <c r="H76" s="874"/>
      <c r="I76" s="874"/>
      <c r="J76" s="874"/>
      <c r="K76" s="874"/>
      <c r="L76" s="874"/>
      <c r="M76" s="874"/>
      <c r="N76" s="874"/>
      <c r="O76" s="874"/>
      <c r="P76" s="875"/>
      <c r="Q76" s="878"/>
      <c r="R76" s="879"/>
      <c r="S76" s="879"/>
      <c r="T76" s="879"/>
      <c r="U76" s="834"/>
      <c r="V76" s="880"/>
      <c r="W76" s="879"/>
      <c r="X76" s="879"/>
      <c r="Y76" s="879"/>
      <c r="Z76" s="834"/>
      <c r="AA76" s="880"/>
      <c r="AB76" s="879"/>
      <c r="AC76" s="879"/>
      <c r="AD76" s="879"/>
      <c r="AE76" s="834"/>
      <c r="AF76" s="880"/>
      <c r="AG76" s="879"/>
      <c r="AH76" s="879"/>
      <c r="AI76" s="879"/>
      <c r="AJ76" s="834"/>
      <c r="AK76" s="880"/>
      <c r="AL76" s="879"/>
      <c r="AM76" s="879"/>
      <c r="AN76" s="879"/>
      <c r="AO76" s="834"/>
      <c r="AP76" s="880"/>
      <c r="AQ76" s="879"/>
      <c r="AR76" s="879"/>
      <c r="AS76" s="879"/>
      <c r="AT76" s="834"/>
      <c r="AU76" s="880"/>
      <c r="AV76" s="879"/>
      <c r="AW76" s="879"/>
      <c r="AX76" s="879"/>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7"/>
      <c r="C77" s="874"/>
      <c r="D77" s="874"/>
      <c r="E77" s="874"/>
      <c r="F77" s="874"/>
      <c r="G77" s="874"/>
      <c r="H77" s="874"/>
      <c r="I77" s="874"/>
      <c r="J77" s="874"/>
      <c r="K77" s="874"/>
      <c r="L77" s="874"/>
      <c r="M77" s="874"/>
      <c r="N77" s="874"/>
      <c r="O77" s="874"/>
      <c r="P77" s="875"/>
      <c r="Q77" s="878"/>
      <c r="R77" s="879"/>
      <c r="S77" s="879"/>
      <c r="T77" s="879"/>
      <c r="U77" s="834"/>
      <c r="V77" s="880"/>
      <c r="W77" s="879"/>
      <c r="X77" s="879"/>
      <c r="Y77" s="879"/>
      <c r="Z77" s="834"/>
      <c r="AA77" s="880"/>
      <c r="AB77" s="879"/>
      <c r="AC77" s="879"/>
      <c r="AD77" s="879"/>
      <c r="AE77" s="834"/>
      <c r="AF77" s="880"/>
      <c r="AG77" s="879"/>
      <c r="AH77" s="879"/>
      <c r="AI77" s="879"/>
      <c r="AJ77" s="834"/>
      <c r="AK77" s="880"/>
      <c r="AL77" s="879"/>
      <c r="AM77" s="879"/>
      <c r="AN77" s="879"/>
      <c r="AO77" s="834"/>
      <c r="AP77" s="880"/>
      <c r="AQ77" s="879"/>
      <c r="AR77" s="879"/>
      <c r="AS77" s="879"/>
      <c r="AT77" s="834"/>
      <c r="AU77" s="880"/>
      <c r="AV77" s="879"/>
      <c r="AW77" s="879"/>
      <c r="AX77" s="879"/>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7"/>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7"/>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7"/>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7"/>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7"/>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7"/>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7"/>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7"/>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7"/>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1"/>
      <c r="C87" s="882"/>
      <c r="D87" s="882"/>
      <c r="E87" s="882"/>
      <c r="F87" s="882"/>
      <c r="G87" s="882"/>
      <c r="H87" s="882"/>
      <c r="I87" s="882"/>
      <c r="J87" s="882"/>
      <c r="K87" s="882"/>
      <c r="L87" s="882"/>
      <c r="M87" s="882"/>
      <c r="N87" s="882"/>
      <c r="O87" s="882"/>
      <c r="P87" s="883"/>
      <c r="Q87" s="884"/>
      <c r="R87" s="885"/>
      <c r="S87" s="885"/>
      <c r="T87" s="885"/>
      <c r="U87" s="885"/>
      <c r="V87" s="885"/>
      <c r="W87" s="885"/>
      <c r="X87" s="885"/>
      <c r="Y87" s="885"/>
      <c r="Z87" s="885"/>
      <c r="AA87" s="885"/>
      <c r="AB87" s="885"/>
      <c r="AC87" s="885"/>
      <c r="AD87" s="885"/>
      <c r="AE87" s="885"/>
      <c r="AF87" s="885"/>
      <c r="AG87" s="885"/>
      <c r="AH87" s="885"/>
      <c r="AI87" s="885"/>
      <c r="AJ87" s="885"/>
      <c r="AK87" s="885"/>
      <c r="AL87" s="885"/>
      <c r="AM87" s="885"/>
      <c r="AN87" s="885"/>
      <c r="AO87" s="885"/>
      <c r="AP87" s="885"/>
      <c r="AQ87" s="885"/>
      <c r="AR87" s="885"/>
      <c r="AS87" s="885"/>
      <c r="AT87" s="885"/>
      <c r="AU87" s="885"/>
      <c r="AV87" s="885"/>
      <c r="AW87" s="885"/>
      <c r="AX87" s="885"/>
      <c r="AY87" s="885"/>
      <c r="AZ87" s="886"/>
      <c r="BA87" s="886"/>
      <c r="BB87" s="886"/>
      <c r="BC87" s="886"/>
      <c r="BD87" s="887"/>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378</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72091</v>
      </c>
      <c r="AG88" s="844"/>
      <c r="AH88" s="844"/>
      <c r="AI88" s="844"/>
      <c r="AJ88" s="844"/>
      <c r="AK88" s="841"/>
      <c r="AL88" s="841"/>
      <c r="AM88" s="841"/>
      <c r="AN88" s="841"/>
      <c r="AO88" s="841"/>
      <c r="AP88" s="844">
        <v>120463</v>
      </c>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402</v>
      </c>
      <c r="BS102" s="790"/>
      <c r="BT102" s="790"/>
      <c r="BU102" s="790"/>
      <c r="BV102" s="790"/>
      <c r="BW102" s="790"/>
      <c r="BX102" s="790"/>
      <c r="BY102" s="790"/>
      <c r="BZ102" s="790"/>
      <c r="CA102" s="790"/>
      <c r="CB102" s="790"/>
      <c r="CC102" s="790"/>
      <c r="CD102" s="790"/>
      <c r="CE102" s="790"/>
      <c r="CF102" s="790"/>
      <c r="CG102" s="791"/>
      <c r="CH102" s="888"/>
      <c r="CI102" s="889"/>
      <c r="CJ102" s="889"/>
      <c r="CK102" s="889"/>
      <c r="CL102" s="890"/>
      <c r="CM102" s="888"/>
      <c r="CN102" s="889"/>
      <c r="CO102" s="889"/>
      <c r="CP102" s="889"/>
      <c r="CQ102" s="890"/>
      <c r="CR102" s="891"/>
      <c r="CS102" s="852"/>
      <c r="CT102" s="852"/>
      <c r="CU102" s="852"/>
      <c r="CV102" s="892"/>
      <c r="CW102" s="891"/>
      <c r="CX102" s="852"/>
      <c r="CY102" s="852"/>
      <c r="CZ102" s="852"/>
      <c r="DA102" s="892"/>
      <c r="DB102" s="891"/>
      <c r="DC102" s="852"/>
      <c r="DD102" s="852"/>
      <c r="DE102" s="852"/>
      <c r="DF102" s="892"/>
      <c r="DG102" s="891"/>
      <c r="DH102" s="852"/>
      <c r="DI102" s="852"/>
      <c r="DJ102" s="852"/>
      <c r="DK102" s="892"/>
      <c r="DL102" s="891"/>
      <c r="DM102" s="852"/>
      <c r="DN102" s="852"/>
      <c r="DO102" s="852"/>
      <c r="DP102" s="892"/>
      <c r="DQ102" s="891"/>
      <c r="DR102" s="852"/>
      <c r="DS102" s="852"/>
      <c r="DT102" s="852"/>
      <c r="DU102" s="892"/>
      <c r="DV102" s="789"/>
      <c r="DW102" s="790"/>
      <c r="DX102" s="790"/>
      <c r="DY102" s="790"/>
      <c r="DZ102" s="915"/>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6" t="s">
        <v>403</v>
      </c>
      <c r="BR103" s="916"/>
      <c r="BS103" s="916"/>
      <c r="BT103" s="916"/>
      <c r="BU103" s="916"/>
      <c r="BV103" s="916"/>
      <c r="BW103" s="916"/>
      <c r="BX103" s="916"/>
      <c r="BY103" s="916"/>
      <c r="BZ103" s="916"/>
      <c r="CA103" s="916"/>
      <c r="CB103" s="916"/>
      <c r="CC103" s="916"/>
      <c r="CD103" s="916"/>
      <c r="CE103" s="916"/>
      <c r="CF103" s="916"/>
      <c r="CG103" s="916"/>
      <c r="CH103" s="916"/>
      <c r="CI103" s="916"/>
      <c r="CJ103" s="916"/>
      <c r="CK103" s="916"/>
      <c r="CL103" s="916"/>
      <c r="CM103" s="916"/>
      <c r="CN103" s="916"/>
      <c r="CO103" s="916"/>
      <c r="CP103" s="916"/>
      <c r="CQ103" s="916"/>
      <c r="CR103" s="916"/>
      <c r="CS103" s="916"/>
      <c r="CT103" s="916"/>
      <c r="CU103" s="916"/>
      <c r="CV103" s="916"/>
      <c r="CW103" s="916"/>
      <c r="CX103" s="916"/>
      <c r="CY103" s="916"/>
      <c r="CZ103" s="916"/>
      <c r="DA103" s="916"/>
      <c r="DB103" s="916"/>
      <c r="DC103" s="916"/>
      <c r="DD103" s="916"/>
      <c r="DE103" s="916"/>
      <c r="DF103" s="916"/>
      <c r="DG103" s="916"/>
      <c r="DH103" s="916"/>
      <c r="DI103" s="916"/>
      <c r="DJ103" s="916"/>
      <c r="DK103" s="916"/>
      <c r="DL103" s="916"/>
      <c r="DM103" s="916"/>
      <c r="DN103" s="916"/>
      <c r="DO103" s="916"/>
      <c r="DP103" s="916"/>
      <c r="DQ103" s="916"/>
      <c r="DR103" s="916"/>
      <c r="DS103" s="916"/>
      <c r="DT103" s="916"/>
      <c r="DU103" s="916"/>
      <c r="DV103" s="916"/>
      <c r="DW103" s="916"/>
      <c r="DX103" s="916"/>
      <c r="DY103" s="916"/>
      <c r="DZ103" s="916"/>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7" t="s">
        <v>404</v>
      </c>
      <c r="BR104" s="917"/>
      <c r="BS104" s="917"/>
      <c r="BT104" s="917"/>
      <c r="BU104" s="917"/>
      <c r="BV104" s="917"/>
      <c r="BW104" s="917"/>
      <c r="BX104" s="917"/>
      <c r="BY104" s="917"/>
      <c r="BZ104" s="917"/>
      <c r="CA104" s="917"/>
      <c r="CB104" s="917"/>
      <c r="CC104" s="917"/>
      <c r="CD104" s="917"/>
      <c r="CE104" s="917"/>
      <c r="CF104" s="917"/>
      <c r="CG104" s="917"/>
      <c r="CH104" s="917"/>
      <c r="CI104" s="917"/>
      <c r="CJ104" s="917"/>
      <c r="CK104" s="917"/>
      <c r="CL104" s="917"/>
      <c r="CM104" s="917"/>
      <c r="CN104" s="917"/>
      <c r="CO104" s="917"/>
      <c r="CP104" s="917"/>
      <c r="CQ104" s="917"/>
      <c r="CR104" s="917"/>
      <c r="CS104" s="917"/>
      <c r="CT104" s="917"/>
      <c r="CU104" s="917"/>
      <c r="CV104" s="917"/>
      <c r="CW104" s="917"/>
      <c r="CX104" s="917"/>
      <c r="CY104" s="917"/>
      <c r="CZ104" s="917"/>
      <c r="DA104" s="917"/>
      <c r="DB104" s="917"/>
      <c r="DC104" s="917"/>
      <c r="DD104" s="917"/>
      <c r="DE104" s="917"/>
      <c r="DF104" s="917"/>
      <c r="DG104" s="917"/>
      <c r="DH104" s="917"/>
      <c r="DI104" s="917"/>
      <c r="DJ104" s="917"/>
      <c r="DK104" s="917"/>
      <c r="DL104" s="917"/>
      <c r="DM104" s="917"/>
      <c r="DN104" s="917"/>
      <c r="DO104" s="917"/>
      <c r="DP104" s="917"/>
      <c r="DQ104" s="917"/>
      <c r="DR104" s="917"/>
      <c r="DS104" s="917"/>
      <c r="DT104" s="917"/>
      <c r="DU104" s="917"/>
      <c r="DV104" s="917"/>
      <c r="DW104" s="917"/>
      <c r="DX104" s="917"/>
      <c r="DY104" s="917"/>
      <c r="DZ104" s="917"/>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8" t="s">
        <v>407</v>
      </c>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c r="AI108" s="919"/>
      <c r="AJ108" s="919"/>
      <c r="AK108" s="919"/>
      <c r="AL108" s="919"/>
      <c r="AM108" s="919"/>
      <c r="AN108" s="919"/>
      <c r="AO108" s="919"/>
      <c r="AP108" s="919"/>
      <c r="AQ108" s="919"/>
      <c r="AR108" s="919"/>
      <c r="AS108" s="919"/>
      <c r="AT108" s="920"/>
      <c r="AU108" s="918" t="s">
        <v>408</v>
      </c>
      <c r="AV108" s="919"/>
      <c r="AW108" s="919"/>
      <c r="AX108" s="919"/>
      <c r="AY108" s="919"/>
      <c r="AZ108" s="919"/>
      <c r="BA108" s="919"/>
      <c r="BB108" s="919"/>
      <c r="BC108" s="919"/>
      <c r="BD108" s="919"/>
      <c r="BE108" s="919"/>
      <c r="BF108" s="919"/>
      <c r="BG108" s="919"/>
      <c r="BH108" s="919"/>
      <c r="BI108" s="919"/>
      <c r="BJ108" s="919"/>
      <c r="BK108" s="919"/>
      <c r="BL108" s="919"/>
      <c r="BM108" s="919"/>
      <c r="BN108" s="919"/>
      <c r="BO108" s="919"/>
      <c r="BP108" s="919"/>
      <c r="BQ108" s="919"/>
      <c r="BR108" s="919"/>
      <c r="BS108" s="919"/>
      <c r="BT108" s="919"/>
      <c r="BU108" s="919"/>
      <c r="BV108" s="919"/>
      <c r="BW108" s="919"/>
      <c r="BX108" s="919"/>
      <c r="BY108" s="919"/>
      <c r="BZ108" s="919"/>
      <c r="CA108" s="919"/>
      <c r="CB108" s="919"/>
      <c r="CC108" s="919"/>
      <c r="CD108" s="919"/>
      <c r="CE108" s="919"/>
      <c r="CF108" s="919"/>
      <c r="CG108" s="919"/>
      <c r="CH108" s="919"/>
      <c r="CI108" s="919"/>
      <c r="CJ108" s="919"/>
      <c r="CK108" s="919"/>
      <c r="CL108" s="919"/>
      <c r="CM108" s="919"/>
      <c r="CN108" s="919"/>
      <c r="CO108" s="919"/>
      <c r="CP108" s="919"/>
      <c r="CQ108" s="919"/>
      <c r="CR108" s="919"/>
      <c r="CS108" s="919"/>
      <c r="CT108" s="919"/>
      <c r="CU108" s="919"/>
      <c r="CV108" s="919"/>
      <c r="CW108" s="919"/>
      <c r="CX108" s="919"/>
      <c r="CY108" s="919"/>
      <c r="CZ108" s="919"/>
      <c r="DA108" s="919"/>
      <c r="DB108" s="919"/>
      <c r="DC108" s="919"/>
      <c r="DD108" s="919"/>
      <c r="DE108" s="919"/>
      <c r="DF108" s="919"/>
      <c r="DG108" s="919"/>
      <c r="DH108" s="919"/>
      <c r="DI108" s="919"/>
      <c r="DJ108" s="919"/>
      <c r="DK108" s="919"/>
      <c r="DL108" s="919"/>
      <c r="DM108" s="919"/>
      <c r="DN108" s="919"/>
      <c r="DO108" s="919"/>
      <c r="DP108" s="919"/>
      <c r="DQ108" s="919"/>
      <c r="DR108" s="919"/>
      <c r="DS108" s="919"/>
      <c r="DT108" s="919"/>
      <c r="DU108" s="919"/>
      <c r="DV108" s="919"/>
      <c r="DW108" s="919"/>
      <c r="DX108" s="919"/>
      <c r="DY108" s="919"/>
      <c r="DZ108" s="920"/>
    </row>
    <row r="109" spans="1:131" s="218" customFormat="1" ht="26.25" customHeight="1" x14ac:dyDescent="0.2">
      <c r="A109" s="913" t="s">
        <v>409</v>
      </c>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5"/>
      <c r="AA109" s="893" t="s">
        <v>410</v>
      </c>
      <c r="AB109" s="894"/>
      <c r="AC109" s="894"/>
      <c r="AD109" s="894"/>
      <c r="AE109" s="895"/>
      <c r="AF109" s="893" t="s">
        <v>411</v>
      </c>
      <c r="AG109" s="894"/>
      <c r="AH109" s="894"/>
      <c r="AI109" s="894"/>
      <c r="AJ109" s="895"/>
      <c r="AK109" s="893" t="s">
        <v>294</v>
      </c>
      <c r="AL109" s="894"/>
      <c r="AM109" s="894"/>
      <c r="AN109" s="894"/>
      <c r="AO109" s="895"/>
      <c r="AP109" s="893" t="s">
        <v>412</v>
      </c>
      <c r="AQ109" s="894"/>
      <c r="AR109" s="894"/>
      <c r="AS109" s="894"/>
      <c r="AT109" s="896"/>
      <c r="AU109" s="913" t="s">
        <v>409</v>
      </c>
      <c r="AV109" s="894"/>
      <c r="AW109" s="894"/>
      <c r="AX109" s="894"/>
      <c r="AY109" s="894"/>
      <c r="AZ109" s="894"/>
      <c r="BA109" s="894"/>
      <c r="BB109" s="894"/>
      <c r="BC109" s="894"/>
      <c r="BD109" s="894"/>
      <c r="BE109" s="894"/>
      <c r="BF109" s="894"/>
      <c r="BG109" s="894"/>
      <c r="BH109" s="894"/>
      <c r="BI109" s="894"/>
      <c r="BJ109" s="894"/>
      <c r="BK109" s="894"/>
      <c r="BL109" s="894"/>
      <c r="BM109" s="894"/>
      <c r="BN109" s="894"/>
      <c r="BO109" s="894"/>
      <c r="BP109" s="895"/>
      <c r="BQ109" s="893" t="s">
        <v>410</v>
      </c>
      <c r="BR109" s="894"/>
      <c r="BS109" s="894"/>
      <c r="BT109" s="894"/>
      <c r="BU109" s="895"/>
      <c r="BV109" s="893" t="s">
        <v>411</v>
      </c>
      <c r="BW109" s="894"/>
      <c r="BX109" s="894"/>
      <c r="BY109" s="894"/>
      <c r="BZ109" s="895"/>
      <c r="CA109" s="893" t="s">
        <v>294</v>
      </c>
      <c r="CB109" s="894"/>
      <c r="CC109" s="894"/>
      <c r="CD109" s="894"/>
      <c r="CE109" s="895"/>
      <c r="CF109" s="914" t="s">
        <v>412</v>
      </c>
      <c r="CG109" s="914"/>
      <c r="CH109" s="914"/>
      <c r="CI109" s="914"/>
      <c r="CJ109" s="914"/>
      <c r="CK109" s="893" t="s">
        <v>413</v>
      </c>
      <c r="CL109" s="894"/>
      <c r="CM109" s="894"/>
      <c r="CN109" s="894"/>
      <c r="CO109" s="894"/>
      <c r="CP109" s="894"/>
      <c r="CQ109" s="894"/>
      <c r="CR109" s="894"/>
      <c r="CS109" s="894"/>
      <c r="CT109" s="894"/>
      <c r="CU109" s="894"/>
      <c r="CV109" s="894"/>
      <c r="CW109" s="894"/>
      <c r="CX109" s="894"/>
      <c r="CY109" s="894"/>
      <c r="CZ109" s="894"/>
      <c r="DA109" s="894"/>
      <c r="DB109" s="894"/>
      <c r="DC109" s="894"/>
      <c r="DD109" s="894"/>
      <c r="DE109" s="894"/>
      <c r="DF109" s="895"/>
      <c r="DG109" s="893" t="s">
        <v>410</v>
      </c>
      <c r="DH109" s="894"/>
      <c r="DI109" s="894"/>
      <c r="DJ109" s="894"/>
      <c r="DK109" s="895"/>
      <c r="DL109" s="893" t="s">
        <v>411</v>
      </c>
      <c r="DM109" s="894"/>
      <c r="DN109" s="894"/>
      <c r="DO109" s="894"/>
      <c r="DP109" s="895"/>
      <c r="DQ109" s="893" t="s">
        <v>294</v>
      </c>
      <c r="DR109" s="894"/>
      <c r="DS109" s="894"/>
      <c r="DT109" s="894"/>
      <c r="DU109" s="895"/>
      <c r="DV109" s="893" t="s">
        <v>412</v>
      </c>
      <c r="DW109" s="894"/>
      <c r="DX109" s="894"/>
      <c r="DY109" s="894"/>
      <c r="DZ109" s="896"/>
    </row>
    <row r="110" spans="1:131" s="218" customFormat="1" ht="26.25" customHeight="1" x14ac:dyDescent="0.2">
      <c r="A110" s="897" t="s">
        <v>414</v>
      </c>
      <c r="B110" s="898"/>
      <c r="C110" s="898"/>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9"/>
      <c r="AA110" s="900">
        <v>1315029</v>
      </c>
      <c r="AB110" s="901"/>
      <c r="AC110" s="901"/>
      <c r="AD110" s="901"/>
      <c r="AE110" s="902"/>
      <c r="AF110" s="903">
        <v>1156397</v>
      </c>
      <c r="AG110" s="901"/>
      <c r="AH110" s="901"/>
      <c r="AI110" s="901"/>
      <c r="AJ110" s="902"/>
      <c r="AK110" s="903">
        <v>1166883</v>
      </c>
      <c r="AL110" s="901"/>
      <c r="AM110" s="901"/>
      <c r="AN110" s="901"/>
      <c r="AO110" s="902"/>
      <c r="AP110" s="904">
        <v>16</v>
      </c>
      <c r="AQ110" s="905"/>
      <c r="AR110" s="905"/>
      <c r="AS110" s="905"/>
      <c r="AT110" s="906"/>
      <c r="AU110" s="907" t="s">
        <v>69</v>
      </c>
      <c r="AV110" s="908"/>
      <c r="AW110" s="908"/>
      <c r="AX110" s="908"/>
      <c r="AY110" s="908"/>
      <c r="AZ110" s="930" t="s">
        <v>415</v>
      </c>
      <c r="BA110" s="898"/>
      <c r="BB110" s="898"/>
      <c r="BC110" s="898"/>
      <c r="BD110" s="898"/>
      <c r="BE110" s="898"/>
      <c r="BF110" s="898"/>
      <c r="BG110" s="898"/>
      <c r="BH110" s="898"/>
      <c r="BI110" s="898"/>
      <c r="BJ110" s="898"/>
      <c r="BK110" s="898"/>
      <c r="BL110" s="898"/>
      <c r="BM110" s="898"/>
      <c r="BN110" s="898"/>
      <c r="BO110" s="898"/>
      <c r="BP110" s="899"/>
      <c r="BQ110" s="931">
        <v>12194000</v>
      </c>
      <c r="BR110" s="932"/>
      <c r="BS110" s="932"/>
      <c r="BT110" s="932"/>
      <c r="BU110" s="932"/>
      <c r="BV110" s="932">
        <v>11656979</v>
      </c>
      <c r="BW110" s="932"/>
      <c r="BX110" s="932"/>
      <c r="BY110" s="932"/>
      <c r="BZ110" s="932"/>
      <c r="CA110" s="932">
        <v>13021937</v>
      </c>
      <c r="CB110" s="932"/>
      <c r="CC110" s="932"/>
      <c r="CD110" s="932"/>
      <c r="CE110" s="932"/>
      <c r="CF110" s="945">
        <v>178</v>
      </c>
      <c r="CG110" s="946"/>
      <c r="CH110" s="946"/>
      <c r="CI110" s="946"/>
      <c r="CJ110" s="946"/>
      <c r="CK110" s="947" t="s">
        <v>416</v>
      </c>
      <c r="CL110" s="948"/>
      <c r="CM110" s="930" t="s">
        <v>417</v>
      </c>
      <c r="CN110" s="898"/>
      <c r="CO110" s="898"/>
      <c r="CP110" s="898"/>
      <c r="CQ110" s="898"/>
      <c r="CR110" s="898"/>
      <c r="CS110" s="898"/>
      <c r="CT110" s="898"/>
      <c r="CU110" s="898"/>
      <c r="CV110" s="898"/>
      <c r="CW110" s="898"/>
      <c r="CX110" s="898"/>
      <c r="CY110" s="898"/>
      <c r="CZ110" s="898"/>
      <c r="DA110" s="898"/>
      <c r="DB110" s="898"/>
      <c r="DC110" s="898"/>
      <c r="DD110" s="898"/>
      <c r="DE110" s="898"/>
      <c r="DF110" s="899"/>
      <c r="DG110" s="931" t="s">
        <v>122</v>
      </c>
      <c r="DH110" s="932"/>
      <c r="DI110" s="932"/>
      <c r="DJ110" s="932"/>
      <c r="DK110" s="932"/>
      <c r="DL110" s="932" t="s">
        <v>122</v>
      </c>
      <c r="DM110" s="932"/>
      <c r="DN110" s="932"/>
      <c r="DO110" s="932"/>
      <c r="DP110" s="932"/>
      <c r="DQ110" s="932" t="s">
        <v>122</v>
      </c>
      <c r="DR110" s="932"/>
      <c r="DS110" s="932"/>
      <c r="DT110" s="932"/>
      <c r="DU110" s="932"/>
      <c r="DV110" s="933" t="s">
        <v>122</v>
      </c>
      <c r="DW110" s="933"/>
      <c r="DX110" s="933"/>
      <c r="DY110" s="933"/>
      <c r="DZ110" s="934"/>
    </row>
    <row r="111" spans="1:131" s="218" customFormat="1" ht="26.25" customHeight="1" x14ac:dyDescent="0.2">
      <c r="A111" s="935" t="s">
        <v>418</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122</v>
      </c>
      <c r="AB111" s="939"/>
      <c r="AC111" s="939"/>
      <c r="AD111" s="939"/>
      <c r="AE111" s="940"/>
      <c r="AF111" s="941" t="s">
        <v>122</v>
      </c>
      <c r="AG111" s="939"/>
      <c r="AH111" s="939"/>
      <c r="AI111" s="939"/>
      <c r="AJ111" s="940"/>
      <c r="AK111" s="941" t="s">
        <v>122</v>
      </c>
      <c r="AL111" s="939"/>
      <c r="AM111" s="939"/>
      <c r="AN111" s="939"/>
      <c r="AO111" s="940"/>
      <c r="AP111" s="942" t="s">
        <v>122</v>
      </c>
      <c r="AQ111" s="943"/>
      <c r="AR111" s="943"/>
      <c r="AS111" s="943"/>
      <c r="AT111" s="944"/>
      <c r="AU111" s="909"/>
      <c r="AV111" s="910"/>
      <c r="AW111" s="910"/>
      <c r="AX111" s="910"/>
      <c r="AY111" s="910"/>
      <c r="AZ111" s="923" t="s">
        <v>419</v>
      </c>
      <c r="BA111" s="924"/>
      <c r="BB111" s="924"/>
      <c r="BC111" s="924"/>
      <c r="BD111" s="924"/>
      <c r="BE111" s="924"/>
      <c r="BF111" s="924"/>
      <c r="BG111" s="924"/>
      <c r="BH111" s="924"/>
      <c r="BI111" s="924"/>
      <c r="BJ111" s="924"/>
      <c r="BK111" s="924"/>
      <c r="BL111" s="924"/>
      <c r="BM111" s="924"/>
      <c r="BN111" s="924"/>
      <c r="BO111" s="924"/>
      <c r="BP111" s="925"/>
      <c r="BQ111" s="926" t="s">
        <v>122</v>
      </c>
      <c r="BR111" s="927"/>
      <c r="BS111" s="927"/>
      <c r="BT111" s="927"/>
      <c r="BU111" s="927"/>
      <c r="BV111" s="927" t="s">
        <v>122</v>
      </c>
      <c r="BW111" s="927"/>
      <c r="BX111" s="927"/>
      <c r="BY111" s="927"/>
      <c r="BZ111" s="927"/>
      <c r="CA111" s="927" t="s">
        <v>122</v>
      </c>
      <c r="CB111" s="927"/>
      <c r="CC111" s="927"/>
      <c r="CD111" s="927"/>
      <c r="CE111" s="927"/>
      <c r="CF111" s="921" t="s">
        <v>122</v>
      </c>
      <c r="CG111" s="922"/>
      <c r="CH111" s="922"/>
      <c r="CI111" s="922"/>
      <c r="CJ111" s="922"/>
      <c r="CK111" s="949"/>
      <c r="CL111" s="950"/>
      <c r="CM111" s="923" t="s">
        <v>420</v>
      </c>
      <c r="CN111" s="924"/>
      <c r="CO111" s="924"/>
      <c r="CP111" s="924"/>
      <c r="CQ111" s="924"/>
      <c r="CR111" s="924"/>
      <c r="CS111" s="924"/>
      <c r="CT111" s="924"/>
      <c r="CU111" s="924"/>
      <c r="CV111" s="924"/>
      <c r="CW111" s="924"/>
      <c r="CX111" s="924"/>
      <c r="CY111" s="924"/>
      <c r="CZ111" s="924"/>
      <c r="DA111" s="924"/>
      <c r="DB111" s="924"/>
      <c r="DC111" s="924"/>
      <c r="DD111" s="924"/>
      <c r="DE111" s="924"/>
      <c r="DF111" s="925"/>
      <c r="DG111" s="926" t="s">
        <v>122</v>
      </c>
      <c r="DH111" s="927"/>
      <c r="DI111" s="927"/>
      <c r="DJ111" s="927"/>
      <c r="DK111" s="927"/>
      <c r="DL111" s="927" t="s">
        <v>122</v>
      </c>
      <c r="DM111" s="927"/>
      <c r="DN111" s="927"/>
      <c r="DO111" s="927"/>
      <c r="DP111" s="927"/>
      <c r="DQ111" s="927" t="s">
        <v>122</v>
      </c>
      <c r="DR111" s="927"/>
      <c r="DS111" s="927"/>
      <c r="DT111" s="927"/>
      <c r="DU111" s="927"/>
      <c r="DV111" s="928" t="s">
        <v>122</v>
      </c>
      <c r="DW111" s="928"/>
      <c r="DX111" s="928"/>
      <c r="DY111" s="928"/>
      <c r="DZ111" s="929"/>
    </row>
    <row r="112" spans="1:131" s="218" customFormat="1" ht="26.25" customHeight="1" x14ac:dyDescent="0.2">
      <c r="A112" s="953" t="s">
        <v>421</v>
      </c>
      <c r="B112" s="954"/>
      <c r="C112" s="924" t="s">
        <v>422</v>
      </c>
      <c r="D112" s="924"/>
      <c r="E112" s="924"/>
      <c r="F112" s="924"/>
      <c r="G112" s="924"/>
      <c r="H112" s="924"/>
      <c r="I112" s="924"/>
      <c r="J112" s="924"/>
      <c r="K112" s="924"/>
      <c r="L112" s="924"/>
      <c r="M112" s="924"/>
      <c r="N112" s="924"/>
      <c r="O112" s="924"/>
      <c r="P112" s="924"/>
      <c r="Q112" s="924"/>
      <c r="R112" s="924"/>
      <c r="S112" s="924"/>
      <c r="T112" s="924"/>
      <c r="U112" s="924"/>
      <c r="V112" s="924"/>
      <c r="W112" s="924"/>
      <c r="X112" s="924"/>
      <c r="Y112" s="924"/>
      <c r="Z112" s="925"/>
      <c r="AA112" s="959" t="s">
        <v>122</v>
      </c>
      <c r="AB112" s="960"/>
      <c r="AC112" s="960"/>
      <c r="AD112" s="960"/>
      <c r="AE112" s="961"/>
      <c r="AF112" s="962" t="s">
        <v>122</v>
      </c>
      <c r="AG112" s="960"/>
      <c r="AH112" s="960"/>
      <c r="AI112" s="960"/>
      <c r="AJ112" s="961"/>
      <c r="AK112" s="962" t="s">
        <v>122</v>
      </c>
      <c r="AL112" s="960"/>
      <c r="AM112" s="960"/>
      <c r="AN112" s="960"/>
      <c r="AO112" s="961"/>
      <c r="AP112" s="963" t="s">
        <v>122</v>
      </c>
      <c r="AQ112" s="964"/>
      <c r="AR112" s="964"/>
      <c r="AS112" s="964"/>
      <c r="AT112" s="965"/>
      <c r="AU112" s="909"/>
      <c r="AV112" s="910"/>
      <c r="AW112" s="910"/>
      <c r="AX112" s="910"/>
      <c r="AY112" s="910"/>
      <c r="AZ112" s="923" t="s">
        <v>423</v>
      </c>
      <c r="BA112" s="924"/>
      <c r="BB112" s="924"/>
      <c r="BC112" s="924"/>
      <c r="BD112" s="924"/>
      <c r="BE112" s="924"/>
      <c r="BF112" s="924"/>
      <c r="BG112" s="924"/>
      <c r="BH112" s="924"/>
      <c r="BI112" s="924"/>
      <c r="BJ112" s="924"/>
      <c r="BK112" s="924"/>
      <c r="BL112" s="924"/>
      <c r="BM112" s="924"/>
      <c r="BN112" s="924"/>
      <c r="BO112" s="924"/>
      <c r="BP112" s="925"/>
      <c r="BQ112" s="926">
        <v>3532821</v>
      </c>
      <c r="BR112" s="927"/>
      <c r="BS112" s="927"/>
      <c r="BT112" s="927"/>
      <c r="BU112" s="927"/>
      <c r="BV112" s="927">
        <v>3251664</v>
      </c>
      <c r="BW112" s="927"/>
      <c r="BX112" s="927"/>
      <c r="BY112" s="927"/>
      <c r="BZ112" s="927"/>
      <c r="CA112" s="927">
        <v>3138926</v>
      </c>
      <c r="CB112" s="927"/>
      <c r="CC112" s="927"/>
      <c r="CD112" s="927"/>
      <c r="CE112" s="927"/>
      <c r="CF112" s="921">
        <v>42.9</v>
      </c>
      <c r="CG112" s="922"/>
      <c r="CH112" s="922"/>
      <c r="CI112" s="922"/>
      <c r="CJ112" s="922"/>
      <c r="CK112" s="949"/>
      <c r="CL112" s="950"/>
      <c r="CM112" s="923" t="s">
        <v>424</v>
      </c>
      <c r="CN112" s="924"/>
      <c r="CO112" s="924"/>
      <c r="CP112" s="924"/>
      <c r="CQ112" s="924"/>
      <c r="CR112" s="924"/>
      <c r="CS112" s="924"/>
      <c r="CT112" s="924"/>
      <c r="CU112" s="924"/>
      <c r="CV112" s="924"/>
      <c r="CW112" s="924"/>
      <c r="CX112" s="924"/>
      <c r="CY112" s="924"/>
      <c r="CZ112" s="924"/>
      <c r="DA112" s="924"/>
      <c r="DB112" s="924"/>
      <c r="DC112" s="924"/>
      <c r="DD112" s="924"/>
      <c r="DE112" s="924"/>
      <c r="DF112" s="925"/>
      <c r="DG112" s="926" t="s">
        <v>122</v>
      </c>
      <c r="DH112" s="927"/>
      <c r="DI112" s="927"/>
      <c r="DJ112" s="927"/>
      <c r="DK112" s="927"/>
      <c r="DL112" s="927" t="s">
        <v>122</v>
      </c>
      <c r="DM112" s="927"/>
      <c r="DN112" s="927"/>
      <c r="DO112" s="927"/>
      <c r="DP112" s="927"/>
      <c r="DQ112" s="927" t="s">
        <v>122</v>
      </c>
      <c r="DR112" s="927"/>
      <c r="DS112" s="927"/>
      <c r="DT112" s="927"/>
      <c r="DU112" s="927"/>
      <c r="DV112" s="928" t="s">
        <v>122</v>
      </c>
      <c r="DW112" s="928"/>
      <c r="DX112" s="928"/>
      <c r="DY112" s="928"/>
      <c r="DZ112" s="929"/>
    </row>
    <row r="113" spans="1:130" s="218" customFormat="1" ht="26.25" customHeight="1" x14ac:dyDescent="0.2">
      <c r="A113" s="955"/>
      <c r="B113" s="956"/>
      <c r="C113" s="924" t="s">
        <v>425</v>
      </c>
      <c r="D113" s="924"/>
      <c r="E113" s="924"/>
      <c r="F113" s="924"/>
      <c r="G113" s="924"/>
      <c r="H113" s="924"/>
      <c r="I113" s="924"/>
      <c r="J113" s="924"/>
      <c r="K113" s="924"/>
      <c r="L113" s="924"/>
      <c r="M113" s="924"/>
      <c r="N113" s="924"/>
      <c r="O113" s="924"/>
      <c r="P113" s="924"/>
      <c r="Q113" s="924"/>
      <c r="R113" s="924"/>
      <c r="S113" s="924"/>
      <c r="T113" s="924"/>
      <c r="U113" s="924"/>
      <c r="V113" s="924"/>
      <c r="W113" s="924"/>
      <c r="X113" s="924"/>
      <c r="Y113" s="924"/>
      <c r="Z113" s="925"/>
      <c r="AA113" s="938">
        <v>326710</v>
      </c>
      <c r="AB113" s="939"/>
      <c r="AC113" s="939"/>
      <c r="AD113" s="939"/>
      <c r="AE113" s="940"/>
      <c r="AF113" s="941">
        <v>257051</v>
      </c>
      <c r="AG113" s="939"/>
      <c r="AH113" s="939"/>
      <c r="AI113" s="939"/>
      <c r="AJ113" s="940"/>
      <c r="AK113" s="941">
        <v>391532</v>
      </c>
      <c r="AL113" s="939"/>
      <c r="AM113" s="939"/>
      <c r="AN113" s="939"/>
      <c r="AO113" s="940"/>
      <c r="AP113" s="942">
        <v>5.4</v>
      </c>
      <c r="AQ113" s="943"/>
      <c r="AR113" s="943"/>
      <c r="AS113" s="943"/>
      <c r="AT113" s="944"/>
      <c r="AU113" s="909"/>
      <c r="AV113" s="910"/>
      <c r="AW113" s="910"/>
      <c r="AX113" s="910"/>
      <c r="AY113" s="910"/>
      <c r="AZ113" s="923" t="s">
        <v>426</v>
      </c>
      <c r="BA113" s="924"/>
      <c r="BB113" s="924"/>
      <c r="BC113" s="924"/>
      <c r="BD113" s="924"/>
      <c r="BE113" s="924"/>
      <c r="BF113" s="924"/>
      <c r="BG113" s="924"/>
      <c r="BH113" s="924"/>
      <c r="BI113" s="924"/>
      <c r="BJ113" s="924"/>
      <c r="BK113" s="924"/>
      <c r="BL113" s="924"/>
      <c r="BM113" s="924"/>
      <c r="BN113" s="924"/>
      <c r="BO113" s="924"/>
      <c r="BP113" s="925"/>
      <c r="BQ113" s="926" t="s">
        <v>122</v>
      </c>
      <c r="BR113" s="927"/>
      <c r="BS113" s="927"/>
      <c r="BT113" s="927"/>
      <c r="BU113" s="927"/>
      <c r="BV113" s="927" t="s">
        <v>122</v>
      </c>
      <c r="BW113" s="927"/>
      <c r="BX113" s="927"/>
      <c r="BY113" s="927"/>
      <c r="BZ113" s="927"/>
      <c r="CA113" s="927" t="s">
        <v>122</v>
      </c>
      <c r="CB113" s="927"/>
      <c r="CC113" s="927"/>
      <c r="CD113" s="927"/>
      <c r="CE113" s="927"/>
      <c r="CF113" s="921" t="s">
        <v>122</v>
      </c>
      <c r="CG113" s="922"/>
      <c r="CH113" s="922"/>
      <c r="CI113" s="922"/>
      <c r="CJ113" s="922"/>
      <c r="CK113" s="949"/>
      <c r="CL113" s="950"/>
      <c r="CM113" s="923" t="s">
        <v>427</v>
      </c>
      <c r="CN113" s="924"/>
      <c r="CO113" s="924"/>
      <c r="CP113" s="924"/>
      <c r="CQ113" s="924"/>
      <c r="CR113" s="924"/>
      <c r="CS113" s="924"/>
      <c r="CT113" s="924"/>
      <c r="CU113" s="924"/>
      <c r="CV113" s="924"/>
      <c r="CW113" s="924"/>
      <c r="CX113" s="924"/>
      <c r="CY113" s="924"/>
      <c r="CZ113" s="924"/>
      <c r="DA113" s="924"/>
      <c r="DB113" s="924"/>
      <c r="DC113" s="924"/>
      <c r="DD113" s="924"/>
      <c r="DE113" s="924"/>
      <c r="DF113" s="925"/>
      <c r="DG113" s="959" t="s">
        <v>122</v>
      </c>
      <c r="DH113" s="960"/>
      <c r="DI113" s="960"/>
      <c r="DJ113" s="960"/>
      <c r="DK113" s="961"/>
      <c r="DL113" s="962" t="s">
        <v>122</v>
      </c>
      <c r="DM113" s="960"/>
      <c r="DN113" s="960"/>
      <c r="DO113" s="960"/>
      <c r="DP113" s="961"/>
      <c r="DQ113" s="962" t="s">
        <v>122</v>
      </c>
      <c r="DR113" s="960"/>
      <c r="DS113" s="960"/>
      <c r="DT113" s="960"/>
      <c r="DU113" s="961"/>
      <c r="DV113" s="963" t="s">
        <v>122</v>
      </c>
      <c r="DW113" s="964"/>
      <c r="DX113" s="964"/>
      <c r="DY113" s="964"/>
      <c r="DZ113" s="965"/>
    </row>
    <row r="114" spans="1:130" s="218" customFormat="1" ht="26.25" customHeight="1" x14ac:dyDescent="0.2">
      <c r="A114" s="955"/>
      <c r="B114" s="956"/>
      <c r="C114" s="924" t="s">
        <v>428</v>
      </c>
      <c r="D114" s="924"/>
      <c r="E114" s="924"/>
      <c r="F114" s="924"/>
      <c r="G114" s="924"/>
      <c r="H114" s="924"/>
      <c r="I114" s="924"/>
      <c r="J114" s="924"/>
      <c r="K114" s="924"/>
      <c r="L114" s="924"/>
      <c r="M114" s="924"/>
      <c r="N114" s="924"/>
      <c r="O114" s="924"/>
      <c r="P114" s="924"/>
      <c r="Q114" s="924"/>
      <c r="R114" s="924"/>
      <c r="S114" s="924"/>
      <c r="T114" s="924"/>
      <c r="U114" s="924"/>
      <c r="V114" s="924"/>
      <c r="W114" s="924"/>
      <c r="X114" s="924"/>
      <c r="Y114" s="924"/>
      <c r="Z114" s="925"/>
      <c r="AA114" s="959" t="s">
        <v>122</v>
      </c>
      <c r="AB114" s="960"/>
      <c r="AC114" s="960"/>
      <c r="AD114" s="960"/>
      <c r="AE114" s="961"/>
      <c r="AF114" s="962" t="s">
        <v>122</v>
      </c>
      <c r="AG114" s="960"/>
      <c r="AH114" s="960"/>
      <c r="AI114" s="960"/>
      <c r="AJ114" s="961"/>
      <c r="AK114" s="962" t="s">
        <v>122</v>
      </c>
      <c r="AL114" s="960"/>
      <c r="AM114" s="960"/>
      <c r="AN114" s="960"/>
      <c r="AO114" s="961"/>
      <c r="AP114" s="963" t="s">
        <v>122</v>
      </c>
      <c r="AQ114" s="964"/>
      <c r="AR114" s="964"/>
      <c r="AS114" s="964"/>
      <c r="AT114" s="965"/>
      <c r="AU114" s="909"/>
      <c r="AV114" s="910"/>
      <c r="AW114" s="910"/>
      <c r="AX114" s="910"/>
      <c r="AY114" s="910"/>
      <c r="AZ114" s="923" t="s">
        <v>429</v>
      </c>
      <c r="BA114" s="924"/>
      <c r="BB114" s="924"/>
      <c r="BC114" s="924"/>
      <c r="BD114" s="924"/>
      <c r="BE114" s="924"/>
      <c r="BF114" s="924"/>
      <c r="BG114" s="924"/>
      <c r="BH114" s="924"/>
      <c r="BI114" s="924"/>
      <c r="BJ114" s="924"/>
      <c r="BK114" s="924"/>
      <c r="BL114" s="924"/>
      <c r="BM114" s="924"/>
      <c r="BN114" s="924"/>
      <c r="BO114" s="924"/>
      <c r="BP114" s="925"/>
      <c r="BQ114" s="926">
        <v>1015586</v>
      </c>
      <c r="BR114" s="927"/>
      <c r="BS114" s="927"/>
      <c r="BT114" s="927"/>
      <c r="BU114" s="927"/>
      <c r="BV114" s="927">
        <v>1080970</v>
      </c>
      <c r="BW114" s="927"/>
      <c r="BX114" s="927"/>
      <c r="BY114" s="927"/>
      <c r="BZ114" s="927"/>
      <c r="CA114" s="927">
        <v>1247688</v>
      </c>
      <c r="CB114" s="927"/>
      <c r="CC114" s="927"/>
      <c r="CD114" s="927"/>
      <c r="CE114" s="927"/>
      <c r="CF114" s="921">
        <v>17.100000000000001</v>
      </c>
      <c r="CG114" s="922"/>
      <c r="CH114" s="922"/>
      <c r="CI114" s="922"/>
      <c r="CJ114" s="922"/>
      <c r="CK114" s="949"/>
      <c r="CL114" s="950"/>
      <c r="CM114" s="923" t="s">
        <v>430</v>
      </c>
      <c r="CN114" s="924"/>
      <c r="CO114" s="924"/>
      <c r="CP114" s="924"/>
      <c r="CQ114" s="924"/>
      <c r="CR114" s="924"/>
      <c r="CS114" s="924"/>
      <c r="CT114" s="924"/>
      <c r="CU114" s="924"/>
      <c r="CV114" s="924"/>
      <c r="CW114" s="924"/>
      <c r="CX114" s="924"/>
      <c r="CY114" s="924"/>
      <c r="CZ114" s="924"/>
      <c r="DA114" s="924"/>
      <c r="DB114" s="924"/>
      <c r="DC114" s="924"/>
      <c r="DD114" s="924"/>
      <c r="DE114" s="924"/>
      <c r="DF114" s="925"/>
      <c r="DG114" s="959" t="s">
        <v>122</v>
      </c>
      <c r="DH114" s="960"/>
      <c r="DI114" s="960"/>
      <c r="DJ114" s="960"/>
      <c r="DK114" s="961"/>
      <c r="DL114" s="962" t="s">
        <v>122</v>
      </c>
      <c r="DM114" s="960"/>
      <c r="DN114" s="960"/>
      <c r="DO114" s="960"/>
      <c r="DP114" s="961"/>
      <c r="DQ114" s="962" t="s">
        <v>122</v>
      </c>
      <c r="DR114" s="960"/>
      <c r="DS114" s="960"/>
      <c r="DT114" s="960"/>
      <c r="DU114" s="961"/>
      <c r="DV114" s="963" t="s">
        <v>122</v>
      </c>
      <c r="DW114" s="964"/>
      <c r="DX114" s="964"/>
      <c r="DY114" s="964"/>
      <c r="DZ114" s="965"/>
    </row>
    <row r="115" spans="1:130" s="218" customFormat="1" ht="26.25" customHeight="1" x14ac:dyDescent="0.2">
      <c r="A115" s="955"/>
      <c r="B115" s="956"/>
      <c r="C115" s="924" t="s">
        <v>431</v>
      </c>
      <c r="D115" s="924"/>
      <c r="E115" s="924"/>
      <c r="F115" s="924"/>
      <c r="G115" s="924"/>
      <c r="H115" s="924"/>
      <c r="I115" s="924"/>
      <c r="J115" s="924"/>
      <c r="K115" s="924"/>
      <c r="L115" s="924"/>
      <c r="M115" s="924"/>
      <c r="N115" s="924"/>
      <c r="O115" s="924"/>
      <c r="P115" s="924"/>
      <c r="Q115" s="924"/>
      <c r="R115" s="924"/>
      <c r="S115" s="924"/>
      <c r="T115" s="924"/>
      <c r="U115" s="924"/>
      <c r="V115" s="924"/>
      <c r="W115" s="924"/>
      <c r="X115" s="924"/>
      <c r="Y115" s="924"/>
      <c r="Z115" s="925"/>
      <c r="AA115" s="938" t="s">
        <v>122</v>
      </c>
      <c r="AB115" s="939"/>
      <c r="AC115" s="939"/>
      <c r="AD115" s="939"/>
      <c r="AE115" s="940"/>
      <c r="AF115" s="941" t="s">
        <v>122</v>
      </c>
      <c r="AG115" s="939"/>
      <c r="AH115" s="939"/>
      <c r="AI115" s="939"/>
      <c r="AJ115" s="940"/>
      <c r="AK115" s="941" t="s">
        <v>122</v>
      </c>
      <c r="AL115" s="939"/>
      <c r="AM115" s="939"/>
      <c r="AN115" s="939"/>
      <c r="AO115" s="940"/>
      <c r="AP115" s="942" t="s">
        <v>122</v>
      </c>
      <c r="AQ115" s="943"/>
      <c r="AR115" s="943"/>
      <c r="AS115" s="943"/>
      <c r="AT115" s="944"/>
      <c r="AU115" s="909"/>
      <c r="AV115" s="910"/>
      <c r="AW115" s="910"/>
      <c r="AX115" s="910"/>
      <c r="AY115" s="910"/>
      <c r="AZ115" s="923" t="s">
        <v>432</v>
      </c>
      <c r="BA115" s="924"/>
      <c r="BB115" s="924"/>
      <c r="BC115" s="924"/>
      <c r="BD115" s="924"/>
      <c r="BE115" s="924"/>
      <c r="BF115" s="924"/>
      <c r="BG115" s="924"/>
      <c r="BH115" s="924"/>
      <c r="BI115" s="924"/>
      <c r="BJ115" s="924"/>
      <c r="BK115" s="924"/>
      <c r="BL115" s="924"/>
      <c r="BM115" s="924"/>
      <c r="BN115" s="924"/>
      <c r="BO115" s="924"/>
      <c r="BP115" s="925"/>
      <c r="BQ115" s="926" t="s">
        <v>122</v>
      </c>
      <c r="BR115" s="927"/>
      <c r="BS115" s="927"/>
      <c r="BT115" s="927"/>
      <c r="BU115" s="927"/>
      <c r="BV115" s="927" t="s">
        <v>122</v>
      </c>
      <c r="BW115" s="927"/>
      <c r="BX115" s="927"/>
      <c r="BY115" s="927"/>
      <c r="BZ115" s="927"/>
      <c r="CA115" s="927" t="s">
        <v>122</v>
      </c>
      <c r="CB115" s="927"/>
      <c r="CC115" s="927"/>
      <c r="CD115" s="927"/>
      <c r="CE115" s="927"/>
      <c r="CF115" s="921" t="s">
        <v>122</v>
      </c>
      <c r="CG115" s="922"/>
      <c r="CH115" s="922"/>
      <c r="CI115" s="922"/>
      <c r="CJ115" s="922"/>
      <c r="CK115" s="949"/>
      <c r="CL115" s="950"/>
      <c r="CM115" s="923" t="s">
        <v>433</v>
      </c>
      <c r="CN115" s="924"/>
      <c r="CO115" s="924"/>
      <c r="CP115" s="924"/>
      <c r="CQ115" s="924"/>
      <c r="CR115" s="924"/>
      <c r="CS115" s="924"/>
      <c r="CT115" s="924"/>
      <c r="CU115" s="924"/>
      <c r="CV115" s="924"/>
      <c r="CW115" s="924"/>
      <c r="CX115" s="924"/>
      <c r="CY115" s="924"/>
      <c r="CZ115" s="924"/>
      <c r="DA115" s="924"/>
      <c r="DB115" s="924"/>
      <c r="DC115" s="924"/>
      <c r="DD115" s="924"/>
      <c r="DE115" s="924"/>
      <c r="DF115" s="925"/>
      <c r="DG115" s="959" t="s">
        <v>122</v>
      </c>
      <c r="DH115" s="960"/>
      <c r="DI115" s="960"/>
      <c r="DJ115" s="960"/>
      <c r="DK115" s="961"/>
      <c r="DL115" s="962" t="s">
        <v>122</v>
      </c>
      <c r="DM115" s="960"/>
      <c r="DN115" s="960"/>
      <c r="DO115" s="960"/>
      <c r="DP115" s="961"/>
      <c r="DQ115" s="962" t="s">
        <v>122</v>
      </c>
      <c r="DR115" s="960"/>
      <c r="DS115" s="960"/>
      <c r="DT115" s="960"/>
      <c r="DU115" s="961"/>
      <c r="DV115" s="963" t="s">
        <v>122</v>
      </c>
      <c r="DW115" s="964"/>
      <c r="DX115" s="964"/>
      <c r="DY115" s="964"/>
      <c r="DZ115" s="965"/>
    </row>
    <row r="116" spans="1:130" s="218" customFormat="1" ht="26.25" customHeight="1" x14ac:dyDescent="0.2">
      <c r="A116" s="957"/>
      <c r="B116" s="958"/>
      <c r="C116" s="966" t="s">
        <v>434</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9" t="s">
        <v>122</v>
      </c>
      <c r="AB116" s="960"/>
      <c r="AC116" s="960"/>
      <c r="AD116" s="960"/>
      <c r="AE116" s="961"/>
      <c r="AF116" s="962" t="s">
        <v>122</v>
      </c>
      <c r="AG116" s="960"/>
      <c r="AH116" s="960"/>
      <c r="AI116" s="960"/>
      <c r="AJ116" s="961"/>
      <c r="AK116" s="962" t="s">
        <v>122</v>
      </c>
      <c r="AL116" s="960"/>
      <c r="AM116" s="960"/>
      <c r="AN116" s="960"/>
      <c r="AO116" s="961"/>
      <c r="AP116" s="963" t="s">
        <v>122</v>
      </c>
      <c r="AQ116" s="964"/>
      <c r="AR116" s="964"/>
      <c r="AS116" s="964"/>
      <c r="AT116" s="965"/>
      <c r="AU116" s="909"/>
      <c r="AV116" s="910"/>
      <c r="AW116" s="910"/>
      <c r="AX116" s="910"/>
      <c r="AY116" s="910"/>
      <c r="AZ116" s="968" t="s">
        <v>435</v>
      </c>
      <c r="BA116" s="969"/>
      <c r="BB116" s="969"/>
      <c r="BC116" s="969"/>
      <c r="BD116" s="969"/>
      <c r="BE116" s="969"/>
      <c r="BF116" s="969"/>
      <c r="BG116" s="969"/>
      <c r="BH116" s="969"/>
      <c r="BI116" s="969"/>
      <c r="BJ116" s="969"/>
      <c r="BK116" s="969"/>
      <c r="BL116" s="969"/>
      <c r="BM116" s="969"/>
      <c r="BN116" s="969"/>
      <c r="BO116" s="969"/>
      <c r="BP116" s="970"/>
      <c r="BQ116" s="926" t="s">
        <v>122</v>
      </c>
      <c r="BR116" s="927"/>
      <c r="BS116" s="927"/>
      <c r="BT116" s="927"/>
      <c r="BU116" s="927"/>
      <c r="BV116" s="927" t="s">
        <v>122</v>
      </c>
      <c r="BW116" s="927"/>
      <c r="BX116" s="927"/>
      <c r="BY116" s="927"/>
      <c r="BZ116" s="927"/>
      <c r="CA116" s="927" t="s">
        <v>122</v>
      </c>
      <c r="CB116" s="927"/>
      <c r="CC116" s="927"/>
      <c r="CD116" s="927"/>
      <c r="CE116" s="927"/>
      <c r="CF116" s="921" t="s">
        <v>122</v>
      </c>
      <c r="CG116" s="922"/>
      <c r="CH116" s="922"/>
      <c r="CI116" s="922"/>
      <c r="CJ116" s="922"/>
      <c r="CK116" s="949"/>
      <c r="CL116" s="950"/>
      <c r="CM116" s="923" t="s">
        <v>436</v>
      </c>
      <c r="CN116" s="924"/>
      <c r="CO116" s="924"/>
      <c r="CP116" s="924"/>
      <c r="CQ116" s="924"/>
      <c r="CR116" s="924"/>
      <c r="CS116" s="924"/>
      <c r="CT116" s="924"/>
      <c r="CU116" s="924"/>
      <c r="CV116" s="924"/>
      <c r="CW116" s="924"/>
      <c r="CX116" s="924"/>
      <c r="CY116" s="924"/>
      <c r="CZ116" s="924"/>
      <c r="DA116" s="924"/>
      <c r="DB116" s="924"/>
      <c r="DC116" s="924"/>
      <c r="DD116" s="924"/>
      <c r="DE116" s="924"/>
      <c r="DF116" s="925"/>
      <c r="DG116" s="959" t="s">
        <v>122</v>
      </c>
      <c r="DH116" s="960"/>
      <c r="DI116" s="960"/>
      <c r="DJ116" s="960"/>
      <c r="DK116" s="961"/>
      <c r="DL116" s="962" t="s">
        <v>122</v>
      </c>
      <c r="DM116" s="960"/>
      <c r="DN116" s="960"/>
      <c r="DO116" s="960"/>
      <c r="DP116" s="961"/>
      <c r="DQ116" s="962" t="s">
        <v>122</v>
      </c>
      <c r="DR116" s="960"/>
      <c r="DS116" s="960"/>
      <c r="DT116" s="960"/>
      <c r="DU116" s="961"/>
      <c r="DV116" s="963" t="s">
        <v>122</v>
      </c>
      <c r="DW116" s="964"/>
      <c r="DX116" s="964"/>
      <c r="DY116" s="964"/>
      <c r="DZ116" s="965"/>
    </row>
    <row r="117" spans="1:130" s="218" customFormat="1" ht="26.25" customHeight="1" x14ac:dyDescent="0.2">
      <c r="A117" s="913" t="s">
        <v>177</v>
      </c>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978" t="s">
        <v>437</v>
      </c>
      <c r="Z117" s="895"/>
      <c r="AA117" s="979">
        <v>1641739</v>
      </c>
      <c r="AB117" s="980"/>
      <c r="AC117" s="980"/>
      <c r="AD117" s="980"/>
      <c r="AE117" s="981"/>
      <c r="AF117" s="982">
        <v>1413448</v>
      </c>
      <c r="AG117" s="980"/>
      <c r="AH117" s="980"/>
      <c r="AI117" s="980"/>
      <c r="AJ117" s="981"/>
      <c r="AK117" s="982">
        <v>1558415</v>
      </c>
      <c r="AL117" s="980"/>
      <c r="AM117" s="980"/>
      <c r="AN117" s="980"/>
      <c r="AO117" s="981"/>
      <c r="AP117" s="983"/>
      <c r="AQ117" s="984"/>
      <c r="AR117" s="984"/>
      <c r="AS117" s="984"/>
      <c r="AT117" s="985"/>
      <c r="AU117" s="909"/>
      <c r="AV117" s="910"/>
      <c r="AW117" s="910"/>
      <c r="AX117" s="910"/>
      <c r="AY117" s="910"/>
      <c r="AZ117" s="975" t="s">
        <v>438</v>
      </c>
      <c r="BA117" s="976"/>
      <c r="BB117" s="976"/>
      <c r="BC117" s="976"/>
      <c r="BD117" s="976"/>
      <c r="BE117" s="976"/>
      <c r="BF117" s="976"/>
      <c r="BG117" s="976"/>
      <c r="BH117" s="976"/>
      <c r="BI117" s="976"/>
      <c r="BJ117" s="976"/>
      <c r="BK117" s="976"/>
      <c r="BL117" s="976"/>
      <c r="BM117" s="976"/>
      <c r="BN117" s="976"/>
      <c r="BO117" s="976"/>
      <c r="BP117" s="977"/>
      <c r="BQ117" s="926" t="s">
        <v>122</v>
      </c>
      <c r="BR117" s="927"/>
      <c r="BS117" s="927"/>
      <c r="BT117" s="927"/>
      <c r="BU117" s="927"/>
      <c r="BV117" s="927" t="s">
        <v>122</v>
      </c>
      <c r="BW117" s="927"/>
      <c r="BX117" s="927"/>
      <c r="BY117" s="927"/>
      <c r="BZ117" s="927"/>
      <c r="CA117" s="927" t="s">
        <v>122</v>
      </c>
      <c r="CB117" s="927"/>
      <c r="CC117" s="927"/>
      <c r="CD117" s="927"/>
      <c r="CE117" s="927"/>
      <c r="CF117" s="921" t="s">
        <v>122</v>
      </c>
      <c r="CG117" s="922"/>
      <c r="CH117" s="922"/>
      <c r="CI117" s="922"/>
      <c r="CJ117" s="922"/>
      <c r="CK117" s="949"/>
      <c r="CL117" s="950"/>
      <c r="CM117" s="923" t="s">
        <v>439</v>
      </c>
      <c r="CN117" s="924"/>
      <c r="CO117" s="924"/>
      <c r="CP117" s="924"/>
      <c r="CQ117" s="924"/>
      <c r="CR117" s="924"/>
      <c r="CS117" s="924"/>
      <c r="CT117" s="924"/>
      <c r="CU117" s="924"/>
      <c r="CV117" s="924"/>
      <c r="CW117" s="924"/>
      <c r="CX117" s="924"/>
      <c r="CY117" s="924"/>
      <c r="CZ117" s="924"/>
      <c r="DA117" s="924"/>
      <c r="DB117" s="924"/>
      <c r="DC117" s="924"/>
      <c r="DD117" s="924"/>
      <c r="DE117" s="924"/>
      <c r="DF117" s="925"/>
      <c r="DG117" s="959" t="s">
        <v>122</v>
      </c>
      <c r="DH117" s="960"/>
      <c r="DI117" s="960"/>
      <c r="DJ117" s="960"/>
      <c r="DK117" s="961"/>
      <c r="DL117" s="962" t="s">
        <v>122</v>
      </c>
      <c r="DM117" s="960"/>
      <c r="DN117" s="960"/>
      <c r="DO117" s="960"/>
      <c r="DP117" s="961"/>
      <c r="DQ117" s="962" t="s">
        <v>122</v>
      </c>
      <c r="DR117" s="960"/>
      <c r="DS117" s="960"/>
      <c r="DT117" s="960"/>
      <c r="DU117" s="961"/>
      <c r="DV117" s="963" t="s">
        <v>122</v>
      </c>
      <c r="DW117" s="964"/>
      <c r="DX117" s="964"/>
      <c r="DY117" s="964"/>
      <c r="DZ117" s="965"/>
    </row>
    <row r="118" spans="1:130" s="218" customFormat="1" ht="26.25" customHeight="1" x14ac:dyDescent="0.2">
      <c r="A118" s="913" t="s">
        <v>413</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5"/>
      <c r="AA118" s="893" t="s">
        <v>410</v>
      </c>
      <c r="AB118" s="894"/>
      <c r="AC118" s="894"/>
      <c r="AD118" s="894"/>
      <c r="AE118" s="895"/>
      <c r="AF118" s="893" t="s">
        <v>411</v>
      </c>
      <c r="AG118" s="894"/>
      <c r="AH118" s="894"/>
      <c r="AI118" s="894"/>
      <c r="AJ118" s="895"/>
      <c r="AK118" s="893" t="s">
        <v>294</v>
      </c>
      <c r="AL118" s="894"/>
      <c r="AM118" s="894"/>
      <c r="AN118" s="894"/>
      <c r="AO118" s="895"/>
      <c r="AP118" s="971" t="s">
        <v>412</v>
      </c>
      <c r="AQ118" s="972"/>
      <c r="AR118" s="972"/>
      <c r="AS118" s="972"/>
      <c r="AT118" s="973"/>
      <c r="AU118" s="909"/>
      <c r="AV118" s="910"/>
      <c r="AW118" s="910"/>
      <c r="AX118" s="910"/>
      <c r="AY118" s="910"/>
      <c r="AZ118" s="974" t="s">
        <v>440</v>
      </c>
      <c r="BA118" s="966"/>
      <c r="BB118" s="966"/>
      <c r="BC118" s="966"/>
      <c r="BD118" s="966"/>
      <c r="BE118" s="966"/>
      <c r="BF118" s="966"/>
      <c r="BG118" s="966"/>
      <c r="BH118" s="966"/>
      <c r="BI118" s="966"/>
      <c r="BJ118" s="966"/>
      <c r="BK118" s="966"/>
      <c r="BL118" s="966"/>
      <c r="BM118" s="966"/>
      <c r="BN118" s="966"/>
      <c r="BO118" s="966"/>
      <c r="BP118" s="967"/>
      <c r="BQ118" s="1000" t="s">
        <v>122</v>
      </c>
      <c r="BR118" s="1001"/>
      <c r="BS118" s="1001"/>
      <c r="BT118" s="1001"/>
      <c r="BU118" s="1001"/>
      <c r="BV118" s="1001" t="s">
        <v>122</v>
      </c>
      <c r="BW118" s="1001"/>
      <c r="BX118" s="1001"/>
      <c r="BY118" s="1001"/>
      <c r="BZ118" s="1001"/>
      <c r="CA118" s="1001" t="s">
        <v>122</v>
      </c>
      <c r="CB118" s="1001"/>
      <c r="CC118" s="1001"/>
      <c r="CD118" s="1001"/>
      <c r="CE118" s="1001"/>
      <c r="CF118" s="921" t="s">
        <v>122</v>
      </c>
      <c r="CG118" s="922"/>
      <c r="CH118" s="922"/>
      <c r="CI118" s="922"/>
      <c r="CJ118" s="922"/>
      <c r="CK118" s="949"/>
      <c r="CL118" s="950"/>
      <c r="CM118" s="923" t="s">
        <v>441</v>
      </c>
      <c r="CN118" s="924"/>
      <c r="CO118" s="924"/>
      <c r="CP118" s="924"/>
      <c r="CQ118" s="924"/>
      <c r="CR118" s="924"/>
      <c r="CS118" s="924"/>
      <c r="CT118" s="924"/>
      <c r="CU118" s="924"/>
      <c r="CV118" s="924"/>
      <c r="CW118" s="924"/>
      <c r="CX118" s="924"/>
      <c r="CY118" s="924"/>
      <c r="CZ118" s="924"/>
      <c r="DA118" s="924"/>
      <c r="DB118" s="924"/>
      <c r="DC118" s="924"/>
      <c r="DD118" s="924"/>
      <c r="DE118" s="924"/>
      <c r="DF118" s="925"/>
      <c r="DG118" s="959" t="s">
        <v>122</v>
      </c>
      <c r="DH118" s="960"/>
      <c r="DI118" s="960"/>
      <c r="DJ118" s="960"/>
      <c r="DK118" s="961"/>
      <c r="DL118" s="962" t="s">
        <v>122</v>
      </c>
      <c r="DM118" s="960"/>
      <c r="DN118" s="960"/>
      <c r="DO118" s="960"/>
      <c r="DP118" s="961"/>
      <c r="DQ118" s="962" t="s">
        <v>122</v>
      </c>
      <c r="DR118" s="960"/>
      <c r="DS118" s="960"/>
      <c r="DT118" s="960"/>
      <c r="DU118" s="961"/>
      <c r="DV118" s="963" t="s">
        <v>122</v>
      </c>
      <c r="DW118" s="964"/>
      <c r="DX118" s="964"/>
      <c r="DY118" s="964"/>
      <c r="DZ118" s="965"/>
    </row>
    <row r="119" spans="1:130" s="218" customFormat="1" ht="26.25" customHeight="1" x14ac:dyDescent="0.2">
      <c r="A119" s="1057" t="s">
        <v>416</v>
      </c>
      <c r="B119" s="948"/>
      <c r="C119" s="930" t="s">
        <v>417</v>
      </c>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9"/>
      <c r="AA119" s="900" t="s">
        <v>122</v>
      </c>
      <c r="AB119" s="901"/>
      <c r="AC119" s="901"/>
      <c r="AD119" s="901"/>
      <c r="AE119" s="902"/>
      <c r="AF119" s="903" t="s">
        <v>122</v>
      </c>
      <c r="AG119" s="901"/>
      <c r="AH119" s="901"/>
      <c r="AI119" s="901"/>
      <c r="AJ119" s="902"/>
      <c r="AK119" s="903" t="s">
        <v>122</v>
      </c>
      <c r="AL119" s="901"/>
      <c r="AM119" s="901"/>
      <c r="AN119" s="901"/>
      <c r="AO119" s="902"/>
      <c r="AP119" s="904" t="s">
        <v>122</v>
      </c>
      <c r="AQ119" s="905"/>
      <c r="AR119" s="905"/>
      <c r="AS119" s="905"/>
      <c r="AT119" s="906"/>
      <c r="AU119" s="911"/>
      <c r="AV119" s="912"/>
      <c r="AW119" s="912"/>
      <c r="AX119" s="912"/>
      <c r="AY119" s="912"/>
      <c r="AZ119" s="239" t="s">
        <v>177</v>
      </c>
      <c r="BA119" s="239"/>
      <c r="BB119" s="239"/>
      <c r="BC119" s="239"/>
      <c r="BD119" s="239"/>
      <c r="BE119" s="239"/>
      <c r="BF119" s="239"/>
      <c r="BG119" s="239"/>
      <c r="BH119" s="239"/>
      <c r="BI119" s="239"/>
      <c r="BJ119" s="239"/>
      <c r="BK119" s="239"/>
      <c r="BL119" s="239"/>
      <c r="BM119" s="239"/>
      <c r="BN119" s="239"/>
      <c r="BO119" s="978" t="s">
        <v>442</v>
      </c>
      <c r="BP119" s="1006"/>
      <c r="BQ119" s="1000">
        <v>16742407</v>
      </c>
      <c r="BR119" s="1001"/>
      <c r="BS119" s="1001"/>
      <c r="BT119" s="1001"/>
      <c r="BU119" s="1001"/>
      <c r="BV119" s="1001">
        <v>15989613</v>
      </c>
      <c r="BW119" s="1001"/>
      <c r="BX119" s="1001"/>
      <c r="BY119" s="1001"/>
      <c r="BZ119" s="1001"/>
      <c r="CA119" s="1001">
        <v>17408551</v>
      </c>
      <c r="CB119" s="1001"/>
      <c r="CC119" s="1001"/>
      <c r="CD119" s="1001"/>
      <c r="CE119" s="1001"/>
      <c r="CF119" s="1002"/>
      <c r="CG119" s="1003"/>
      <c r="CH119" s="1003"/>
      <c r="CI119" s="1003"/>
      <c r="CJ119" s="1004"/>
      <c r="CK119" s="951"/>
      <c r="CL119" s="952"/>
      <c r="CM119" s="974" t="s">
        <v>443</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1005" t="s">
        <v>122</v>
      </c>
      <c r="DH119" s="987"/>
      <c r="DI119" s="987"/>
      <c r="DJ119" s="987"/>
      <c r="DK119" s="988"/>
      <c r="DL119" s="986" t="s">
        <v>122</v>
      </c>
      <c r="DM119" s="987"/>
      <c r="DN119" s="987"/>
      <c r="DO119" s="987"/>
      <c r="DP119" s="988"/>
      <c r="DQ119" s="986" t="s">
        <v>122</v>
      </c>
      <c r="DR119" s="987"/>
      <c r="DS119" s="987"/>
      <c r="DT119" s="987"/>
      <c r="DU119" s="988"/>
      <c r="DV119" s="989" t="s">
        <v>122</v>
      </c>
      <c r="DW119" s="990"/>
      <c r="DX119" s="990"/>
      <c r="DY119" s="990"/>
      <c r="DZ119" s="991"/>
    </row>
    <row r="120" spans="1:130" s="218" customFormat="1" ht="26.25" customHeight="1" x14ac:dyDescent="0.2">
      <c r="A120" s="1058"/>
      <c r="B120" s="950"/>
      <c r="C120" s="923" t="s">
        <v>420</v>
      </c>
      <c r="D120" s="924"/>
      <c r="E120" s="924"/>
      <c r="F120" s="924"/>
      <c r="G120" s="924"/>
      <c r="H120" s="924"/>
      <c r="I120" s="924"/>
      <c r="J120" s="924"/>
      <c r="K120" s="924"/>
      <c r="L120" s="924"/>
      <c r="M120" s="924"/>
      <c r="N120" s="924"/>
      <c r="O120" s="924"/>
      <c r="P120" s="924"/>
      <c r="Q120" s="924"/>
      <c r="R120" s="924"/>
      <c r="S120" s="924"/>
      <c r="T120" s="924"/>
      <c r="U120" s="924"/>
      <c r="V120" s="924"/>
      <c r="W120" s="924"/>
      <c r="X120" s="924"/>
      <c r="Y120" s="924"/>
      <c r="Z120" s="925"/>
      <c r="AA120" s="959" t="s">
        <v>122</v>
      </c>
      <c r="AB120" s="960"/>
      <c r="AC120" s="960"/>
      <c r="AD120" s="960"/>
      <c r="AE120" s="961"/>
      <c r="AF120" s="962" t="s">
        <v>122</v>
      </c>
      <c r="AG120" s="960"/>
      <c r="AH120" s="960"/>
      <c r="AI120" s="960"/>
      <c r="AJ120" s="961"/>
      <c r="AK120" s="962" t="s">
        <v>122</v>
      </c>
      <c r="AL120" s="960"/>
      <c r="AM120" s="960"/>
      <c r="AN120" s="960"/>
      <c r="AO120" s="961"/>
      <c r="AP120" s="963" t="s">
        <v>122</v>
      </c>
      <c r="AQ120" s="964"/>
      <c r="AR120" s="964"/>
      <c r="AS120" s="964"/>
      <c r="AT120" s="965"/>
      <c r="AU120" s="992" t="s">
        <v>444</v>
      </c>
      <c r="AV120" s="993"/>
      <c r="AW120" s="993"/>
      <c r="AX120" s="993"/>
      <c r="AY120" s="994"/>
      <c r="AZ120" s="930" t="s">
        <v>445</v>
      </c>
      <c r="BA120" s="898"/>
      <c r="BB120" s="898"/>
      <c r="BC120" s="898"/>
      <c r="BD120" s="898"/>
      <c r="BE120" s="898"/>
      <c r="BF120" s="898"/>
      <c r="BG120" s="898"/>
      <c r="BH120" s="898"/>
      <c r="BI120" s="898"/>
      <c r="BJ120" s="898"/>
      <c r="BK120" s="898"/>
      <c r="BL120" s="898"/>
      <c r="BM120" s="898"/>
      <c r="BN120" s="898"/>
      <c r="BO120" s="898"/>
      <c r="BP120" s="899"/>
      <c r="BQ120" s="931">
        <v>6812167</v>
      </c>
      <c r="BR120" s="932"/>
      <c r="BS120" s="932"/>
      <c r="BT120" s="932"/>
      <c r="BU120" s="932"/>
      <c r="BV120" s="932">
        <v>7361089</v>
      </c>
      <c r="BW120" s="932"/>
      <c r="BX120" s="932"/>
      <c r="BY120" s="932"/>
      <c r="BZ120" s="932"/>
      <c r="CA120" s="932">
        <v>7324229</v>
      </c>
      <c r="CB120" s="932"/>
      <c r="CC120" s="932"/>
      <c r="CD120" s="932"/>
      <c r="CE120" s="932"/>
      <c r="CF120" s="945">
        <v>100.1</v>
      </c>
      <c r="CG120" s="946"/>
      <c r="CH120" s="946"/>
      <c r="CI120" s="946"/>
      <c r="CJ120" s="946"/>
      <c r="CK120" s="1007" t="s">
        <v>446</v>
      </c>
      <c r="CL120" s="1008"/>
      <c r="CM120" s="1008"/>
      <c r="CN120" s="1008"/>
      <c r="CO120" s="1009"/>
      <c r="CP120" s="1015" t="s">
        <v>395</v>
      </c>
      <c r="CQ120" s="1016"/>
      <c r="CR120" s="1016"/>
      <c r="CS120" s="1016"/>
      <c r="CT120" s="1016"/>
      <c r="CU120" s="1016"/>
      <c r="CV120" s="1016"/>
      <c r="CW120" s="1016"/>
      <c r="CX120" s="1016"/>
      <c r="CY120" s="1016"/>
      <c r="CZ120" s="1016"/>
      <c r="DA120" s="1016"/>
      <c r="DB120" s="1016"/>
      <c r="DC120" s="1016"/>
      <c r="DD120" s="1016"/>
      <c r="DE120" s="1016"/>
      <c r="DF120" s="1017"/>
      <c r="DG120" s="931">
        <v>3495336</v>
      </c>
      <c r="DH120" s="932"/>
      <c r="DI120" s="932"/>
      <c r="DJ120" s="932"/>
      <c r="DK120" s="932"/>
      <c r="DL120" s="932">
        <v>3223743</v>
      </c>
      <c r="DM120" s="932"/>
      <c r="DN120" s="932"/>
      <c r="DO120" s="932"/>
      <c r="DP120" s="932"/>
      <c r="DQ120" s="932">
        <v>3117456</v>
      </c>
      <c r="DR120" s="932"/>
      <c r="DS120" s="932"/>
      <c r="DT120" s="932"/>
      <c r="DU120" s="932"/>
      <c r="DV120" s="933">
        <v>42.6</v>
      </c>
      <c r="DW120" s="933"/>
      <c r="DX120" s="933"/>
      <c r="DY120" s="933"/>
      <c r="DZ120" s="934"/>
    </row>
    <row r="121" spans="1:130" s="218" customFormat="1" ht="26.25" customHeight="1" x14ac:dyDescent="0.2">
      <c r="A121" s="1058"/>
      <c r="B121" s="950"/>
      <c r="C121" s="975" t="s">
        <v>447</v>
      </c>
      <c r="D121" s="976"/>
      <c r="E121" s="976"/>
      <c r="F121" s="976"/>
      <c r="G121" s="976"/>
      <c r="H121" s="976"/>
      <c r="I121" s="976"/>
      <c r="J121" s="976"/>
      <c r="K121" s="976"/>
      <c r="L121" s="976"/>
      <c r="M121" s="976"/>
      <c r="N121" s="976"/>
      <c r="O121" s="976"/>
      <c r="P121" s="976"/>
      <c r="Q121" s="976"/>
      <c r="R121" s="976"/>
      <c r="S121" s="976"/>
      <c r="T121" s="976"/>
      <c r="U121" s="976"/>
      <c r="V121" s="976"/>
      <c r="W121" s="976"/>
      <c r="X121" s="976"/>
      <c r="Y121" s="976"/>
      <c r="Z121" s="977"/>
      <c r="AA121" s="959" t="s">
        <v>122</v>
      </c>
      <c r="AB121" s="960"/>
      <c r="AC121" s="960"/>
      <c r="AD121" s="960"/>
      <c r="AE121" s="961"/>
      <c r="AF121" s="962" t="s">
        <v>122</v>
      </c>
      <c r="AG121" s="960"/>
      <c r="AH121" s="960"/>
      <c r="AI121" s="960"/>
      <c r="AJ121" s="961"/>
      <c r="AK121" s="962" t="s">
        <v>122</v>
      </c>
      <c r="AL121" s="960"/>
      <c r="AM121" s="960"/>
      <c r="AN121" s="960"/>
      <c r="AO121" s="961"/>
      <c r="AP121" s="963" t="s">
        <v>122</v>
      </c>
      <c r="AQ121" s="964"/>
      <c r="AR121" s="964"/>
      <c r="AS121" s="964"/>
      <c r="AT121" s="965"/>
      <c r="AU121" s="995"/>
      <c r="AV121" s="996"/>
      <c r="AW121" s="996"/>
      <c r="AX121" s="996"/>
      <c r="AY121" s="997"/>
      <c r="AZ121" s="923" t="s">
        <v>448</v>
      </c>
      <c r="BA121" s="924"/>
      <c r="BB121" s="924"/>
      <c r="BC121" s="924"/>
      <c r="BD121" s="924"/>
      <c r="BE121" s="924"/>
      <c r="BF121" s="924"/>
      <c r="BG121" s="924"/>
      <c r="BH121" s="924"/>
      <c r="BI121" s="924"/>
      <c r="BJ121" s="924"/>
      <c r="BK121" s="924"/>
      <c r="BL121" s="924"/>
      <c r="BM121" s="924"/>
      <c r="BN121" s="924"/>
      <c r="BO121" s="924"/>
      <c r="BP121" s="925"/>
      <c r="BQ121" s="926">
        <v>3196326</v>
      </c>
      <c r="BR121" s="927"/>
      <c r="BS121" s="927"/>
      <c r="BT121" s="927"/>
      <c r="BU121" s="927"/>
      <c r="BV121" s="927">
        <v>2926977</v>
      </c>
      <c r="BW121" s="927"/>
      <c r="BX121" s="927"/>
      <c r="BY121" s="927"/>
      <c r="BZ121" s="927"/>
      <c r="CA121" s="927">
        <v>2877228</v>
      </c>
      <c r="CB121" s="927"/>
      <c r="CC121" s="927"/>
      <c r="CD121" s="927"/>
      <c r="CE121" s="927"/>
      <c r="CF121" s="921">
        <v>39.299999999999997</v>
      </c>
      <c r="CG121" s="922"/>
      <c r="CH121" s="922"/>
      <c r="CI121" s="922"/>
      <c r="CJ121" s="922"/>
      <c r="CK121" s="1010"/>
      <c r="CL121" s="1011"/>
      <c r="CM121" s="1011"/>
      <c r="CN121" s="1011"/>
      <c r="CO121" s="1012"/>
      <c r="CP121" s="1020" t="s">
        <v>393</v>
      </c>
      <c r="CQ121" s="1021"/>
      <c r="CR121" s="1021"/>
      <c r="CS121" s="1021"/>
      <c r="CT121" s="1021"/>
      <c r="CU121" s="1021"/>
      <c r="CV121" s="1021"/>
      <c r="CW121" s="1021"/>
      <c r="CX121" s="1021"/>
      <c r="CY121" s="1021"/>
      <c r="CZ121" s="1021"/>
      <c r="DA121" s="1021"/>
      <c r="DB121" s="1021"/>
      <c r="DC121" s="1021"/>
      <c r="DD121" s="1021"/>
      <c r="DE121" s="1021"/>
      <c r="DF121" s="1022"/>
      <c r="DG121" s="926">
        <v>37485</v>
      </c>
      <c r="DH121" s="927"/>
      <c r="DI121" s="927"/>
      <c r="DJ121" s="927"/>
      <c r="DK121" s="927"/>
      <c r="DL121" s="927">
        <v>27921</v>
      </c>
      <c r="DM121" s="927"/>
      <c r="DN121" s="927"/>
      <c r="DO121" s="927"/>
      <c r="DP121" s="927"/>
      <c r="DQ121" s="927">
        <v>21470</v>
      </c>
      <c r="DR121" s="927"/>
      <c r="DS121" s="927"/>
      <c r="DT121" s="927"/>
      <c r="DU121" s="927"/>
      <c r="DV121" s="928">
        <v>0.3</v>
      </c>
      <c r="DW121" s="928"/>
      <c r="DX121" s="928"/>
      <c r="DY121" s="928"/>
      <c r="DZ121" s="929"/>
    </row>
    <row r="122" spans="1:130" s="218" customFormat="1" ht="26.25" customHeight="1" x14ac:dyDescent="0.2">
      <c r="A122" s="1058"/>
      <c r="B122" s="950"/>
      <c r="C122" s="923" t="s">
        <v>430</v>
      </c>
      <c r="D122" s="924"/>
      <c r="E122" s="924"/>
      <c r="F122" s="924"/>
      <c r="G122" s="924"/>
      <c r="H122" s="924"/>
      <c r="I122" s="924"/>
      <c r="J122" s="924"/>
      <c r="K122" s="924"/>
      <c r="L122" s="924"/>
      <c r="M122" s="924"/>
      <c r="N122" s="924"/>
      <c r="O122" s="924"/>
      <c r="P122" s="924"/>
      <c r="Q122" s="924"/>
      <c r="R122" s="924"/>
      <c r="S122" s="924"/>
      <c r="T122" s="924"/>
      <c r="U122" s="924"/>
      <c r="V122" s="924"/>
      <c r="W122" s="924"/>
      <c r="X122" s="924"/>
      <c r="Y122" s="924"/>
      <c r="Z122" s="925"/>
      <c r="AA122" s="959" t="s">
        <v>122</v>
      </c>
      <c r="AB122" s="960"/>
      <c r="AC122" s="960"/>
      <c r="AD122" s="960"/>
      <c r="AE122" s="961"/>
      <c r="AF122" s="962" t="s">
        <v>122</v>
      </c>
      <c r="AG122" s="960"/>
      <c r="AH122" s="960"/>
      <c r="AI122" s="960"/>
      <c r="AJ122" s="961"/>
      <c r="AK122" s="962" t="s">
        <v>122</v>
      </c>
      <c r="AL122" s="960"/>
      <c r="AM122" s="960"/>
      <c r="AN122" s="960"/>
      <c r="AO122" s="961"/>
      <c r="AP122" s="963" t="s">
        <v>122</v>
      </c>
      <c r="AQ122" s="964"/>
      <c r="AR122" s="964"/>
      <c r="AS122" s="964"/>
      <c r="AT122" s="965"/>
      <c r="AU122" s="995"/>
      <c r="AV122" s="996"/>
      <c r="AW122" s="996"/>
      <c r="AX122" s="996"/>
      <c r="AY122" s="997"/>
      <c r="AZ122" s="974" t="s">
        <v>449</v>
      </c>
      <c r="BA122" s="966"/>
      <c r="BB122" s="966"/>
      <c r="BC122" s="966"/>
      <c r="BD122" s="966"/>
      <c r="BE122" s="966"/>
      <c r="BF122" s="966"/>
      <c r="BG122" s="966"/>
      <c r="BH122" s="966"/>
      <c r="BI122" s="966"/>
      <c r="BJ122" s="966"/>
      <c r="BK122" s="966"/>
      <c r="BL122" s="966"/>
      <c r="BM122" s="966"/>
      <c r="BN122" s="966"/>
      <c r="BO122" s="966"/>
      <c r="BP122" s="967"/>
      <c r="BQ122" s="1000">
        <v>10177173</v>
      </c>
      <c r="BR122" s="1001"/>
      <c r="BS122" s="1001"/>
      <c r="BT122" s="1001"/>
      <c r="BU122" s="1001"/>
      <c r="BV122" s="1001">
        <v>9906386</v>
      </c>
      <c r="BW122" s="1001"/>
      <c r="BX122" s="1001"/>
      <c r="BY122" s="1001"/>
      <c r="BZ122" s="1001"/>
      <c r="CA122" s="1001">
        <v>9814352</v>
      </c>
      <c r="CB122" s="1001"/>
      <c r="CC122" s="1001"/>
      <c r="CD122" s="1001"/>
      <c r="CE122" s="1001"/>
      <c r="CF122" s="1018">
        <v>134.19999999999999</v>
      </c>
      <c r="CG122" s="1019"/>
      <c r="CH122" s="1019"/>
      <c r="CI122" s="1019"/>
      <c r="CJ122" s="1019"/>
      <c r="CK122" s="1010"/>
      <c r="CL122" s="1011"/>
      <c r="CM122" s="1011"/>
      <c r="CN122" s="1011"/>
      <c r="CO122" s="1012"/>
      <c r="CP122" s="1020" t="s">
        <v>392</v>
      </c>
      <c r="CQ122" s="1021"/>
      <c r="CR122" s="1021"/>
      <c r="CS122" s="1021"/>
      <c r="CT122" s="1021"/>
      <c r="CU122" s="1021"/>
      <c r="CV122" s="1021"/>
      <c r="CW122" s="1021"/>
      <c r="CX122" s="1021"/>
      <c r="CY122" s="1021"/>
      <c r="CZ122" s="1021"/>
      <c r="DA122" s="1021"/>
      <c r="DB122" s="1021"/>
      <c r="DC122" s="1021"/>
      <c r="DD122" s="1021"/>
      <c r="DE122" s="1021"/>
      <c r="DF122" s="1022"/>
      <c r="DG122" s="926" t="s">
        <v>122</v>
      </c>
      <c r="DH122" s="927"/>
      <c r="DI122" s="927"/>
      <c r="DJ122" s="927"/>
      <c r="DK122" s="927"/>
      <c r="DL122" s="927" t="s">
        <v>122</v>
      </c>
      <c r="DM122" s="927"/>
      <c r="DN122" s="927"/>
      <c r="DO122" s="927"/>
      <c r="DP122" s="927"/>
      <c r="DQ122" s="927" t="s">
        <v>122</v>
      </c>
      <c r="DR122" s="927"/>
      <c r="DS122" s="927"/>
      <c r="DT122" s="927"/>
      <c r="DU122" s="927"/>
      <c r="DV122" s="928" t="s">
        <v>122</v>
      </c>
      <c r="DW122" s="928"/>
      <c r="DX122" s="928"/>
      <c r="DY122" s="928"/>
      <c r="DZ122" s="929"/>
    </row>
    <row r="123" spans="1:130" s="218" customFormat="1" ht="26.25" customHeight="1" x14ac:dyDescent="0.2">
      <c r="A123" s="1058"/>
      <c r="B123" s="950"/>
      <c r="C123" s="923" t="s">
        <v>436</v>
      </c>
      <c r="D123" s="924"/>
      <c r="E123" s="924"/>
      <c r="F123" s="924"/>
      <c r="G123" s="924"/>
      <c r="H123" s="924"/>
      <c r="I123" s="924"/>
      <c r="J123" s="924"/>
      <c r="K123" s="924"/>
      <c r="L123" s="924"/>
      <c r="M123" s="924"/>
      <c r="N123" s="924"/>
      <c r="O123" s="924"/>
      <c r="P123" s="924"/>
      <c r="Q123" s="924"/>
      <c r="R123" s="924"/>
      <c r="S123" s="924"/>
      <c r="T123" s="924"/>
      <c r="U123" s="924"/>
      <c r="V123" s="924"/>
      <c r="W123" s="924"/>
      <c r="X123" s="924"/>
      <c r="Y123" s="924"/>
      <c r="Z123" s="925"/>
      <c r="AA123" s="959" t="s">
        <v>122</v>
      </c>
      <c r="AB123" s="960"/>
      <c r="AC123" s="960"/>
      <c r="AD123" s="960"/>
      <c r="AE123" s="961"/>
      <c r="AF123" s="962" t="s">
        <v>122</v>
      </c>
      <c r="AG123" s="960"/>
      <c r="AH123" s="960"/>
      <c r="AI123" s="960"/>
      <c r="AJ123" s="961"/>
      <c r="AK123" s="962" t="s">
        <v>122</v>
      </c>
      <c r="AL123" s="960"/>
      <c r="AM123" s="960"/>
      <c r="AN123" s="960"/>
      <c r="AO123" s="961"/>
      <c r="AP123" s="963" t="s">
        <v>122</v>
      </c>
      <c r="AQ123" s="964"/>
      <c r="AR123" s="964"/>
      <c r="AS123" s="964"/>
      <c r="AT123" s="965"/>
      <c r="AU123" s="998"/>
      <c r="AV123" s="999"/>
      <c r="AW123" s="999"/>
      <c r="AX123" s="999"/>
      <c r="AY123" s="999"/>
      <c r="AZ123" s="239" t="s">
        <v>177</v>
      </c>
      <c r="BA123" s="239"/>
      <c r="BB123" s="239"/>
      <c r="BC123" s="239"/>
      <c r="BD123" s="239"/>
      <c r="BE123" s="239"/>
      <c r="BF123" s="239"/>
      <c r="BG123" s="239"/>
      <c r="BH123" s="239"/>
      <c r="BI123" s="239"/>
      <c r="BJ123" s="239"/>
      <c r="BK123" s="239"/>
      <c r="BL123" s="239"/>
      <c r="BM123" s="239"/>
      <c r="BN123" s="239"/>
      <c r="BO123" s="978" t="s">
        <v>450</v>
      </c>
      <c r="BP123" s="1006"/>
      <c r="BQ123" s="1064">
        <v>20185666</v>
      </c>
      <c r="BR123" s="1065"/>
      <c r="BS123" s="1065"/>
      <c r="BT123" s="1065"/>
      <c r="BU123" s="1065"/>
      <c r="BV123" s="1065">
        <v>20194452</v>
      </c>
      <c r="BW123" s="1065"/>
      <c r="BX123" s="1065"/>
      <c r="BY123" s="1065"/>
      <c r="BZ123" s="1065"/>
      <c r="CA123" s="1065">
        <v>20015809</v>
      </c>
      <c r="CB123" s="1065"/>
      <c r="CC123" s="1065"/>
      <c r="CD123" s="1065"/>
      <c r="CE123" s="1065"/>
      <c r="CF123" s="1002"/>
      <c r="CG123" s="1003"/>
      <c r="CH123" s="1003"/>
      <c r="CI123" s="1003"/>
      <c r="CJ123" s="1004"/>
      <c r="CK123" s="1010"/>
      <c r="CL123" s="1011"/>
      <c r="CM123" s="1011"/>
      <c r="CN123" s="1011"/>
      <c r="CO123" s="1012"/>
      <c r="CP123" s="1020" t="s">
        <v>391</v>
      </c>
      <c r="CQ123" s="1021"/>
      <c r="CR123" s="1021"/>
      <c r="CS123" s="1021"/>
      <c r="CT123" s="1021"/>
      <c r="CU123" s="1021"/>
      <c r="CV123" s="1021"/>
      <c r="CW123" s="1021"/>
      <c r="CX123" s="1021"/>
      <c r="CY123" s="1021"/>
      <c r="CZ123" s="1021"/>
      <c r="DA123" s="1021"/>
      <c r="DB123" s="1021"/>
      <c r="DC123" s="1021"/>
      <c r="DD123" s="1021"/>
      <c r="DE123" s="1021"/>
      <c r="DF123" s="1022"/>
      <c r="DG123" s="959" t="s">
        <v>122</v>
      </c>
      <c r="DH123" s="960"/>
      <c r="DI123" s="960"/>
      <c r="DJ123" s="960"/>
      <c r="DK123" s="961"/>
      <c r="DL123" s="962" t="s">
        <v>122</v>
      </c>
      <c r="DM123" s="960"/>
      <c r="DN123" s="960"/>
      <c r="DO123" s="960"/>
      <c r="DP123" s="961"/>
      <c r="DQ123" s="962" t="s">
        <v>122</v>
      </c>
      <c r="DR123" s="960"/>
      <c r="DS123" s="960"/>
      <c r="DT123" s="960"/>
      <c r="DU123" s="961"/>
      <c r="DV123" s="963" t="s">
        <v>122</v>
      </c>
      <c r="DW123" s="964"/>
      <c r="DX123" s="964"/>
      <c r="DY123" s="964"/>
      <c r="DZ123" s="965"/>
    </row>
    <row r="124" spans="1:130" s="218" customFormat="1" ht="26.25" customHeight="1" thickBot="1" x14ac:dyDescent="0.25">
      <c r="A124" s="1058"/>
      <c r="B124" s="950"/>
      <c r="C124" s="923" t="s">
        <v>439</v>
      </c>
      <c r="D124" s="924"/>
      <c r="E124" s="924"/>
      <c r="F124" s="924"/>
      <c r="G124" s="924"/>
      <c r="H124" s="924"/>
      <c r="I124" s="924"/>
      <c r="J124" s="924"/>
      <c r="K124" s="924"/>
      <c r="L124" s="924"/>
      <c r="M124" s="924"/>
      <c r="N124" s="924"/>
      <c r="O124" s="924"/>
      <c r="P124" s="924"/>
      <c r="Q124" s="924"/>
      <c r="R124" s="924"/>
      <c r="S124" s="924"/>
      <c r="T124" s="924"/>
      <c r="U124" s="924"/>
      <c r="V124" s="924"/>
      <c r="W124" s="924"/>
      <c r="X124" s="924"/>
      <c r="Y124" s="924"/>
      <c r="Z124" s="925"/>
      <c r="AA124" s="959" t="s">
        <v>122</v>
      </c>
      <c r="AB124" s="960"/>
      <c r="AC124" s="960"/>
      <c r="AD124" s="960"/>
      <c r="AE124" s="961"/>
      <c r="AF124" s="962" t="s">
        <v>122</v>
      </c>
      <c r="AG124" s="960"/>
      <c r="AH124" s="960"/>
      <c r="AI124" s="960"/>
      <c r="AJ124" s="961"/>
      <c r="AK124" s="962" t="s">
        <v>122</v>
      </c>
      <c r="AL124" s="960"/>
      <c r="AM124" s="960"/>
      <c r="AN124" s="960"/>
      <c r="AO124" s="961"/>
      <c r="AP124" s="963" t="s">
        <v>122</v>
      </c>
      <c r="AQ124" s="964"/>
      <c r="AR124" s="964"/>
      <c r="AS124" s="964"/>
      <c r="AT124" s="965"/>
      <c r="AU124" s="1060" t="s">
        <v>451</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t="s">
        <v>122</v>
      </c>
      <c r="BR124" s="1028"/>
      <c r="BS124" s="1028"/>
      <c r="BT124" s="1028"/>
      <c r="BU124" s="1028"/>
      <c r="BV124" s="1028" t="s">
        <v>122</v>
      </c>
      <c r="BW124" s="1028"/>
      <c r="BX124" s="1028"/>
      <c r="BY124" s="1028"/>
      <c r="BZ124" s="1028"/>
      <c r="CA124" s="1028" t="s">
        <v>122</v>
      </c>
      <c r="CB124" s="1028"/>
      <c r="CC124" s="1028"/>
      <c r="CD124" s="1028"/>
      <c r="CE124" s="1028"/>
      <c r="CF124" s="1029"/>
      <c r="CG124" s="1030"/>
      <c r="CH124" s="1030"/>
      <c r="CI124" s="1030"/>
      <c r="CJ124" s="1031"/>
      <c r="CK124" s="1013"/>
      <c r="CL124" s="1013"/>
      <c r="CM124" s="1013"/>
      <c r="CN124" s="1013"/>
      <c r="CO124" s="1014"/>
      <c r="CP124" s="1020" t="s">
        <v>452</v>
      </c>
      <c r="CQ124" s="1021"/>
      <c r="CR124" s="1021"/>
      <c r="CS124" s="1021"/>
      <c r="CT124" s="1021"/>
      <c r="CU124" s="1021"/>
      <c r="CV124" s="1021"/>
      <c r="CW124" s="1021"/>
      <c r="CX124" s="1021"/>
      <c r="CY124" s="1021"/>
      <c r="CZ124" s="1021"/>
      <c r="DA124" s="1021"/>
      <c r="DB124" s="1021"/>
      <c r="DC124" s="1021"/>
      <c r="DD124" s="1021"/>
      <c r="DE124" s="1021"/>
      <c r="DF124" s="1022"/>
      <c r="DG124" s="1005" t="s">
        <v>122</v>
      </c>
      <c r="DH124" s="987"/>
      <c r="DI124" s="987"/>
      <c r="DJ124" s="987"/>
      <c r="DK124" s="988"/>
      <c r="DL124" s="986" t="s">
        <v>122</v>
      </c>
      <c r="DM124" s="987"/>
      <c r="DN124" s="987"/>
      <c r="DO124" s="987"/>
      <c r="DP124" s="988"/>
      <c r="DQ124" s="986" t="s">
        <v>122</v>
      </c>
      <c r="DR124" s="987"/>
      <c r="DS124" s="987"/>
      <c r="DT124" s="987"/>
      <c r="DU124" s="988"/>
      <c r="DV124" s="989" t="s">
        <v>122</v>
      </c>
      <c r="DW124" s="990"/>
      <c r="DX124" s="990"/>
      <c r="DY124" s="990"/>
      <c r="DZ124" s="991"/>
    </row>
    <row r="125" spans="1:130" s="218" customFormat="1" ht="26.25" customHeight="1" x14ac:dyDescent="0.2">
      <c r="A125" s="1058"/>
      <c r="B125" s="950"/>
      <c r="C125" s="923" t="s">
        <v>441</v>
      </c>
      <c r="D125" s="924"/>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5"/>
      <c r="AA125" s="959" t="s">
        <v>122</v>
      </c>
      <c r="AB125" s="960"/>
      <c r="AC125" s="960"/>
      <c r="AD125" s="960"/>
      <c r="AE125" s="961"/>
      <c r="AF125" s="962" t="s">
        <v>122</v>
      </c>
      <c r="AG125" s="960"/>
      <c r="AH125" s="960"/>
      <c r="AI125" s="960"/>
      <c r="AJ125" s="961"/>
      <c r="AK125" s="962" t="s">
        <v>122</v>
      </c>
      <c r="AL125" s="960"/>
      <c r="AM125" s="960"/>
      <c r="AN125" s="960"/>
      <c r="AO125" s="961"/>
      <c r="AP125" s="963" t="s">
        <v>122</v>
      </c>
      <c r="AQ125" s="964"/>
      <c r="AR125" s="964"/>
      <c r="AS125" s="964"/>
      <c r="AT125" s="965"/>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3" t="s">
        <v>453</v>
      </c>
      <c r="CL125" s="1008"/>
      <c r="CM125" s="1008"/>
      <c r="CN125" s="1008"/>
      <c r="CO125" s="1009"/>
      <c r="CP125" s="930" t="s">
        <v>454</v>
      </c>
      <c r="CQ125" s="898"/>
      <c r="CR125" s="898"/>
      <c r="CS125" s="898"/>
      <c r="CT125" s="898"/>
      <c r="CU125" s="898"/>
      <c r="CV125" s="898"/>
      <c r="CW125" s="898"/>
      <c r="CX125" s="898"/>
      <c r="CY125" s="898"/>
      <c r="CZ125" s="898"/>
      <c r="DA125" s="898"/>
      <c r="DB125" s="898"/>
      <c r="DC125" s="898"/>
      <c r="DD125" s="898"/>
      <c r="DE125" s="898"/>
      <c r="DF125" s="899"/>
      <c r="DG125" s="931" t="s">
        <v>122</v>
      </c>
      <c r="DH125" s="932"/>
      <c r="DI125" s="932"/>
      <c r="DJ125" s="932"/>
      <c r="DK125" s="932"/>
      <c r="DL125" s="932" t="s">
        <v>122</v>
      </c>
      <c r="DM125" s="932"/>
      <c r="DN125" s="932"/>
      <c r="DO125" s="932"/>
      <c r="DP125" s="932"/>
      <c r="DQ125" s="932" t="s">
        <v>122</v>
      </c>
      <c r="DR125" s="932"/>
      <c r="DS125" s="932"/>
      <c r="DT125" s="932"/>
      <c r="DU125" s="932"/>
      <c r="DV125" s="933" t="s">
        <v>122</v>
      </c>
      <c r="DW125" s="933"/>
      <c r="DX125" s="933"/>
      <c r="DY125" s="933"/>
      <c r="DZ125" s="934"/>
    </row>
    <row r="126" spans="1:130" s="218" customFormat="1" ht="26.25" customHeight="1" thickBot="1" x14ac:dyDescent="0.25">
      <c r="A126" s="1058"/>
      <c r="B126" s="950"/>
      <c r="C126" s="923" t="s">
        <v>443</v>
      </c>
      <c r="D126" s="924"/>
      <c r="E126" s="924"/>
      <c r="F126" s="924"/>
      <c r="G126" s="924"/>
      <c r="H126" s="924"/>
      <c r="I126" s="924"/>
      <c r="J126" s="924"/>
      <c r="K126" s="924"/>
      <c r="L126" s="924"/>
      <c r="M126" s="924"/>
      <c r="N126" s="924"/>
      <c r="O126" s="924"/>
      <c r="P126" s="924"/>
      <c r="Q126" s="924"/>
      <c r="R126" s="924"/>
      <c r="S126" s="924"/>
      <c r="T126" s="924"/>
      <c r="U126" s="924"/>
      <c r="V126" s="924"/>
      <c r="W126" s="924"/>
      <c r="X126" s="924"/>
      <c r="Y126" s="924"/>
      <c r="Z126" s="925"/>
      <c r="AA126" s="959" t="s">
        <v>122</v>
      </c>
      <c r="AB126" s="960"/>
      <c r="AC126" s="960"/>
      <c r="AD126" s="960"/>
      <c r="AE126" s="961"/>
      <c r="AF126" s="962" t="s">
        <v>122</v>
      </c>
      <c r="AG126" s="960"/>
      <c r="AH126" s="960"/>
      <c r="AI126" s="960"/>
      <c r="AJ126" s="961"/>
      <c r="AK126" s="962" t="s">
        <v>122</v>
      </c>
      <c r="AL126" s="960"/>
      <c r="AM126" s="960"/>
      <c r="AN126" s="960"/>
      <c r="AO126" s="961"/>
      <c r="AP126" s="963" t="s">
        <v>122</v>
      </c>
      <c r="AQ126" s="964"/>
      <c r="AR126" s="964"/>
      <c r="AS126" s="964"/>
      <c r="AT126" s="965"/>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4"/>
      <c r="CL126" s="1011"/>
      <c r="CM126" s="1011"/>
      <c r="CN126" s="1011"/>
      <c r="CO126" s="1012"/>
      <c r="CP126" s="923" t="s">
        <v>455</v>
      </c>
      <c r="CQ126" s="924"/>
      <c r="CR126" s="924"/>
      <c r="CS126" s="924"/>
      <c r="CT126" s="924"/>
      <c r="CU126" s="924"/>
      <c r="CV126" s="924"/>
      <c r="CW126" s="924"/>
      <c r="CX126" s="924"/>
      <c r="CY126" s="924"/>
      <c r="CZ126" s="924"/>
      <c r="DA126" s="924"/>
      <c r="DB126" s="924"/>
      <c r="DC126" s="924"/>
      <c r="DD126" s="924"/>
      <c r="DE126" s="924"/>
      <c r="DF126" s="925"/>
      <c r="DG126" s="926" t="s">
        <v>122</v>
      </c>
      <c r="DH126" s="927"/>
      <c r="DI126" s="927"/>
      <c r="DJ126" s="927"/>
      <c r="DK126" s="927"/>
      <c r="DL126" s="927" t="s">
        <v>122</v>
      </c>
      <c r="DM126" s="927"/>
      <c r="DN126" s="927"/>
      <c r="DO126" s="927"/>
      <c r="DP126" s="927"/>
      <c r="DQ126" s="927" t="s">
        <v>122</v>
      </c>
      <c r="DR126" s="927"/>
      <c r="DS126" s="927"/>
      <c r="DT126" s="927"/>
      <c r="DU126" s="927"/>
      <c r="DV126" s="928" t="s">
        <v>122</v>
      </c>
      <c r="DW126" s="928"/>
      <c r="DX126" s="928"/>
      <c r="DY126" s="928"/>
      <c r="DZ126" s="929"/>
    </row>
    <row r="127" spans="1:130" s="218" customFormat="1" ht="26.25" customHeight="1" x14ac:dyDescent="0.2">
      <c r="A127" s="1059"/>
      <c r="B127" s="952"/>
      <c r="C127" s="974" t="s">
        <v>456</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9" t="s">
        <v>122</v>
      </c>
      <c r="AB127" s="960"/>
      <c r="AC127" s="960"/>
      <c r="AD127" s="960"/>
      <c r="AE127" s="961"/>
      <c r="AF127" s="962" t="s">
        <v>122</v>
      </c>
      <c r="AG127" s="960"/>
      <c r="AH127" s="960"/>
      <c r="AI127" s="960"/>
      <c r="AJ127" s="961"/>
      <c r="AK127" s="962" t="s">
        <v>122</v>
      </c>
      <c r="AL127" s="960"/>
      <c r="AM127" s="960"/>
      <c r="AN127" s="960"/>
      <c r="AO127" s="961"/>
      <c r="AP127" s="963" t="s">
        <v>122</v>
      </c>
      <c r="AQ127" s="964"/>
      <c r="AR127" s="964"/>
      <c r="AS127" s="964"/>
      <c r="AT127" s="965"/>
      <c r="AU127" s="220"/>
      <c r="AV127" s="220"/>
      <c r="AW127" s="220"/>
      <c r="AX127" s="1032" t="s">
        <v>457</v>
      </c>
      <c r="AY127" s="1033"/>
      <c r="AZ127" s="1033"/>
      <c r="BA127" s="1033"/>
      <c r="BB127" s="1033"/>
      <c r="BC127" s="1033"/>
      <c r="BD127" s="1033"/>
      <c r="BE127" s="1034"/>
      <c r="BF127" s="1035" t="s">
        <v>458</v>
      </c>
      <c r="BG127" s="1033"/>
      <c r="BH127" s="1033"/>
      <c r="BI127" s="1033"/>
      <c r="BJ127" s="1033"/>
      <c r="BK127" s="1033"/>
      <c r="BL127" s="1034"/>
      <c r="BM127" s="1035" t="s">
        <v>459</v>
      </c>
      <c r="BN127" s="1033"/>
      <c r="BO127" s="1033"/>
      <c r="BP127" s="1033"/>
      <c r="BQ127" s="1033"/>
      <c r="BR127" s="1033"/>
      <c r="BS127" s="1034"/>
      <c r="BT127" s="1035" t="s">
        <v>460</v>
      </c>
      <c r="BU127" s="1033"/>
      <c r="BV127" s="1033"/>
      <c r="BW127" s="1033"/>
      <c r="BX127" s="1033"/>
      <c r="BY127" s="1033"/>
      <c r="BZ127" s="1056"/>
      <c r="CA127" s="220"/>
      <c r="CB127" s="220"/>
      <c r="CC127" s="220"/>
      <c r="CD127" s="243"/>
      <c r="CE127" s="243"/>
      <c r="CF127" s="243"/>
      <c r="CG127" s="220"/>
      <c r="CH127" s="220"/>
      <c r="CI127" s="220"/>
      <c r="CJ127" s="242"/>
      <c r="CK127" s="1024"/>
      <c r="CL127" s="1011"/>
      <c r="CM127" s="1011"/>
      <c r="CN127" s="1011"/>
      <c r="CO127" s="1012"/>
      <c r="CP127" s="923" t="s">
        <v>461</v>
      </c>
      <c r="CQ127" s="924"/>
      <c r="CR127" s="924"/>
      <c r="CS127" s="924"/>
      <c r="CT127" s="924"/>
      <c r="CU127" s="924"/>
      <c r="CV127" s="924"/>
      <c r="CW127" s="924"/>
      <c r="CX127" s="924"/>
      <c r="CY127" s="924"/>
      <c r="CZ127" s="924"/>
      <c r="DA127" s="924"/>
      <c r="DB127" s="924"/>
      <c r="DC127" s="924"/>
      <c r="DD127" s="924"/>
      <c r="DE127" s="924"/>
      <c r="DF127" s="925"/>
      <c r="DG127" s="926" t="s">
        <v>122</v>
      </c>
      <c r="DH127" s="927"/>
      <c r="DI127" s="927"/>
      <c r="DJ127" s="927"/>
      <c r="DK127" s="927"/>
      <c r="DL127" s="927" t="s">
        <v>122</v>
      </c>
      <c r="DM127" s="927"/>
      <c r="DN127" s="927"/>
      <c r="DO127" s="927"/>
      <c r="DP127" s="927"/>
      <c r="DQ127" s="927" t="s">
        <v>122</v>
      </c>
      <c r="DR127" s="927"/>
      <c r="DS127" s="927"/>
      <c r="DT127" s="927"/>
      <c r="DU127" s="927"/>
      <c r="DV127" s="928" t="s">
        <v>122</v>
      </c>
      <c r="DW127" s="928"/>
      <c r="DX127" s="928"/>
      <c r="DY127" s="928"/>
      <c r="DZ127" s="929"/>
    </row>
    <row r="128" spans="1:130" s="218" customFormat="1" ht="26.25" customHeight="1" thickBot="1" x14ac:dyDescent="0.25">
      <c r="A128" s="1042" t="s">
        <v>462</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463</v>
      </c>
      <c r="X128" s="1044"/>
      <c r="Y128" s="1044"/>
      <c r="Z128" s="1045"/>
      <c r="AA128" s="1046">
        <v>342305</v>
      </c>
      <c r="AB128" s="1047"/>
      <c r="AC128" s="1047"/>
      <c r="AD128" s="1047"/>
      <c r="AE128" s="1048"/>
      <c r="AF128" s="1049">
        <v>274481</v>
      </c>
      <c r="AG128" s="1047"/>
      <c r="AH128" s="1047"/>
      <c r="AI128" s="1047"/>
      <c r="AJ128" s="1048"/>
      <c r="AK128" s="1049">
        <v>420654</v>
      </c>
      <c r="AL128" s="1047"/>
      <c r="AM128" s="1047"/>
      <c r="AN128" s="1047"/>
      <c r="AO128" s="1048"/>
      <c r="AP128" s="1050"/>
      <c r="AQ128" s="1051"/>
      <c r="AR128" s="1051"/>
      <c r="AS128" s="1051"/>
      <c r="AT128" s="1052"/>
      <c r="AU128" s="220"/>
      <c r="AV128" s="220"/>
      <c r="AW128" s="220"/>
      <c r="AX128" s="897" t="s">
        <v>464</v>
      </c>
      <c r="AY128" s="898"/>
      <c r="AZ128" s="898"/>
      <c r="BA128" s="898"/>
      <c r="BB128" s="898"/>
      <c r="BC128" s="898"/>
      <c r="BD128" s="898"/>
      <c r="BE128" s="899"/>
      <c r="BF128" s="1053" t="s">
        <v>122</v>
      </c>
      <c r="BG128" s="1054"/>
      <c r="BH128" s="1054"/>
      <c r="BI128" s="1054"/>
      <c r="BJ128" s="1054"/>
      <c r="BK128" s="1054"/>
      <c r="BL128" s="1055"/>
      <c r="BM128" s="1053">
        <v>13.72</v>
      </c>
      <c r="BN128" s="1054"/>
      <c r="BO128" s="1054"/>
      <c r="BP128" s="1054"/>
      <c r="BQ128" s="1054"/>
      <c r="BR128" s="1054"/>
      <c r="BS128" s="1055"/>
      <c r="BT128" s="1053">
        <v>20</v>
      </c>
      <c r="BU128" s="1054"/>
      <c r="BV128" s="1054"/>
      <c r="BW128" s="1054"/>
      <c r="BX128" s="1054"/>
      <c r="BY128" s="1054"/>
      <c r="BZ128" s="1077"/>
      <c r="CA128" s="243"/>
      <c r="CB128" s="243"/>
      <c r="CC128" s="243"/>
      <c r="CD128" s="243"/>
      <c r="CE128" s="243"/>
      <c r="CF128" s="243"/>
      <c r="CG128" s="220"/>
      <c r="CH128" s="220"/>
      <c r="CI128" s="220"/>
      <c r="CJ128" s="242"/>
      <c r="CK128" s="1025"/>
      <c r="CL128" s="1026"/>
      <c r="CM128" s="1026"/>
      <c r="CN128" s="1026"/>
      <c r="CO128" s="1027"/>
      <c r="CP128" s="1036" t="s">
        <v>465</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18" customFormat="1" ht="26.25" customHeight="1" x14ac:dyDescent="0.2">
      <c r="A129" s="935" t="s">
        <v>102</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71" t="s">
        <v>466</v>
      </c>
      <c r="X129" s="1072"/>
      <c r="Y129" s="1072"/>
      <c r="Z129" s="1073"/>
      <c r="AA129" s="959">
        <v>7433392</v>
      </c>
      <c r="AB129" s="960"/>
      <c r="AC129" s="960"/>
      <c r="AD129" s="960"/>
      <c r="AE129" s="961"/>
      <c r="AF129" s="962">
        <v>7550212</v>
      </c>
      <c r="AG129" s="960"/>
      <c r="AH129" s="960"/>
      <c r="AI129" s="960"/>
      <c r="AJ129" s="961"/>
      <c r="AK129" s="962">
        <v>8109521</v>
      </c>
      <c r="AL129" s="960"/>
      <c r="AM129" s="960"/>
      <c r="AN129" s="960"/>
      <c r="AO129" s="961"/>
      <c r="AP129" s="1074"/>
      <c r="AQ129" s="1075"/>
      <c r="AR129" s="1075"/>
      <c r="AS129" s="1075"/>
      <c r="AT129" s="1076"/>
      <c r="AU129" s="221"/>
      <c r="AV129" s="221"/>
      <c r="AW129" s="221"/>
      <c r="AX129" s="1066" t="s">
        <v>467</v>
      </c>
      <c r="AY129" s="924"/>
      <c r="AZ129" s="924"/>
      <c r="BA129" s="924"/>
      <c r="BB129" s="924"/>
      <c r="BC129" s="924"/>
      <c r="BD129" s="924"/>
      <c r="BE129" s="925"/>
      <c r="BF129" s="1067" t="s">
        <v>122</v>
      </c>
      <c r="BG129" s="1068"/>
      <c r="BH129" s="1068"/>
      <c r="BI129" s="1068"/>
      <c r="BJ129" s="1068"/>
      <c r="BK129" s="1068"/>
      <c r="BL129" s="1069"/>
      <c r="BM129" s="1067">
        <v>18.72</v>
      </c>
      <c r="BN129" s="1068"/>
      <c r="BO129" s="1068"/>
      <c r="BP129" s="1068"/>
      <c r="BQ129" s="1068"/>
      <c r="BR129" s="1068"/>
      <c r="BS129" s="1069"/>
      <c r="BT129" s="1067">
        <v>30</v>
      </c>
      <c r="BU129" s="1068"/>
      <c r="BV129" s="1068"/>
      <c r="BW129" s="1068"/>
      <c r="BX129" s="1068"/>
      <c r="BY129" s="1068"/>
      <c r="BZ129" s="1070"/>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5" t="s">
        <v>468</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71" t="s">
        <v>469</v>
      </c>
      <c r="X130" s="1072"/>
      <c r="Y130" s="1072"/>
      <c r="Z130" s="1073"/>
      <c r="AA130" s="959">
        <v>793218</v>
      </c>
      <c r="AB130" s="960"/>
      <c r="AC130" s="960"/>
      <c r="AD130" s="960"/>
      <c r="AE130" s="961"/>
      <c r="AF130" s="962">
        <v>787321</v>
      </c>
      <c r="AG130" s="960"/>
      <c r="AH130" s="960"/>
      <c r="AI130" s="960"/>
      <c r="AJ130" s="961"/>
      <c r="AK130" s="962">
        <v>794203</v>
      </c>
      <c r="AL130" s="960"/>
      <c r="AM130" s="960"/>
      <c r="AN130" s="960"/>
      <c r="AO130" s="961"/>
      <c r="AP130" s="1074"/>
      <c r="AQ130" s="1075"/>
      <c r="AR130" s="1075"/>
      <c r="AS130" s="1075"/>
      <c r="AT130" s="1076"/>
      <c r="AU130" s="221"/>
      <c r="AV130" s="221"/>
      <c r="AW130" s="221"/>
      <c r="AX130" s="1066" t="s">
        <v>470</v>
      </c>
      <c r="AY130" s="924"/>
      <c r="AZ130" s="924"/>
      <c r="BA130" s="924"/>
      <c r="BB130" s="924"/>
      <c r="BC130" s="924"/>
      <c r="BD130" s="924"/>
      <c r="BE130" s="925"/>
      <c r="BF130" s="1102">
        <v>5.8</v>
      </c>
      <c r="BG130" s="1103"/>
      <c r="BH130" s="1103"/>
      <c r="BI130" s="1103"/>
      <c r="BJ130" s="1103"/>
      <c r="BK130" s="1103"/>
      <c r="BL130" s="1104"/>
      <c r="BM130" s="1102">
        <v>25</v>
      </c>
      <c r="BN130" s="1103"/>
      <c r="BO130" s="1103"/>
      <c r="BP130" s="1103"/>
      <c r="BQ130" s="1103"/>
      <c r="BR130" s="1103"/>
      <c r="BS130" s="1104"/>
      <c r="BT130" s="1102">
        <v>35</v>
      </c>
      <c r="BU130" s="1103"/>
      <c r="BV130" s="1103"/>
      <c r="BW130" s="1103"/>
      <c r="BX130" s="1103"/>
      <c r="BY130" s="1103"/>
      <c r="BZ130" s="1105"/>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6"/>
      <c r="B131" s="1107"/>
      <c r="C131" s="1107"/>
      <c r="D131" s="1107"/>
      <c r="E131" s="1107"/>
      <c r="F131" s="1107"/>
      <c r="G131" s="1107"/>
      <c r="H131" s="1107"/>
      <c r="I131" s="1107"/>
      <c r="J131" s="1107"/>
      <c r="K131" s="1107"/>
      <c r="L131" s="1107"/>
      <c r="M131" s="1107"/>
      <c r="N131" s="1107"/>
      <c r="O131" s="1107"/>
      <c r="P131" s="1107"/>
      <c r="Q131" s="1107"/>
      <c r="R131" s="1107"/>
      <c r="S131" s="1107"/>
      <c r="T131" s="1107"/>
      <c r="U131" s="1107"/>
      <c r="V131" s="1107"/>
      <c r="W131" s="1108" t="s">
        <v>471</v>
      </c>
      <c r="X131" s="1109"/>
      <c r="Y131" s="1109"/>
      <c r="Z131" s="1110"/>
      <c r="AA131" s="1005">
        <v>6640174</v>
      </c>
      <c r="AB131" s="987"/>
      <c r="AC131" s="987"/>
      <c r="AD131" s="987"/>
      <c r="AE131" s="988"/>
      <c r="AF131" s="986">
        <v>6762891</v>
      </c>
      <c r="AG131" s="987"/>
      <c r="AH131" s="987"/>
      <c r="AI131" s="987"/>
      <c r="AJ131" s="988"/>
      <c r="AK131" s="986">
        <v>7315318</v>
      </c>
      <c r="AL131" s="987"/>
      <c r="AM131" s="987"/>
      <c r="AN131" s="987"/>
      <c r="AO131" s="988"/>
      <c r="AP131" s="1111"/>
      <c r="AQ131" s="1112"/>
      <c r="AR131" s="1112"/>
      <c r="AS131" s="1112"/>
      <c r="AT131" s="1113"/>
      <c r="AU131" s="221"/>
      <c r="AV131" s="221"/>
      <c r="AW131" s="221"/>
      <c r="AX131" s="1084" t="s">
        <v>472</v>
      </c>
      <c r="AY131" s="726"/>
      <c r="AZ131" s="726"/>
      <c r="BA131" s="726"/>
      <c r="BB131" s="726"/>
      <c r="BC131" s="726"/>
      <c r="BD131" s="726"/>
      <c r="BE131" s="1037"/>
      <c r="BF131" s="1085" t="s">
        <v>122</v>
      </c>
      <c r="BG131" s="1086"/>
      <c r="BH131" s="1086"/>
      <c r="BI131" s="1086"/>
      <c r="BJ131" s="1086"/>
      <c r="BK131" s="1086"/>
      <c r="BL131" s="1087"/>
      <c r="BM131" s="1085">
        <v>350</v>
      </c>
      <c r="BN131" s="1086"/>
      <c r="BO131" s="1086"/>
      <c r="BP131" s="1086"/>
      <c r="BQ131" s="1086"/>
      <c r="BR131" s="1086"/>
      <c r="BS131" s="1087"/>
      <c r="BT131" s="1088"/>
      <c r="BU131" s="1089"/>
      <c r="BV131" s="1089"/>
      <c r="BW131" s="1089"/>
      <c r="BX131" s="1089"/>
      <c r="BY131" s="1089"/>
      <c r="BZ131" s="1090"/>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1" t="s">
        <v>473</v>
      </c>
      <c r="B132" s="1092"/>
      <c r="C132" s="1092"/>
      <c r="D132" s="1092"/>
      <c r="E132" s="1092"/>
      <c r="F132" s="1092"/>
      <c r="G132" s="1092"/>
      <c r="H132" s="1092"/>
      <c r="I132" s="1092"/>
      <c r="J132" s="1092"/>
      <c r="K132" s="1092"/>
      <c r="L132" s="1092"/>
      <c r="M132" s="1092"/>
      <c r="N132" s="1092"/>
      <c r="O132" s="1092"/>
      <c r="P132" s="1092"/>
      <c r="Q132" s="1092"/>
      <c r="R132" s="1092"/>
      <c r="S132" s="1092"/>
      <c r="T132" s="1092"/>
      <c r="U132" s="1092"/>
      <c r="V132" s="1095" t="s">
        <v>474</v>
      </c>
      <c r="W132" s="1095"/>
      <c r="X132" s="1095"/>
      <c r="Y132" s="1095"/>
      <c r="Z132" s="1096"/>
      <c r="AA132" s="1097">
        <v>7.6235351659999999</v>
      </c>
      <c r="AB132" s="1098"/>
      <c r="AC132" s="1098"/>
      <c r="AD132" s="1098"/>
      <c r="AE132" s="1099"/>
      <c r="AF132" s="1100">
        <v>5.1996402130000003</v>
      </c>
      <c r="AG132" s="1098"/>
      <c r="AH132" s="1098"/>
      <c r="AI132" s="1098"/>
      <c r="AJ132" s="1099"/>
      <c r="AK132" s="1100">
        <v>4.6964192120000003</v>
      </c>
      <c r="AL132" s="1098"/>
      <c r="AM132" s="1098"/>
      <c r="AN132" s="1098"/>
      <c r="AO132" s="1099"/>
      <c r="AP132" s="1002"/>
      <c r="AQ132" s="1003"/>
      <c r="AR132" s="1003"/>
      <c r="AS132" s="1003"/>
      <c r="AT132" s="1101"/>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3"/>
      <c r="B133" s="1094"/>
      <c r="C133" s="1094"/>
      <c r="D133" s="1094"/>
      <c r="E133" s="1094"/>
      <c r="F133" s="1094"/>
      <c r="G133" s="1094"/>
      <c r="H133" s="1094"/>
      <c r="I133" s="1094"/>
      <c r="J133" s="1094"/>
      <c r="K133" s="1094"/>
      <c r="L133" s="1094"/>
      <c r="M133" s="1094"/>
      <c r="N133" s="1094"/>
      <c r="O133" s="1094"/>
      <c r="P133" s="1094"/>
      <c r="Q133" s="1094"/>
      <c r="R133" s="1094"/>
      <c r="S133" s="1094"/>
      <c r="T133" s="1094"/>
      <c r="U133" s="1094"/>
      <c r="V133" s="1078" t="s">
        <v>475</v>
      </c>
      <c r="W133" s="1078"/>
      <c r="X133" s="1078"/>
      <c r="Y133" s="1078"/>
      <c r="Z133" s="1079"/>
      <c r="AA133" s="1080">
        <v>6.6</v>
      </c>
      <c r="AB133" s="1081"/>
      <c r="AC133" s="1081"/>
      <c r="AD133" s="1081"/>
      <c r="AE133" s="1082"/>
      <c r="AF133" s="1080">
        <v>6.3</v>
      </c>
      <c r="AG133" s="1081"/>
      <c r="AH133" s="1081"/>
      <c r="AI133" s="1081"/>
      <c r="AJ133" s="1082"/>
      <c r="AK133" s="1080">
        <v>5.8</v>
      </c>
      <c r="AL133" s="1081"/>
      <c r="AM133" s="1081"/>
      <c r="AN133" s="1081"/>
      <c r="AO133" s="1082"/>
      <c r="AP133" s="1029"/>
      <c r="AQ133" s="1030"/>
      <c r="AR133" s="1030"/>
      <c r="AS133" s="1030"/>
      <c r="AT133" s="1083"/>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hBzR3fT2JjpWSY/Ue2l2f5XkG435FOEH2h7CM1wzT2fWA1BrdsRzuQXENU1YQCpDqVdAj6bTJihD2MYCtOffKQ==" saltValue="xhKBawcLnwTwJIYuJU3pb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100" workbookViewId="0"/>
  </sheetViews>
  <sheetFormatPr defaultColWidth="0" defaultRowHeight="13.5" customHeight="1" zeroHeight="1" x14ac:dyDescent="0.2"/>
  <cols>
    <col min="1" max="120" width="2.81640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476</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94pikR4eZjWCqrNNNjr9oSY4PvnB+41+f3QFuFHWoXixwt2xLBgQBsXU2vvNO6mb7JTO0qz+LMFKt/BFemRFSA==" saltValue="xJO8UTfBGTinxilGftYQSg=="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UmjWlGBMpsy5QKm81rCWuMssq5zez5+Ba+vrK2NhtGOkR/9PBqYtCnb04ygU0D5DWVLI6FqaPGzIuO5JmwmCqg==" saltValue="SPUUUAJ+oNymOECxDt4lP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5" t="s">
        <v>479</v>
      </c>
      <c r="AP7" s="260"/>
      <c r="AQ7" s="261" t="s">
        <v>480</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6"/>
      <c r="AP8" s="266" t="s">
        <v>481</v>
      </c>
      <c r="AQ8" s="267" t="s">
        <v>482</v>
      </c>
      <c r="AR8" s="268" t="s">
        <v>483</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7" t="s">
        <v>484</v>
      </c>
      <c r="AL9" s="1118"/>
      <c r="AM9" s="1118"/>
      <c r="AN9" s="1119"/>
      <c r="AO9" s="269">
        <v>2632950</v>
      </c>
      <c r="AP9" s="269">
        <v>81649</v>
      </c>
      <c r="AQ9" s="270">
        <v>72090</v>
      </c>
      <c r="AR9" s="271">
        <v>13.3</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7" t="s">
        <v>485</v>
      </c>
      <c r="AL10" s="1118"/>
      <c r="AM10" s="1118"/>
      <c r="AN10" s="1119"/>
      <c r="AO10" s="272">
        <v>787</v>
      </c>
      <c r="AP10" s="272">
        <v>24</v>
      </c>
      <c r="AQ10" s="273">
        <v>9072</v>
      </c>
      <c r="AR10" s="274">
        <v>-99.7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7" t="s">
        <v>486</v>
      </c>
      <c r="AL11" s="1118"/>
      <c r="AM11" s="1118"/>
      <c r="AN11" s="1119"/>
      <c r="AO11" s="272" t="s">
        <v>487</v>
      </c>
      <c r="AP11" s="272" t="s">
        <v>487</v>
      </c>
      <c r="AQ11" s="273">
        <v>383</v>
      </c>
      <c r="AR11" s="274" t="s">
        <v>487</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7" t="s">
        <v>488</v>
      </c>
      <c r="AL12" s="1118"/>
      <c r="AM12" s="1118"/>
      <c r="AN12" s="1119"/>
      <c r="AO12" s="272" t="s">
        <v>487</v>
      </c>
      <c r="AP12" s="272" t="s">
        <v>487</v>
      </c>
      <c r="AQ12" s="273">
        <v>26</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7" t="s">
        <v>489</v>
      </c>
      <c r="AL13" s="1118"/>
      <c r="AM13" s="1118"/>
      <c r="AN13" s="1119"/>
      <c r="AO13" s="272">
        <v>99325</v>
      </c>
      <c r="AP13" s="272">
        <v>3080</v>
      </c>
      <c r="AQ13" s="273">
        <v>2732</v>
      </c>
      <c r="AR13" s="274">
        <v>12.7</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7" t="s">
        <v>490</v>
      </c>
      <c r="AL14" s="1118"/>
      <c r="AM14" s="1118"/>
      <c r="AN14" s="1119"/>
      <c r="AO14" s="272">
        <v>80733</v>
      </c>
      <c r="AP14" s="272">
        <v>2504</v>
      </c>
      <c r="AQ14" s="273">
        <v>1315</v>
      </c>
      <c r="AR14" s="274">
        <v>90.4</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0" t="s">
        <v>491</v>
      </c>
      <c r="AL15" s="1121"/>
      <c r="AM15" s="1121"/>
      <c r="AN15" s="1122"/>
      <c r="AO15" s="272">
        <v>-38065</v>
      </c>
      <c r="AP15" s="272">
        <v>-1180</v>
      </c>
      <c r="AQ15" s="273">
        <v>-4107</v>
      </c>
      <c r="AR15" s="274">
        <v>-71.3</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0" t="s">
        <v>177</v>
      </c>
      <c r="AL16" s="1121"/>
      <c r="AM16" s="1121"/>
      <c r="AN16" s="1122"/>
      <c r="AO16" s="272">
        <v>2775730</v>
      </c>
      <c r="AP16" s="272">
        <v>86077</v>
      </c>
      <c r="AQ16" s="273">
        <v>81511</v>
      </c>
      <c r="AR16" s="274">
        <v>5.6</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3" t="s">
        <v>496</v>
      </c>
      <c r="AL21" s="1124"/>
      <c r="AM21" s="1124"/>
      <c r="AN21" s="1125"/>
      <c r="AO21" s="285">
        <v>7.35</v>
      </c>
      <c r="AP21" s="286">
        <v>6.74</v>
      </c>
      <c r="AQ21" s="287">
        <v>0.61</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3" t="s">
        <v>497</v>
      </c>
      <c r="AL22" s="1124"/>
      <c r="AM22" s="1124"/>
      <c r="AN22" s="1125"/>
      <c r="AO22" s="290">
        <v>97.6</v>
      </c>
      <c r="AP22" s="291">
        <v>97</v>
      </c>
      <c r="AQ22" s="292">
        <v>0.6</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4" t="s">
        <v>498</v>
      </c>
      <c r="B26" s="1114"/>
      <c r="C26" s="1114"/>
      <c r="D26" s="1114"/>
      <c r="E26" s="1114"/>
      <c r="F26" s="1114"/>
      <c r="G26" s="1114"/>
      <c r="H26" s="1114"/>
      <c r="I26" s="1114"/>
      <c r="J26" s="1114"/>
      <c r="K26" s="1114"/>
      <c r="L26" s="1114"/>
      <c r="M26" s="1114"/>
      <c r="N26" s="1114"/>
      <c r="O26" s="1114"/>
      <c r="P26" s="1114"/>
      <c r="Q26" s="1114"/>
      <c r="R26" s="1114"/>
      <c r="S26" s="1114"/>
      <c r="T26" s="1114"/>
      <c r="U26" s="1114"/>
      <c r="V26" s="1114"/>
      <c r="W26" s="1114"/>
      <c r="X26" s="1114"/>
      <c r="Y26" s="1114"/>
      <c r="Z26" s="1114"/>
      <c r="AA26" s="1114"/>
      <c r="AB26" s="1114"/>
      <c r="AC26" s="1114"/>
      <c r="AD26" s="1114"/>
      <c r="AE26" s="1114"/>
      <c r="AF26" s="1114"/>
      <c r="AG26" s="1114"/>
      <c r="AH26" s="1114"/>
      <c r="AI26" s="1114"/>
      <c r="AJ26" s="1114"/>
      <c r="AK26" s="1114"/>
      <c r="AL26" s="1114"/>
      <c r="AM26" s="1114"/>
      <c r="AN26" s="1114"/>
      <c r="AO26" s="1114"/>
      <c r="AP26" s="1114"/>
      <c r="AQ26" s="1114"/>
      <c r="AR26" s="1114"/>
      <c r="AS26" s="1114"/>
      <c r="AT26" s="255"/>
    </row>
    <row r="27" spans="1:46" ht="13" x14ac:dyDescent="0.2">
      <c r="A27" s="297"/>
      <c r="AO27" s="250"/>
      <c r="AP27" s="250"/>
      <c r="AQ27" s="250"/>
      <c r="AR27" s="250"/>
      <c r="AS27" s="250"/>
      <c r="AT27" s="250"/>
    </row>
    <row r="28" spans="1:46" ht="16.5"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5" t="s">
        <v>479</v>
      </c>
      <c r="AP30" s="260"/>
      <c r="AQ30" s="261" t="s">
        <v>480</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6"/>
      <c r="AP31" s="266" t="s">
        <v>481</v>
      </c>
      <c r="AQ31" s="267" t="s">
        <v>482</v>
      </c>
      <c r="AR31" s="268" t="s">
        <v>483</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1" t="s">
        <v>501</v>
      </c>
      <c r="AL32" s="1132"/>
      <c r="AM32" s="1132"/>
      <c r="AN32" s="1133"/>
      <c r="AO32" s="300">
        <v>1166883</v>
      </c>
      <c r="AP32" s="300">
        <v>36186</v>
      </c>
      <c r="AQ32" s="301">
        <v>33695</v>
      </c>
      <c r="AR32" s="302">
        <v>7.4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1" t="s">
        <v>502</v>
      </c>
      <c r="AL33" s="1132"/>
      <c r="AM33" s="1132"/>
      <c r="AN33" s="1133"/>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1" t="s">
        <v>503</v>
      </c>
      <c r="AL34" s="1132"/>
      <c r="AM34" s="1132"/>
      <c r="AN34" s="1133"/>
      <c r="AO34" s="300" t="s">
        <v>487</v>
      </c>
      <c r="AP34" s="300" t="s">
        <v>487</v>
      </c>
      <c r="AQ34" s="301" t="s">
        <v>487</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1" t="s">
        <v>504</v>
      </c>
      <c r="AL35" s="1132"/>
      <c r="AM35" s="1132"/>
      <c r="AN35" s="1133"/>
      <c r="AO35" s="300">
        <v>391532</v>
      </c>
      <c r="AP35" s="300">
        <v>12142</v>
      </c>
      <c r="AQ35" s="301">
        <v>8394</v>
      </c>
      <c r="AR35" s="302">
        <v>44.7</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1" t="s">
        <v>505</v>
      </c>
      <c r="AL36" s="1132"/>
      <c r="AM36" s="1132"/>
      <c r="AN36" s="1133"/>
      <c r="AO36" s="300" t="s">
        <v>487</v>
      </c>
      <c r="AP36" s="300" t="s">
        <v>487</v>
      </c>
      <c r="AQ36" s="301">
        <v>1998</v>
      </c>
      <c r="AR36" s="302" t="s">
        <v>487</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1" t="s">
        <v>506</v>
      </c>
      <c r="AL37" s="1132"/>
      <c r="AM37" s="1132"/>
      <c r="AN37" s="1133"/>
      <c r="AO37" s="300" t="s">
        <v>487</v>
      </c>
      <c r="AP37" s="300" t="s">
        <v>487</v>
      </c>
      <c r="AQ37" s="301">
        <v>1021</v>
      </c>
      <c r="AR37" s="302" t="s">
        <v>487</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4" t="s">
        <v>507</v>
      </c>
      <c r="AL38" s="1135"/>
      <c r="AM38" s="1135"/>
      <c r="AN38" s="1136"/>
      <c r="AO38" s="303" t="s">
        <v>487</v>
      </c>
      <c r="AP38" s="303" t="s">
        <v>487</v>
      </c>
      <c r="AQ38" s="304">
        <v>3</v>
      </c>
      <c r="AR38" s="292" t="s">
        <v>487</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4" t="s">
        <v>508</v>
      </c>
      <c r="AL39" s="1135"/>
      <c r="AM39" s="1135"/>
      <c r="AN39" s="1136"/>
      <c r="AO39" s="300">
        <v>-420654</v>
      </c>
      <c r="AP39" s="300">
        <v>-13045</v>
      </c>
      <c r="AQ39" s="301">
        <v>-3210</v>
      </c>
      <c r="AR39" s="302">
        <v>306.39999999999998</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1" t="s">
        <v>509</v>
      </c>
      <c r="AL40" s="1132"/>
      <c r="AM40" s="1132"/>
      <c r="AN40" s="1133"/>
      <c r="AO40" s="300">
        <v>-794203</v>
      </c>
      <c r="AP40" s="300">
        <v>-24629</v>
      </c>
      <c r="AQ40" s="301">
        <v>-26336</v>
      </c>
      <c r="AR40" s="302">
        <v>-6.5</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7" t="s">
        <v>287</v>
      </c>
      <c r="AL41" s="1138"/>
      <c r="AM41" s="1138"/>
      <c r="AN41" s="1139"/>
      <c r="AO41" s="300">
        <v>343558</v>
      </c>
      <c r="AP41" s="300">
        <v>10654</v>
      </c>
      <c r="AQ41" s="301">
        <v>15565</v>
      </c>
      <c r="AR41" s="302">
        <v>-31.6</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6" t="s">
        <v>479</v>
      </c>
      <c r="AN49" s="1128" t="s">
        <v>512</v>
      </c>
      <c r="AO49" s="1129"/>
      <c r="AP49" s="1129"/>
      <c r="AQ49" s="1129"/>
      <c r="AR49" s="1130"/>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7"/>
      <c r="AN50" s="316" t="s">
        <v>513</v>
      </c>
      <c r="AO50" s="317" t="s">
        <v>514</v>
      </c>
      <c r="AP50" s="318" t="s">
        <v>515</v>
      </c>
      <c r="AQ50" s="319" t="s">
        <v>516</v>
      </c>
      <c r="AR50" s="320" t="s">
        <v>517</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2719480</v>
      </c>
      <c r="AN51" s="322">
        <v>85207</v>
      </c>
      <c r="AO51" s="323">
        <v>252.8</v>
      </c>
      <c r="AP51" s="324">
        <v>52068</v>
      </c>
      <c r="AQ51" s="325">
        <v>1.6</v>
      </c>
      <c r="AR51" s="326">
        <v>251.2</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845526</v>
      </c>
      <c r="AN52" s="330">
        <v>26492</v>
      </c>
      <c r="AO52" s="331">
        <v>102.6</v>
      </c>
      <c r="AP52" s="332">
        <v>26936</v>
      </c>
      <c r="AQ52" s="333">
        <v>3.4</v>
      </c>
      <c r="AR52" s="334">
        <v>99.2</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1332773</v>
      </c>
      <c r="AN53" s="322">
        <v>41781</v>
      </c>
      <c r="AO53" s="323">
        <v>-51</v>
      </c>
      <c r="AP53" s="324">
        <v>47161</v>
      </c>
      <c r="AQ53" s="325">
        <v>-9.4</v>
      </c>
      <c r="AR53" s="326">
        <v>-41.6</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669217</v>
      </c>
      <c r="AN54" s="330">
        <v>20979</v>
      </c>
      <c r="AO54" s="331">
        <v>-20.8</v>
      </c>
      <c r="AP54" s="332">
        <v>24595</v>
      </c>
      <c r="AQ54" s="333">
        <v>-8.6999999999999993</v>
      </c>
      <c r="AR54" s="334">
        <v>-12.1</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1113293</v>
      </c>
      <c r="AN55" s="322">
        <v>35180</v>
      </c>
      <c r="AO55" s="323">
        <v>-15.8</v>
      </c>
      <c r="AP55" s="324">
        <v>43423</v>
      </c>
      <c r="AQ55" s="325">
        <v>-7.9</v>
      </c>
      <c r="AR55" s="326">
        <v>-7.9</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902741</v>
      </c>
      <c r="AN56" s="330">
        <v>28526</v>
      </c>
      <c r="AO56" s="331">
        <v>36</v>
      </c>
      <c r="AP56" s="332">
        <v>22207</v>
      </c>
      <c r="AQ56" s="333">
        <v>-9.6999999999999993</v>
      </c>
      <c r="AR56" s="334">
        <v>45.7</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799012</v>
      </c>
      <c r="AN57" s="322">
        <v>25221</v>
      </c>
      <c r="AO57" s="323">
        <v>-28.3</v>
      </c>
      <c r="AP57" s="324">
        <v>45265</v>
      </c>
      <c r="AQ57" s="325">
        <v>4.2</v>
      </c>
      <c r="AR57" s="326">
        <v>-32.5</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582685</v>
      </c>
      <c r="AN58" s="330">
        <v>18392</v>
      </c>
      <c r="AO58" s="331">
        <v>-35.5</v>
      </c>
      <c r="AP58" s="332">
        <v>22600</v>
      </c>
      <c r="AQ58" s="333">
        <v>1.8</v>
      </c>
      <c r="AR58" s="334">
        <v>-37.299999999999997</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3532617</v>
      </c>
      <c r="AN59" s="322">
        <v>109549</v>
      </c>
      <c r="AO59" s="323">
        <v>334.4</v>
      </c>
      <c r="AP59" s="324">
        <v>54621</v>
      </c>
      <c r="AQ59" s="325">
        <v>20.7</v>
      </c>
      <c r="AR59" s="326">
        <v>313.7</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2854919</v>
      </c>
      <c r="AN60" s="330">
        <v>88533</v>
      </c>
      <c r="AO60" s="331">
        <v>381.4</v>
      </c>
      <c r="AP60" s="332">
        <v>30892</v>
      </c>
      <c r="AQ60" s="333">
        <v>36.700000000000003</v>
      </c>
      <c r="AR60" s="334">
        <v>344.7</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1899435</v>
      </c>
      <c r="AN61" s="337">
        <v>59388</v>
      </c>
      <c r="AO61" s="338">
        <v>98.4</v>
      </c>
      <c r="AP61" s="339">
        <v>48508</v>
      </c>
      <c r="AQ61" s="340">
        <v>1.8</v>
      </c>
      <c r="AR61" s="326">
        <v>96.6</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1171018</v>
      </c>
      <c r="AN62" s="330">
        <v>36584</v>
      </c>
      <c r="AO62" s="331">
        <v>92.7</v>
      </c>
      <c r="AP62" s="332">
        <v>25446</v>
      </c>
      <c r="AQ62" s="333">
        <v>4.7</v>
      </c>
      <c r="AR62" s="334">
        <v>88</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mB4j4BOhgOiQXqv+Ug55DeRT941RP2zhAMg7q9sMCj/56O1aM7FCQSSiW36eF7zyujkuSIzB1XX7J73kIL7Bng==" saltValue="mjv2HvyK2YwC8eWLTRdgw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476</v>
      </c>
    </row>
    <row r="121" spans="125:125" ht="13.5" hidden="1" customHeight="1" x14ac:dyDescent="0.2">
      <c r="DU121" s="247"/>
    </row>
  </sheetData>
  <sheetProtection algorithmName="SHA-512" hashValue="zbzovx1Sk8n1Vrsqcv3k4XSB84ZsTjjTqydzH0ydc5Rx48my3jhMRgQW0FDnmM27FG5q02VZf7LrdgZaQb1f7Q==" saltValue="6bDZj32S5IiPaP+f9PyRG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476</v>
      </c>
    </row>
  </sheetData>
  <sheetProtection algorithmName="SHA-512" hashValue="8lxAudSxtROqQJHjtaxKi1ziOr1BI2VZSUoq9tBbJP5OtV36BpD7bHV9GsSd7PJRH08AXbKtH68CuJ3ctSFIiQ==" saltValue="orjetFTi4W7ZOaPh3f7pw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526</v>
      </c>
      <c r="G46" s="8" t="s">
        <v>527</v>
      </c>
      <c r="H46" s="8" t="s">
        <v>528</v>
      </c>
      <c r="I46" s="8" t="s">
        <v>529</v>
      </c>
      <c r="J46" s="9" t="s">
        <v>530</v>
      </c>
    </row>
    <row r="47" spans="2:10" ht="57.75" customHeight="1" x14ac:dyDescent="0.2">
      <c r="B47" s="10"/>
      <c r="C47" s="1140" t="s">
        <v>3</v>
      </c>
      <c r="D47" s="1140"/>
      <c r="E47" s="1141"/>
      <c r="F47" s="11">
        <v>22.65</v>
      </c>
      <c r="G47" s="12">
        <v>23.46</v>
      </c>
      <c r="H47" s="12">
        <v>30.43</v>
      </c>
      <c r="I47" s="12">
        <v>30.31</v>
      </c>
      <c r="J47" s="13">
        <v>28.61</v>
      </c>
    </row>
    <row r="48" spans="2:10" ht="57.75" customHeight="1" x14ac:dyDescent="0.2">
      <c r="B48" s="14"/>
      <c r="C48" s="1142" t="s">
        <v>4</v>
      </c>
      <c r="D48" s="1142"/>
      <c r="E48" s="1143"/>
      <c r="F48" s="15">
        <v>0.75</v>
      </c>
      <c r="G48" s="16">
        <v>3.64</v>
      </c>
      <c r="H48" s="16">
        <v>0.72</v>
      </c>
      <c r="I48" s="16">
        <v>0.78</v>
      </c>
      <c r="J48" s="17">
        <v>2.62</v>
      </c>
    </row>
    <row r="49" spans="2:10" ht="57.75" customHeight="1" thickBot="1" x14ac:dyDescent="0.25">
      <c r="B49" s="18"/>
      <c r="C49" s="1144" t="s">
        <v>5</v>
      </c>
      <c r="D49" s="1144"/>
      <c r="E49" s="1145"/>
      <c r="F49" s="19">
        <v>1.96</v>
      </c>
      <c r="G49" s="20">
        <v>5.56</v>
      </c>
      <c r="H49" s="20">
        <v>3.14</v>
      </c>
      <c r="I49" s="20">
        <v>0.42</v>
      </c>
      <c r="J49" s="21">
        <v>2.2799999999999998</v>
      </c>
    </row>
    <row r="50" spans="2:10" ht="13" x14ac:dyDescent="0.2"/>
  </sheetData>
  <sheetProtection algorithmName="SHA-512" hashValue="rwWorukXUHbZceHhBj6DBWVAe5jmX8O7Epq/dxjV/7R1xEdVLpr68iZooJuZo1PL8QvTWZGt5dwLUKLxSlrDhw==" saltValue="bQWsmRQKdEQzlTdWPDoIm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cp:lastPrinted>2026-03-16T09:13:25Z</cp:lastPrinted>
  <dcterms:created xsi:type="dcterms:W3CDTF">2026-02-26T09:58:29Z</dcterms:created>
  <dcterms:modified xsi:type="dcterms:W3CDTF">2026-03-16T09:14:11Z</dcterms:modified>
  <cp:category/>
</cp:coreProperties>
</file>