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8_{72F0590E-D429-41DD-8C42-22CE6507CB56}" xr6:coauthVersionLast="47" xr6:coauthVersionMax="47" xr10:uidLastSave="{00000000-0000-0000-0000-000000000000}"/>
  <bookViews>
    <workbookView xWindow="28692" yWindow="-36" windowWidth="29016" windowHeight="15696" tabRatio="96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W34" i="10"/>
  <c r="BW35" i="10" s="1"/>
  <c r="BW36" i="10" s="1"/>
  <c r="BW37" i="10" s="1"/>
  <c r="BW38" i="10" s="1"/>
  <c r="BW39" i="10" s="1"/>
  <c r="BW40" i="10" s="1"/>
  <c r="BE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<sst xmlns="http://schemas.openxmlformats.org/spreadsheetml/2006/main" count="1085" uniqueCount="556">
  <si>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</si>
  <si>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</si>
  <si>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</si>
  <si>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</si>
  <si>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</si>
  <si>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</si>
  <si>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</si>
  <si>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</si>
  <si>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</si>
  <si>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</si>
  <si>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</si>
  <si>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</si>
  <si>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</si>
  <si>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</si>
  <si>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</si>
  <si>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</si>
  <si>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</si>
  <si>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</si>
  <si>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</si>
  <si>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</si>
  <si>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</si>
  <si>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</si>
  <si>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</si>
  <si>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</si>
  <si>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</si>
  <si>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</si>
  <si>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</si>
  <si>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</si>
  <si>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</si>
  <si>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</si>
  <si>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</si>
  <si>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</si>
  <si>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</si>
  <si>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</si>
  <si>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</si>
  <si>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</si>
  <si>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</si>
  <si>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</si>
  <si>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</si>
  <si>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</si>
  <si>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</si>
  <si>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</si>
  <si>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</si>
  <si>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</si>
  <si>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</si>
  <si>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</si>
  <si>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</si>
  <si>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</si>
  <si>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</si>
  <si>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</si>
  <si>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</si>
  <si>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</si>
  <si>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</si>
  <si>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</si>
  <si>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</si>
  <si>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</si>
  <si>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</si>
  <si>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</si>
  <si>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</si>
  <si>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</si>
  <si>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</si>
  <si>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</si>
  <si>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</si>
  <si>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</si>
  <si>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</si>
  <si>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</si>
  <si>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</si>
  <si>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</si>
  <si>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</si>
  <si>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</si>
  <si>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</si>
  <si>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</si>
  <si>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</si>
  <si>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</si>
  <si>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</si>
  <si>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</si>
  <si>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</si>
  <si>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</si>
  <si>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</si>
  <si>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</si>
  <si>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</si>
  <si>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</si>
  <si>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</si>
  <si>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</si>
  <si>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</si>
  <si>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</si>
  <si>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</si>
  <si>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</si>
  <si>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</si>
  <si>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</si>
  <si>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</si>
  <si>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</si>
  <si>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</si>
  <si>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</si>
  <si>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阪南市</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</si>
  <si>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</si>
  <si>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</si>
  <si>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</si>
  <si>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</si>
  <si>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</si>
  <si>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</si>
  <si>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</si>
  <si>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</si>
  <si>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</si>
  <si>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</si>
  <si>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</si>
  <si>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</si>
  <si>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</si>
  <si>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</si>
  <si>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</si>
  <si>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</si>
  <si>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</si>
  <si>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</si>
  <si>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</si>
  <si>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</si>
  <si>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</si>
  <si>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</si>
  <si>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</si>
  <si>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</si>
  <si>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</si>
  <si>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</si>
  <si>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</si>
  <si>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</si>
  <si>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</si>
  <si>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</si>
  <si>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</si>
  <si>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</si>
  <si>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</si>
  <si>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</si>
  <si>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</si>
  <si>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</si>
  <si>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</si>
  <si>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</si>
  <si>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</si>
  <si>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</si>
  <si>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</si>
  <si>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</si>
  <si>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</si>
  <si>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</si>
  <si>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</si>
  <si>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</si>
  <si>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</si>
  <si>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</si>
  <si>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</si>
  <si>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</si>
  <si>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</si>
  <si>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</si>
  <si>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</si>
  <si>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</si>
  <si>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</si>
  <si>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</si>
  <si>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</si>
  <si>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</si>
  <si>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</si>
  <si>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</si>
  <si>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</si>
  <si>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</si>
  <si>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</si>
  <si>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</si>
  <si>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</si>
  <si>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</si>
  <si>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</si>
  <si>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</si>
  <si>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</si>
  <si>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</si>
  <si>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</si>
  <si>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</si>
  <si>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</si>
  <si>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</si>
  <si>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</si>
  <si>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</si>
  <si>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</si>
  <si>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</si>
  <si>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</si>
  <si>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</si>
  <si>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</si>
  <si>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</si>
  <si>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</si>
  <si>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</si>
  <si>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</si>
  <si>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</si>
  <si>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</si>
  <si>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</si>
  <si>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</si>
  <si>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</si>
  <si>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</si>
  <si>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</si>
  <si>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</si>
  <si>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</si>
  <si>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</si>
  <si>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</si>
  <si>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</si>
  <si>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</si>
  <si>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</si>
  <si>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</si>
  <si>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</si>
  <si>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</si>
  <si>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</si>
  <si>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</si>
  <si>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</si>
  <si>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</si>
  <si>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</si>
  <si>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</si>
  <si>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大阪府阪南市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</si>
  <si>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</si>
  <si>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</si>
  <si>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</si>
  <si>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</si>
  <si>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</si>
  <si>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</si>
  <si>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</si>
  <si>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</si>
  <si>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</si>
  <si>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</si>
  <si>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</si>
  <si>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</si>
  <si>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</si>
  <si>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</si>
  <si>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</si>
  <si>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</si>
  <si>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</si>
  <si>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</si>
  <si>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</si>
  <si>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</si>
  <si>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</si>
  <si>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</si>
  <si>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</si>
  <si>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</si>
  <si>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</si>
  <si>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</si>
  <si>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</si>
  <si>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</si>
  <si>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</si>
  <si>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</si>
  <si>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</si>
  <si>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</si>
  <si>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</si>
  <si>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</si>
  <si>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</si>
  <si>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</si>
  <si>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</si>
  <si>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</si>
  <si>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</si>
  <si>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</si>
  <si>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</si>
  <si>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</si>
  <si>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</si>
  <si>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</si>
  <si>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</si>
  <si>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</si>
  <si>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</si>
  <si>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</si>
  <si>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</si>
  <si>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</si>
  <si>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</si>
  <si>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</si>
  <si>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</si>
  <si>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</si>
  <si>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</si>
  <si>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</si>
  <si>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</si>
  <si>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</si>
  <si>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</si>
  <si>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</si>
  <si>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</si>
  <si>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</si>
  <si>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</si>
  <si>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</si>
  <si>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</si>
  <si>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</si>
  <si>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</si>
  <si>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</si>
  <si>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</si>
  <si>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</si>
  <si>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</si>
  <si>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</si>
  <si>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</si>
  <si>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</si>
  <si>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</si>
  <si>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</si>
  <si>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</si>
  <si>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</si>
  <si>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</si>
  <si>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</si>
  <si>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</si>
  <si>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</si>
  <si>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</si>
  <si>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</si>
  <si>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</si>
  <si>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</si>
  <si>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</si>
  <si>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</si>
  <si>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</si>
  <si>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</si>
  <si>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</si>
  <si>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</si>
  <si>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</si>
  <si>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</si>
  <si>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</si>
  <si>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</si>
  <si>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</si>
  <si>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</si>
  <si>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</si>
  <si>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</si>
  <si>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</si>
  <si>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</si>
  <si>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</si>
  <si>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</si>
  <si>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</si>
  <si>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</si>
  <si>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</si>
  <si>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</si>
  <si>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</si>
  <si>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</si>
  <si>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</si>
  <si>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</si>
  <si>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</si>
  <si>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</si>
  <si>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</si>
  <si>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</si>
  <si>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</si>
  <si>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</si>
  <si>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</si>
  <si>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</si>
  <si>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</si>
  <si>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</si>
  <si>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</si>
  <si>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</si>
  <si>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</si>
  <si>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</si>
  <si>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</si>
  <si>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</si>
  <si>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</si>
  <si>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</si>
  <si>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</si>
  <si>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</si>
  <si>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</si>
  <si>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</si>
  <si>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</si>
  <si>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</si>
  <si>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</si>
  <si>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</si>
  <si>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</si>
  <si>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</si>
  <si>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</si>
  <si>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</si>
  <si>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</si>
  <si>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</si>
  <si>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</si>
  <si>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</si>
  <si>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</si>
  <si>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</si>
  <si>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</si>
  <si>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</si>
  <si>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大阪府阪南市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</si>
  <si>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</si>
  <si>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</si>
  <si>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</si>
  <si>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</si>
  <si>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</si>
  <si>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</si>
  <si>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</si>
  <si>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</si>
  <si>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</si>
  <si>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</si>
  <si>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</si>
  <si>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</si>
  <si>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</si>
  <si>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</si>
  <si>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</si>
  <si>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</si>
  <si>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</si>
  <si>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</si>
  <si>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</si>
  <si>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</si>
  <si>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</si>
  <si>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</si>
  <si>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</si>
  <si>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</si>
  <si>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</si>
  <si>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</si>
  <si>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</si>
  <si>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</si>
  <si>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</si>
  <si>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</si>
  <si>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</si>
  <si>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</si>
  <si>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</si>
  <si>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</si>
  <si>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</si>
  <si>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</si>
  <si>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病院事業会計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</si>
  <si>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</si>
  <si>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</si>
  <si>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</si>
  <si>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</si>
  <si>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</si>
  <si>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</si>
  <si>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</si>
  <si>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</si>
  <si>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</si>
  <si>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</si>
  <si>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</si>
  <si>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</si>
  <si>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</si>
  <si>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</si>
  <si>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</si>
  <si>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</si>
  <si>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</si>
  <si>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</si>
  <si>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</si>
  <si>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</si>
  <si>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</si>
  <si>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</si>
  <si>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</si>
  <si>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</si>
  <si>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</si>
  <si>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</si>
  <si>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</si>
  <si>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</si>
  <si>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</si>
  <si>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</si>
  <si>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</si>
  <si>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</si>
  <si>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</si>
  <si>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</si>
  <si>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</si>
  <si>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</si>
  <si>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</si>
  <si>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</si>
  <si>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</si>
  <si>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</si>
  <si>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</si>
  <si>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</si>
  <si>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</si>
  <si>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</si>
  <si>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</si>
  <si>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</si>
  <si>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</si>
  <si>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</si>
  <si>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</si>
  <si>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</si>
  <si>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</si>
  <si>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</si>
  <si>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</si>
  <si>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</si>
  <si>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</si>
  <si>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</si>
  <si>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</si>
  <si>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</si>
  <si>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</si>
  <si>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</si>
  <si>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</si>
  <si>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</si>
  <si>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</si>
  <si>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</si>
  <si>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</si>
  <si>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</si>
  <si>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</si>
  <si>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</si>
  <si>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</si>
  <si>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</si>
  <si>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</si>
  <si>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</si>
  <si>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</si>
  <si>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</si>
  <si>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</si>
  <si>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</si>
  <si>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</si>
  <si>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</si>
  <si>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</si>
  <si>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</si>
  <si>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</si>
  <si>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</si>
  <si>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</si>
  <si>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</si>
  <si>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</si>
  <si>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</si>
  <si>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</si>
  <si>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</si>
  <si>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</si>
  <si>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</si>
  <si>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</si>
  <si>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</si>
  <si>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</si>
  <si>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</si>
  <si>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</si>
  <si>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</si>
  <si>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</si>
  <si>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</si>
  <si>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</si>
  <si>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</si>
  <si>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</si>
  <si>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</si>
  <si>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</si>
  <si>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</si>
  <si>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</si>
  <si>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</si>
  <si>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</si>
  <si>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</si>
  <si>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</si>
  <si>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</si>
  <si>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</si>
  <si>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</si>
  <si>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</si>
  <si>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</si>
  <si>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</si>
  <si>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</si>
  <si>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</si>
  <si>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</si>
  <si>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</si>
  <si>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</si>
  <si>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</si>
  <si>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</si>
  <si>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</si>
  <si>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</si>
  <si>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</si>
  <si>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</si>
  <si>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</si>
  <si>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</si>
  <si>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</si>
  <si>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</si>
  <si>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</si>
  <si>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</si>
  <si>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</si>
  <si>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</si>
  <si>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</si>
  <si>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</si>
  <si>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</si>
  <si>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</si>
  <si>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国民健康保険特別会計</t>
  </si>
  <si>
    <t>介護保険特別会計</t>
  </si>
  <si>
    <t>病院事業会計</t>
  </si>
  <si>
    <t>後期高齢者医療特別会計</t>
  </si>
  <si>
    <t>下水道事業会計</t>
  </si>
  <si>
    <t>その他会計（赤字）</t>
  </si>
  <si>
    <t>その他会計（黒字）</t>
  </si>
  <si>
    <t>R02</t>
    <phoneticPr fontId="5"/>
  </si>
  <si>
    <t>R03</t>
    <phoneticPr fontId="5"/>
  </si>
  <si>
    <t>R04</t>
    <phoneticPr fontId="5"/>
  </si>
  <si>
    <t>R05</t>
    <phoneticPr fontId="5"/>
  </si>
  <si>
    <t>R06</t>
    <phoneticPr fontId="5"/>
  </si>
  <si>
    <t>-</t>
    <phoneticPr fontId="2"/>
  </si>
  <si>
    <t>泉南清掃事務組合（一般会計）</t>
    <rPh sb="0" eb="2">
      <t>センナン</t>
    </rPh>
    <rPh sb="2" eb="4">
      <t>セイソウ</t>
    </rPh>
    <rPh sb="4" eb="6">
      <t>ジム</t>
    </rPh>
    <rPh sb="6" eb="8">
      <t>クミアイ</t>
    </rPh>
    <rPh sb="9" eb="11">
      <t>イッパン</t>
    </rPh>
    <rPh sb="11" eb="13">
      <t>カイケイ</t>
    </rPh>
    <phoneticPr fontId="2"/>
  </si>
  <si>
    <t>泉州南消防組合（一般会計）</t>
    <rPh sb="0" eb="2">
      <t>センシュウ</t>
    </rPh>
    <rPh sb="2" eb="3">
      <t>ミナミ</t>
    </rPh>
    <rPh sb="3" eb="5">
      <t>ショウボウ</t>
    </rPh>
    <rPh sb="5" eb="7">
      <t>クミアイ</t>
    </rPh>
    <rPh sb="8" eb="10">
      <t>イッパン</t>
    </rPh>
    <rPh sb="10" eb="12">
      <t>カイケイ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</si>
  <si>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</si>
  <si>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</si>
  <si>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
水道事業会計（水道用水供給事業）</t>
    <rPh sb="0" eb="2">
      <t>オオサカ</t>
    </rPh>
    <rPh sb="2" eb="9">
      <t>コウイキスイドウキギョウダン</t>
    </rPh>
    <rPh sb="10" eb="12">
      <t>スイドウ</t>
    </rPh>
    <rPh sb="12" eb="14">
      <t>ジギョウ</t>
    </rPh>
    <rPh sb="14" eb="16">
      <t>カイケイ</t>
    </rPh>
    <rPh sb="17" eb="19">
      <t>スイドウ</t>
    </rPh>
    <rPh sb="19" eb="21">
      <t>ヨウスイ</t>
    </rPh>
    <rPh sb="21" eb="23">
      <t>キョウキュウ</t>
    </rPh>
    <rPh sb="23" eb="25">
      <t>ジギョウ</t>
    </rPh>
    <phoneticPr fontId="2"/>
  </si>
  <si>
    <t>大阪広域水道企業団（工業用水道事業会計）</t>
    <rPh sb="0" eb="2">
      <t>オオサカ</t>
    </rPh>
    <rPh sb="2" eb="9">
      <t>コウイキスイドウキギョウダン</t>
    </rPh>
    <rPh sb="10" eb="13">
      <t>コウギョウヨウ</t>
    </rPh>
    <rPh sb="13" eb="15">
      <t>スイドウ</t>
    </rPh>
    <rPh sb="15" eb="17">
      <t>ジギョウ</t>
    </rPh>
    <rPh sb="17" eb="19">
      <t>カイケイ</t>
    </rPh>
    <phoneticPr fontId="2"/>
  </si>
  <si>
    <t>大阪広域水道企業団
水道事業会計（阪南水道事業会計）</t>
    <rPh sb="23" eb="25">
      <t>カイケイ</t>
    </rPh>
    <phoneticPr fontId="2"/>
  </si>
  <si>
    <t>森林環境譲与税基金</t>
    <phoneticPr fontId="38"/>
  </si>
  <si>
    <t>教育施設整備基金</t>
    <phoneticPr fontId="2"/>
  </si>
  <si>
    <t>公共公益施設整備基金</t>
    <phoneticPr fontId="2"/>
  </si>
  <si>
    <t>ふるさとまちづくり応援基金</t>
    <phoneticPr fontId="2"/>
  </si>
  <si>
    <t>ごみ処理施設整備基金</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</si>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</sst>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wrapText="1"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570B-4E98-8F00-3F595CBB53F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10816</c:v>
                </c:pt>
                <c:pt idx="1">
                  <c:v>16830</c:v>
                </c:pt>
                <c:pt idx="2">
                  <c:v>7144</c:v>
                </c:pt>
                <c:pt idx="3">
                  <c:v>14060</c:v>
                </c:pt>
                <c:pt idx="4">
                  <c:v>50959</c:v>
                </c:pt>
              </c:numCache>
            </c:numRef>
          </c:val>
          <c:smooth val="0"/>
          <c:extLst>
            <c:ext xmlns:c16="http://schemas.microsoft.com/office/drawing/2014/chart" uri="{C3380CC4-5D6E-409C-BE32-E72D297353CC}">
              <c16:uniqueId val="{00000001-570B-4E98-8F00-3F595CBB53F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3.3</c:v>
                </c:pt>
                <c:pt idx="1">
                  <c:v>3.61</c:v>
                </c:pt>
                <c:pt idx="2">
                  <c:v>2.4300000000000002</c:v>
                </c:pt>
                <c:pt idx="3">
                  <c:v>2.82</c:v>
                </c:pt>
                <c:pt idx="4">
                  <c:v>2.2200000000000002</c:v>
                </c:pt>
              </c:numCache>
            </c:numRef>
          </c:val>
          <c:extLst>
            <c:ext xmlns:c16="http://schemas.microsoft.com/office/drawing/2014/chart" uri="{C3380CC4-5D6E-409C-BE32-E72D297353CC}">
              <c16:uniqueId val="{00000000-FA98-4CB3-85DA-C657336E321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6.33</c:v>
                </c:pt>
                <c:pt idx="1">
                  <c:v>8.52</c:v>
                </c:pt>
                <c:pt idx="2">
                  <c:v>11.94</c:v>
                </c:pt>
                <c:pt idx="3">
                  <c:v>14.37</c:v>
                </c:pt>
                <c:pt idx="4">
                  <c:v>16.28</c:v>
                </c:pt>
              </c:numCache>
            </c:numRef>
          </c:val>
          <c:extLst>
            <c:ext xmlns:c16="http://schemas.microsoft.com/office/drawing/2014/chart" uri="{C3380CC4-5D6E-409C-BE32-E72D297353CC}">
              <c16:uniqueId val="{00000001-FA98-4CB3-85DA-C657336E321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0.89</c:v>
                </c:pt>
                <c:pt idx="1">
                  <c:v>2.75</c:v>
                </c:pt>
                <c:pt idx="2">
                  <c:v>2.2000000000000002</c:v>
                </c:pt>
                <c:pt idx="3">
                  <c:v>2.7</c:v>
                </c:pt>
                <c:pt idx="4">
                  <c:v>1.66</c:v>
                </c:pt>
              </c:numCache>
            </c:numRef>
          </c:val>
          <c:smooth val="0"/>
          <c:extLst>
            <c:ext xmlns:c16="http://schemas.microsoft.com/office/drawing/2014/chart" uri="{C3380CC4-5D6E-409C-BE32-E72D297353CC}">
              <c16:uniqueId val="{00000002-FA98-4CB3-85DA-C657336E321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A11-4B1E-89F1-E0204B7844A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A11-4B1E-89F1-E0204B7844A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A11-4B1E-89F1-E0204B7844A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A11-4B1E-89F1-E0204B7844AA}"/>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0.87</c:v>
                </c:pt>
                <c:pt idx="2">
                  <c:v>#N/A</c:v>
                </c:pt>
                <c:pt idx="3">
                  <c:v>0.73</c:v>
                </c:pt>
                <c:pt idx="4">
                  <c:v>#N/A</c:v>
                </c:pt>
                <c:pt idx="5">
                  <c:v>0.55000000000000004</c:v>
                </c:pt>
                <c:pt idx="6">
                  <c:v>#N/A</c:v>
                </c:pt>
                <c:pt idx="7">
                  <c:v>0.41</c:v>
                </c:pt>
                <c:pt idx="8">
                  <c:v>#N/A</c:v>
                </c:pt>
                <c:pt idx="9">
                  <c:v>0.6</c:v>
                </c:pt>
              </c:numCache>
            </c:numRef>
          </c:val>
          <c:extLst>
            <c:ext xmlns:c16="http://schemas.microsoft.com/office/drawing/2014/chart" uri="{C3380CC4-5D6E-409C-BE32-E72D297353CC}">
              <c16:uniqueId val="{00000004-6A11-4B1E-89F1-E0204B7844AA}"/>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0.24</c:v>
                </c:pt>
                <c:pt idx="2">
                  <c:v>#N/A</c:v>
                </c:pt>
                <c:pt idx="3">
                  <c:v>0.27</c:v>
                </c:pt>
                <c:pt idx="4">
                  <c:v>#N/A</c:v>
                </c:pt>
                <c:pt idx="5">
                  <c:v>0.34</c:v>
                </c:pt>
                <c:pt idx="6">
                  <c:v>#N/A</c:v>
                </c:pt>
                <c:pt idx="7">
                  <c:v>0.26</c:v>
                </c:pt>
                <c:pt idx="8">
                  <c:v>#N/A</c:v>
                </c:pt>
                <c:pt idx="9">
                  <c:v>1.1599999999999999</c:v>
                </c:pt>
              </c:numCache>
            </c:numRef>
          </c:val>
          <c:extLst>
            <c:ext xmlns:c16="http://schemas.microsoft.com/office/drawing/2014/chart" uri="{C3380CC4-5D6E-409C-BE32-E72D297353CC}">
              <c16:uniqueId val="{00000005-6A11-4B1E-89F1-E0204B7844AA}"/>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1.51</c:v>
                </c:pt>
                <c:pt idx="2">
                  <c:v>#N/A</c:v>
                </c:pt>
                <c:pt idx="3">
                  <c:v>1.45</c:v>
                </c:pt>
                <c:pt idx="4">
                  <c:v>#N/A</c:v>
                </c:pt>
                <c:pt idx="5">
                  <c:v>1.44</c:v>
                </c:pt>
                <c:pt idx="6">
                  <c:v>#N/A</c:v>
                </c:pt>
                <c:pt idx="7">
                  <c:v>1.47</c:v>
                </c:pt>
                <c:pt idx="8">
                  <c:v>#N/A</c:v>
                </c:pt>
                <c:pt idx="9">
                  <c:v>1.27</c:v>
                </c:pt>
              </c:numCache>
            </c:numRef>
          </c:val>
          <c:extLst>
            <c:ext xmlns:c16="http://schemas.microsoft.com/office/drawing/2014/chart" uri="{C3380CC4-5D6E-409C-BE32-E72D297353CC}">
              <c16:uniqueId val="{00000006-6A11-4B1E-89F1-E0204B7844AA}"/>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2.04</c:v>
                </c:pt>
                <c:pt idx="2">
                  <c:v>#N/A</c:v>
                </c:pt>
                <c:pt idx="3">
                  <c:v>2.12</c:v>
                </c:pt>
                <c:pt idx="4">
                  <c:v>#N/A</c:v>
                </c:pt>
                <c:pt idx="5">
                  <c:v>1.87</c:v>
                </c:pt>
                <c:pt idx="6">
                  <c:v>#N/A</c:v>
                </c:pt>
                <c:pt idx="7">
                  <c:v>1.01</c:v>
                </c:pt>
                <c:pt idx="8">
                  <c:v>#N/A</c:v>
                </c:pt>
                <c:pt idx="9">
                  <c:v>1.31</c:v>
                </c:pt>
              </c:numCache>
            </c:numRef>
          </c:val>
          <c:extLst>
            <c:ext xmlns:c16="http://schemas.microsoft.com/office/drawing/2014/chart" uri="{C3380CC4-5D6E-409C-BE32-E72D297353CC}">
              <c16:uniqueId val="{00000007-6A11-4B1E-89F1-E0204B7844AA}"/>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0.34</c:v>
                </c:pt>
                <c:pt idx="2">
                  <c:v>#N/A</c:v>
                </c:pt>
                <c:pt idx="3">
                  <c:v>0.95</c:v>
                </c:pt>
                <c:pt idx="4">
                  <c:v>#N/A</c:v>
                </c:pt>
                <c:pt idx="5">
                  <c:v>1.35</c:v>
                </c:pt>
                <c:pt idx="6">
                  <c:v>#N/A</c:v>
                </c:pt>
                <c:pt idx="7">
                  <c:v>1.24</c:v>
                </c:pt>
                <c:pt idx="8">
                  <c:v>#N/A</c:v>
                </c:pt>
                <c:pt idx="9">
                  <c:v>1.38</c:v>
                </c:pt>
              </c:numCache>
            </c:numRef>
          </c:val>
          <c:extLst>
            <c:ext xmlns:c16="http://schemas.microsoft.com/office/drawing/2014/chart" uri="{C3380CC4-5D6E-409C-BE32-E72D297353CC}">
              <c16:uniqueId val="{00000008-6A11-4B1E-89F1-E0204B7844A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3.29</c:v>
                </c:pt>
                <c:pt idx="2">
                  <c:v>#N/A</c:v>
                </c:pt>
                <c:pt idx="3">
                  <c:v>3.61</c:v>
                </c:pt>
                <c:pt idx="4">
                  <c:v>#N/A</c:v>
                </c:pt>
                <c:pt idx="5">
                  <c:v>2.4300000000000002</c:v>
                </c:pt>
                <c:pt idx="6">
                  <c:v>#N/A</c:v>
                </c:pt>
                <c:pt idx="7">
                  <c:v>2.82</c:v>
                </c:pt>
                <c:pt idx="8">
                  <c:v>#N/A</c:v>
                </c:pt>
                <c:pt idx="9">
                  <c:v>2.2200000000000002</c:v>
                </c:pt>
              </c:numCache>
            </c:numRef>
          </c:val>
          <c:extLst>
            <c:ext xmlns:c16="http://schemas.microsoft.com/office/drawing/2014/chart" uri="{C3380CC4-5D6E-409C-BE32-E72D297353CC}">
              <c16:uniqueId val="{00000009-6A11-4B1E-89F1-E0204B7844A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1599</c:v>
                </c:pt>
                <c:pt idx="5">
                  <c:v>1533</c:v>
                </c:pt>
                <c:pt idx="8">
                  <c:v>1459</c:v>
                </c:pt>
                <c:pt idx="11">
                  <c:v>1554</c:v>
                </c:pt>
                <c:pt idx="14">
                  <c:v>1731</c:v>
                </c:pt>
              </c:numCache>
            </c:numRef>
          </c:val>
          <c:extLst>
            <c:ext xmlns:c16="http://schemas.microsoft.com/office/drawing/2014/chart" uri="{C3380CC4-5D6E-409C-BE32-E72D297353CC}">
              <c16:uniqueId val="{00000000-C6DC-4279-A070-E6636C8A280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6DC-4279-A070-E6636C8A280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C6DC-4279-A070-E6636C8A280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192</c:v>
                </c:pt>
                <c:pt idx="3">
                  <c:v>192</c:v>
                </c:pt>
                <c:pt idx="6">
                  <c:v>183</c:v>
                </c:pt>
                <c:pt idx="9">
                  <c:v>163</c:v>
                </c:pt>
                <c:pt idx="12">
                  <c:v>116</c:v>
                </c:pt>
              </c:numCache>
            </c:numRef>
          </c:val>
          <c:extLst>
            <c:ext xmlns:c16="http://schemas.microsoft.com/office/drawing/2014/chart" uri="{C3380CC4-5D6E-409C-BE32-E72D297353CC}">
              <c16:uniqueId val="{00000003-C6DC-4279-A070-E6636C8A280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446</c:v>
                </c:pt>
                <c:pt idx="3">
                  <c:v>447</c:v>
                </c:pt>
                <c:pt idx="6">
                  <c:v>434</c:v>
                </c:pt>
                <c:pt idx="9">
                  <c:v>435</c:v>
                </c:pt>
                <c:pt idx="12">
                  <c:v>433</c:v>
                </c:pt>
              </c:numCache>
            </c:numRef>
          </c:val>
          <c:extLst>
            <c:ext xmlns:c16="http://schemas.microsoft.com/office/drawing/2014/chart" uri="{C3380CC4-5D6E-409C-BE32-E72D297353CC}">
              <c16:uniqueId val="{00000004-C6DC-4279-A070-E6636C8A280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6DC-4279-A070-E6636C8A280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6DC-4279-A070-E6636C8A280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1670</c:v>
                </c:pt>
                <c:pt idx="3">
                  <c:v>1541</c:v>
                </c:pt>
                <c:pt idx="6">
                  <c:v>1410</c:v>
                </c:pt>
                <c:pt idx="9">
                  <c:v>1405</c:v>
                </c:pt>
                <c:pt idx="12">
                  <c:v>1420</c:v>
                </c:pt>
              </c:numCache>
            </c:numRef>
          </c:val>
          <c:extLst>
            <c:ext xmlns:c16="http://schemas.microsoft.com/office/drawing/2014/chart" uri="{C3380CC4-5D6E-409C-BE32-E72D297353CC}">
              <c16:uniqueId val="{00000007-C6DC-4279-A070-E6636C8A280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709</c:v>
                </c:pt>
                <c:pt idx="2">
                  <c:v>#N/A</c:v>
                </c:pt>
                <c:pt idx="3">
                  <c:v>#N/A</c:v>
                </c:pt>
                <c:pt idx="4">
                  <c:v>647</c:v>
                </c:pt>
                <c:pt idx="5">
                  <c:v>#N/A</c:v>
                </c:pt>
                <c:pt idx="6">
                  <c:v>#N/A</c:v>
                </c:pt>
                <c:pt idx="7">
                  <c:v>568</c:v>
                </c:pt>
                <c:pt idx="8">
                  <c:v>#N/A</c:v>
                </c:pt>
                <c:pt idx="9">
                  <c:v>#N/A</c:v>
                </c:pt>
                <c:pt idx="10">
                  <c:v>449</c:v>
                </c:pt>
                <c:pt idx="11">
                  <c:v>#N/A</c:v>
                </c:pt>
                <c:pt idx="12">
                  <c:v>#N/A</c:v>
                </c:pt>
                <c:pt idx="13">
                  <c:v>238</c:v>
                </c:pt>
                <c:pt idx="14">
                  <c:v>#N/A</c:v>
                </c:pt>
              </c:numCache>
            </c:numRef>
          </c:val>
          <c:smooth val="0"/>
          <c:extLst>
            <c:ext xmlns:c16="http://schemas.microsoft.com/office/drawing/2014/chart" uri="{C3380CC4-5D6E-409C-BE32-E72D297353CC}">
              <c16:uniqueId val="{00000008-C6DC-4279-A070-E6636C8A280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14304</c:v>
                </c:pt>
                <c:pt idx="5">
                  <c:v>13643</c:v>
                </c:pt>
                <c:pt idx="8">
                  <c:v>12827</c:v>
                </c:pt>
                <c:pt idx="11">
                  <c:v>12111</c:v>
                </c:pt>
                <c:pt idx="14">
                  <c:v>11866</c:v>
                </c:pt>
              </c:numCache>
            </c:numRef>
          </c:val>
          <c:extLst>
            <c:ext xmlns:c16="http://schemas.microsoft.com/office/drawing/2014/chart" uri="{C3380CC4-5D6E-409C-BE32-E72D297353CC}">
              <c16:uniqueId val="{00000000-5485-4216-A867-9B69CC939B1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2675</c:v>
                </c:pt>
                <c:pt idx="5">
                  <c:v>2201</c:v>
                </c:pt>
                <c:pt idx="8">
                  <c:v>2164</c:v>
                </c:pt>
                <c:pt idx="11">
                  <c:v>2394</c:v>
                </c:pt>
                <c:pt idx="14">
                  <c:v>2768</c:v>
                </c:pt>
              </c:numCache>
            </c:numRef>
          </c:val>
          <c:extLst>
            <c:ext xmlns:c16="http://schemas.microsoft.com/office/drawing/2014/chart" uri="{C3380CC4-5D6E-409C-BE32-E72D297353CC}">
              <c16:uniqueId val="{00000001-5485-4216-A867-9B69CC939B1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3285</c:v>
                </c:pt>
                <c:pt idx="5">
                  <c:v>4254</c:v>
                </c:pt>
                <c:pt idx="8">
                  <c:v>5418</c:v>
                </c:pt>
                <c:pt idx="11">
                  <c:v>5668</c:v>
                </c:pt>
                <c:pt idx="14">
                  <c:v>5884</c:v>
                </c:pt>
              </c:numCache>
            </c:numRef>
          </c:val>
          <c:extLst>
            <c:ext xmlns:c16="http://schemas.microsoft.com/office/drawing/2014/chart" uri="{C3380CC4-5D6E-409C-BE32-E72D297353CC}">
              <c16:uniqueId val="{00000002-5485-4216-A867-9B69CC939B1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485-4216-A867-9B69CC939B1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485-4216-A867-9B69CC939B1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485-4216-A867-9B69CC939B1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3290</c:v>
                </c:pt>
                <c:pt idx="3">
                  <c:v>3219</c:v>
                </c:pt>
                <c:pt idx="6">
                  <c:v>3122</c:v>
                </c:pt>
                <c:pt idx="9">
                  <c:v>3125</c:v>
                </c:pt>
                <c:pt idx="12">
                  <c:v>2897</c:v>
                </c:pt>
              </c:numCache>
            </c:numRef>
          </c:val>
          <c:extLst>
            <c:ext xmlns:c16="http://schemas.microsoft.com/office/drawing/2014/chart" uri="{C3380CC4-5D6E-409C-BE32-E72D297353CC}">
              <c16:uniqueId val="{00000006-5485-4216-A867-9B69CC939B1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903</c:v>
                </c:pt>
                <c:pt idx="3">
                  <c:v>748</c:v>
                </c:pt>
                <c:pt idx="6">
                  <c:v>635</c:v>
                </c:pt>
                <c:pt idx="9">
                  <c:v>604</c:v>
                </c:pt>
                <c:pt idx="12">
                  <c:v>661</c:v>
                </c:pt>
              </c:numCache>
            </c:numRef>
          </c:val>
          <c:extLst>
            <c:ext xmlns:c16="http://schemas.microsoft.com/office/drawing/2014/chart" uri="{C3380CC4-5D6E-409C-BE32-E72D297353CC}">
              <c16:uniqueId val="{00000007-5485-4216-A867-9B69CC939B1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5617</c:v>
                </c:pt>
                <c:pt idx="3">
                  <c:v>4961</c:v>
                </c:pt>
                <c:pt idx="6">
                  <c:v>4671</c:v>
                </c:pt>
                <c:pt idx="9">
                  <c:v>4491</c:v>
                </c:pt>
                <c:pt idx="12">
                  <c:v>4925</c:v>
                </c:pt>
              </c:numCache>
            </c:numRef>
          </c:val>
          <c:extLst>
            <c:ext xmlns:c16="http://schemas.microsoft.com/office/drawing/2014/chart" uri="{C3380CC4-5D6E-409C-BE32-E72D297353CC}">
              <c16:uniqueId val="{00000008-5485-4216-A867-9B69CC939B1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485-4216-A867-9B69CC939B1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16357</c:v>
                </c:pt>
                <c:pt idx="3">
                  <c:v>15693</c:v>
                </c:pt>
                <c:pt idx="6">
                  <c:v>14729</c:v>
                </c:pt>
                <c:pt idx="9">
                  <c:v>14022</c:v>
                </c:pt>
                <c:pt idx="12">
                  <c:v>15118</c:v>
                </c:pt>
              </c:numCache>
            </c:numRef>
          </c:val>
          <c:extLst>
            <c:ext xmlns:c16="http://schemas.microsoft.com/office/drawing/2014/chart" uri="{C3380CC4-5D6E-409C-BE32-E72D297353CC}">
              <c16:uniqueId val="{0000000A-5485-4216-A867-9B69CC939B1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5902</c:v>
                </c:pt>
                <c:pt idx="2">
                  <c:v>#N/A</c:v>
                </c:pt>
                <c:pt idx="3">
                  <c:v>#N/A</c:v>
                </c:pt>
                <c:pt idx="4">
                  <c:v>4523</c:v>
                </c:pt>
                <c:pt idx="5">
                  <c:v>#N/A</c:v>
                </c:pt>
                <c:pt idx="6">
                  <c:v>#N/A</c:v>
                </c:pt>
                <c:pt idx="7">
                  <c:v>2747</c:v>
                </c:pt>
                <c:pt idx="8">
                  <c:v>#N/A</c:v>
                </c:pt>
                <c:pt idx="9">
                  <c:v>#N/A</c:v>
                </c:pt>
                <c:pt idx="10">
                  <c:v>2068</c:v>
                </c:pt>
                <c:pt idx="11">
                  <c:v>#N/A</c:v>
                </c:pt>
                <c:pt idx="12">
                  <c:v>#N/A</c:v>
                </c:pt>
                <c:pt idx="13">
                  <c:v>3083</c:v>
                </c:pt>
                <c:pt idx="14">
                  <c:v>#N/A</c:v>
                </c:pt>
              </c:numCache>
            </c:numRef>
          </c:val>
          <c:smooth val="0"/>
          <c:extLst>
            <c:ext xmlns:c16="http://schemas.microsoft.com/office/drawing/2014/chart" uri="{C3380CC4-5D6E-409C-BE32-E72D297353CC}">
              <c16:uniqueId val="{0000000B-5485-4216-A867-9B69CC939B1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1383</c:v>
                </c:pt>
                <c:pt idx="1">
                  <c:v>1651</c:v>
                </c:pt>
                <c:pt idx="2">
                  <c:v>1908</c:v>
                </c:pt>
              </c:numCache>
            </c:numRef>
          </c:val>
          <c:extLst>
            <c:ext xmlns:c16="http://schemas.microsoft.com/office/drawing/2014/chart" uri="{C3380CC4-5D6E-409C-BE32-E72D297353CC}">
              <c16:uniqueId val="{00000000-BBF2-4C61-9067-B6615771145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216</c:v>
                </c:pt>
                <c:pt idx="1">
                  <c:v>272</c:v>
                </c:pt>
                <c:pt idx="2">
                  <c:v>317</c:v>
                </c:pt>
              </c:numCache>
            </c:numRef>
          </c:val>
          <c:extLst>
            <c:ext xmlns:c16="http://schemas.microsoft.com/office/drawing/2014/chart" uri="{C3380CC4-5D6E-409C-BE32-E72D297353CC}">
              <c16:uniqueId val="{00000001-BBF2-4C61-9067-B6615771145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2594</c:v>
                </c:pt>
                <c:pt idx="1">
                  <c:v>2470</c:v>
                </c:pt>
                <c:pt idx="2">
                  <c:v>2397</c:v>
                </c:pt>
              </c:numCache>
            </c:numRef>
          </c:val>
          <c:extLst>
            <c:ext xmlns:c16="http://schemas.microsoft.com/office/drawing/2014/chart" uri="{C3380CC4-5D6E-409C-BE32-E72D297353CC}">
              <c16:uniqueId val="{00000002-BBF2-4C61-9067-B6615771145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大阪府阪南市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年度は令和</a:t>
          </a:r>
          <a:r>
            <a:rPr kumimoji="1" lang="en-US" altLang="ja-JP" sz="1400">
              <a:solidFill>
                <a:sysClr val="windowText" lastClr="000000"/>
              </a:solidFill>
              <a:latin typeface="ＭＳ ゴシック" pitchFamily="49" charset="-128"/>
              <a:ea typeface="ＭＳ ゴシック" pitchFamily="49" charset="-128"/>
            </a:rPr>
            <a:t>5</a:t>
          </a:r>
          <a:r>
            <a:rPr kumimoji="1" lang="ja-JP" altLang="en-US" sz="1400">
              <a:solidFill>
                <a:sysClr val="windowText" lastClr="000000"/>
              </a:solidFill>
              <a:latin typeface="ＭＳ ゴシック" pitchFamily="49" charset="-128"/>
              <a:ea typeface="ＭＳ ゴシック" pitchFamily="49" charset="-128"/>
            </a:rPr>
            <a:t>年度よりも減少した。要因として、市内小学校の大規模改造耐震事業などの償還が終了したためである。</a:t>
          </a:r>
        </a:p>
        <a:p>
          <a:r>
            <a:rPr kumimoji="1" lang="ja-JP" altLang="en-US" sz="1400">
              <a:solidFill>
                <a:sysClr val="windowText" lastClr="000000"/>
              </a:solidFill>
              <a:latin typeface="ＭＳ ゴシック" pitchFamily="49" charset="-128"/>
              <a:ea typeface="ＭＳ ゴシック" pitchFamily="49" charset="-128"/>
            </a:rPr>
            <a:t>　阪南市は昭和</a:t>
          </a:r>
          <a:r>
            <a:rPr kumimoji="1" lang="en-US" altLang="ja-JP" sz="1400">
              <a:solidFill>
                <a:sysClr val="windowText" lastClr="000000"/>
              </a:solidFill>
              <a:latin typeface="ＭＳ ゴシック" pitchFamily="49" charset="-128"/>
              <a:ea typeface="ＭＳ ゴシック" pitchFamily="49" charset="-128"/>
            </a:rPr>
            <a:t>40</a:t>
          </a:r>
          <a:r>
            <a:rPr kumimoji="1" lang="ja-JP" altLang="en-US" sz="1400">
              <a:solidFill>
                <a:sysClr val="windowText" lastClr="000000"/>
              </a:solidFill>
              <a:latin typeface="ＭＳ ゴシック" pitchFamily="49" charset="-128"/>
              <a:ea typeface="ＭＳ ゴシック" pitchFamily="49" charset="-128"/>
            </a:rPr>
            <a:t>年代～</a:t>
          </a:r>
          <a:r>
            <a:rPr kumimoji="1" lang="en-US" altLang="ja-JP" sz="1400">
              <a:solidFill>
                <a:sysClr val="windowText" lastClr="000000"/>
              </a:solidFill>
              <a:latin typeface="ＭＳ ゴシック" pitchFamily="49" charset="-128"/>
              <a:ea typeface="ＭＳ ゴシック" pitchFamily="49" charset="-128"/>
            </a:rPr>
            <a:t>50</a:t>
          </a:r>
          <a:r>
            <a:rPr kumimoji="1" lang="ja-JP" altLang="en-US" sz="1400">
              <a:solidFill>
                <a:sysClr val="windowText" lastClr="000000"/>
              </a:solidFill>
              <a:latin typeface="ＭＳ ゴシック" pitchFamily="49" charset="-128"/>
              <a:ea typeface="ＭＳ ゴシック" pitchFamily="49" charset="-128"/>
            </a:rPr>
            <a:t>年代に建てられた公共施設が多く、築</a:t>
          </a:r>
          <a:r>
            <a:rPr kumimoji="1" lang="en-US" altLang="ja-JP" sz="1400">
              <a:solidFill>
                <a:sysClr val="windowText" lastClr="000000"/>
              </a:solidFill>
              <a:latin typeface="ＭＳ ゴシック" pitchFamily="49" charset="-128"/>
              <a:ea typeface="ＭＳ ゴシック" pitchFamily="49" charset="-128"/>
            </a:rPr>
            <a:t>30</a:t>
          </a:r>
          <a:r>
            <a:rPr kumimoji="1" lang="ja-JP" altLang="en-US" sz="1400">
              <a:solidFill>
                <a:sysClr val="windowText" lastClr="000000"/>
              </a:solidFill>
              <a:latin typeface="ＭＳ ゴシック" pitchFamily="49" charset="-128"/>
              <a:ea typeface="ＭＳ ゴシック" pitchFamily="49" charset="-128"/>
            </a:rPr>
            <a:t>年以上経過した施設が全体の</a:t>
          </a:r>
          <a:r>
            <a:rPr kumimoji="1" lang="en-US" altLang="ja-JP" sz="1400">
              <a:solidFill>
                <a:sysClr val="windowText" lastClr="000000"/>
              </a:solidFill>
              <a:latin typeface="ＭＳ ゴシック" pitchFamily="49" charset="-128"/>
              <a:ea typeface="ＭＳ ゴシック" pitchFamily="49" charset="-128"/>
            </a:rPr>
            <a:t>75</a:t>
          </a:r>
          <a:r>
            <a:rPr kumimoji="1" lang="ja-JP" altLang="en-US" sz="1400">
              <a:solidFill>
                <a:sysClr val="windowText" lastClr="000000"/>
              </a:solidFill>
              <a:latin typeface="ＭＳ ゴシック" pitchFamily="49" charset="-128"/>
              <a:ea typeface="ＭＳ ゴシック" pitchFamily="49" charset="-128"/>
            </a:rPr>
            <a:t>％以上あることから、施設の老朽化対策等に係る普通建設事業の増加が見込まれる。「阪南市行財政構造改革プラン改訂版」及び「阪南市公共施設等総合管理計画改訂版」に基づき、普通建設事業を行っていく際には、事業の選択と集中により、公債費の縮減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大阪府阪南市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一般会計等に係る地方債の現在高は、臨時財政対策債が約</a:t>
          </a:r>
          <a:r>
            <a:rPr kumimoji="1" lang="en-US" altLang="ja-JP" sz="1400">
              <a:solidFill>
                <a:sysClr val="windowText" lastClr="000000"/>
              </a:solidFill>
              <a:latin typeface="ＭＳ ゴシック" pitchFamily="49" charset="-128"/>
              <a:ea typeface="ＭＳ ゴシック" pitchFamily="49" charset="-128"/>
            </a:rPr>
            <a:t>44.1</a:t>
          </a:r>
          <a:r>
            <a:rPr kumimoji="1" lang="ja-JP" altLang="en-US" sz="1400">
              <a:solidFill>
                <a:sysClr val="windowText" lastClr="000000"/>
              </a:solidFill>
              <a:latin typeface="ＭＳ ゴシック" pitchFamily="49" charset="-128"/>
              <a:ea typeface="ＭＳ ゴシック" pitchFamily="49" charset="-128"/>
            </a:rPr>
            <a:t>％を占めている。</a:t>
          </a:r>
        </a:p>
        <a:p>
          <a:r>
            <a:rPr kumimoji="1" lang="ja-JP" altLang="en-US" sz="1400">
              <a:solidFill>
                <a:sysClr val="windowText" lastClr="000000"/>
              </a:solidFill>
              <a:latin typeface="ＭＳ ゴシック" pitchFamily="49" charset="-128"/>
              <a:ea typeface="ＭＳ ゴシック" pitchFamily="49" charset="-128"/>
            </a:rPr>
            <a:t>　公営企業債等繰入見込額は、総務省による公営企業法適用化の推進に伴い、令和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年度に資本費平準化債の発行可能額が拡大されたことなどを受け、増加した。</a:t>
          </a:r>
        </a:p>
        <a:p>
          <a:r>
            <a:rPr kumimoji="1" lang="ja-JP" altLang="en-US" sz="1400">
              <a:solidFill>
                <a:sysClr val="windowText" lastClr="000000"/>
              </a:solidFill>
              <a:latin typeface="ＭＳ ゴシック" pitchFamily="49" charset="-128"/>
              <a:ea typeface="ＭＳ ゴシック" pitchFamily="49" charset="-128"/>
            </a:rPr>
            <a:t>　退職手当負担見込額は、定員管理計画に基づく職員数の適正化を進めた結果、</a:t>
          </a:r>
          <a:r>
            <a:rPr kumimoji="1" lang="ja-JP" altLang="en-US" sz="1400" b="0">
              <a:solidFill>
                <a:sysClr val="windowText" lastClr="000000"/>
              </a:solidFill>
              <a:latin typeface="ＭＳ ゴシック" pitchFamily="49" charset="-128"/>
              <a:ea typeface="ＭＳ ゴシック" pitchFamily="49" charset="-128"/>
            </a:rPr>
            <a:t>職員数が減少したことに伴い、減少している。</a:t>
          </a:r>
        </a:p>
        <a:p>
          <a:r>
            <a:rPr kumimoji="1" lang="ja-JP" altLang="en-US" sz="1400">
              <a:solidFill>
                <a:sysClr val="windowText" lastClr="000000"/>
              </a:solidFill>
              <a:latin typeface="ＭＳ ゴシック" pitchFamily="49" charset="-128"/>
              <a:ea typeface="ＭＳ ゴシック" pitchFamily="49" charset="-128"/>
            </a:rPr>
            <a:t>　充当可能基金は、後年度の改修事業等を見据え、一般財源分を積立てたことなどにより増加した。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今後も「行財政構造改革プラン改訂版」に基づき、持続可能な財政運営に努める。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大阪府阪南市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普通建設事業にかかる基金の取崩し、ふるさとまちづくり応援基金を寄付者の意向を反映した</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事業への取崩しを行ったが、後年度に控えている普通建設事業の一般財源分の積立を行ったことにより、全体として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阪南市行財政構造改革プラン改訂版」に基づき、自主財源の確保など歳入の増加、事務事業の見直しなど歳出の抑制に努め、財政調整基金に頼らない持続可能な行財政運営の確立に努める。また、ふるさとまちづくり応援寄附金の増加による基金の増加をめざす。</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公共公益施設整備基金　　　：開発行為等に伴う公共公益施設の整備資金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ふるさとまちづくり応援基金：阪南市のまちづくりを応援する個人又は法人その他の団体から広く寄附金を募ることにより、その寄附金を財源として、　寄附者の意向を反映した個性豊かな魅力あるまちづくりに資する。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教育施設整備基金　　　　　：教育施設の整備に要する資金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ごみ処理施設整備基金　　　：ごみ処理施設の整備及び改修に要する資金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森林環境譲与税基金　　　　：森林の整備及びその促進に関する施策に要する資金</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公共公益施設整備基金は、保健センター改修事業などの財源として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百万円充当した一方で、後年度の公共施設の改修事業の財源として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百万円積み立てたため、基金残高が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また、教育施設整備基金は、小学校施設整備事業などの財源として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百万円充当した一方で、後年度の教育施設の改修事業の財源として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百万円積み立てたため、基金残高が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ごみ処理施設整備基金は、令和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年度よりごみ処理施設の整備及び改修費用の財源として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「阪南市行財政構造改革プラン改訂版」に掲げる取組項目で得た効果額の一部を老朽化した施設の改修財源とするために、基金に積み立てる。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ふるさとまちづくり応援基金はふるさとまちづくり応援寄附の増加による基金の増加をめざす。</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臨時経済対策費等による普通交付税の増加や、地方消費税交付金の増加などにより、歳入が増加したことに加え、歳出の抑制に努めた結果、財政調整基金残高は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257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百万円増加した。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災害などの緊急対応等のために、一定の基金残高を確保することや、財政非常事態宣言の早期解除に向け、「阪南市行財政構造改革プラン改訂版」に掲げる取組項目を実施することで基金に頼らない持続可能な行財政運営の確立に努め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年度及び令和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か年の臨時財政対策債元利償還金の一部が普通交付税により交付されたことに伴い、減債基金残高は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百万円増加した。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地方債の償還を踏まえ、財政状況を鑑みながら積み立てに努める。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大阪府阪南市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50,080
49,379
36.17
22,290,353
22,018,972
260,311
11,719,109
15,117,522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人口の減少や全国平均を上回る高齢化率</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35.13</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8</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月末）に加えて、関西国際空港の近くにあるものの、準工業地域などの用途地域が少なく、法人市民税も少ないため、財政基盤が弱く、類似団体内平均値を大きく下回っている。　</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今後</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も</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9</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月に策定した「阪南市行財政構造改革プラン改訂版」の取組を行うことで、歳入の確保など財政力指数の増加に努める。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24342</xdr:rowOff>
    </xdr:from>
    <xdr:to>
      <xdr:col>23</xdr:col>
      <xdr:colOff>133350</xdr:colOff>
      <xdr:row>44</xdr:row>
      <xdr:rowOff>24342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5681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4233</xdr:rowOff>
    </xdr:from>
    <xdr:to>
      <xdr:col>19</xdr:col>
      <xdr:colOff>133350</xdr:colOff>
      <xdr:row>44</xdr:row>
      <xdr:rowOff>24342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5480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155575</xdr:rowOff>
    </xdr:from>
    <xdr:to>
      <xdr:col>15</xdr:col>
      <xdr:colOff>82550</xdr:colOff>
      <xdr:row>44</xdr:row>
      <xdr:rowOff>4233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5279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135467</xdr:rowOff>
    </xdr:from>
    <xdr:to>
      <xdr:col>11</xdr:col>
      <xdr:colOff>31750</xdr:colOff>
      <xdr:row>43</xdr:row>
      <xdr:rowOff>155575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5078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144992</xdr:rowOff>
    </xdr:from>
    <xdr:to>
      <xdr:col>23</xdr:col>
      <xdr:colOff>184150</xdr:colOff>
      <xdr:row>44</xdr:row>
      <xdr:rowOff>75142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117069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489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144992</xdr:rowOff>
    </xdr:from>
    <xdr:to>
      <xdr:col>19</xdr:col>
      <xdr:colOff>184150</xdr:colOff>
      <xdr:row>44</xdr:row>
      <xdr:rowOff>75142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59919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603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124883</xdr:rowOff>
    </xdr:from>
    <xdr:to>
      <xdr:col>15</xdr:col>
      <xdr:colOff>133350</xdr:colOff>
      <xdr:row>44</xdr:row>
      <xdr:rowOff>55033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39810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104775</xdr:rowOff>
    </xdr:from>
    <xdr:to>
      <xdr:col>11</xdr:col>
      <xdr:colOff>82550</xdr:colOff>
      <xdr:row>44</xdr:row>
      <xdr:rowOff>34925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19702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84667</xdr:rowOff>
    </xdr:from>
    <xdr:to>
      <xdr:col>7</xdr:col>
      <xdr:colOff>31750</xdr:colOff>
      <xdr:row>44</xdr:row>
      <xdr:rowOff>14817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171044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96.6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％となっている。悪化した要因として、経常的経費である人件費や扶助費、物件費の増加によるものが考えられる。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また、全国平均を上回る高齢化率に伴う特別会計への繰出金などにより類似団体内平均値を上回っている。今後も「阪南市行財政構造改革プラン改訂版」の取組を着実に実行していくことで経常経費の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117793</xdr:rowOff>
    </xdr:from>
    <xdr:to>
      <xdr:col>23</xdr:col>
      <xdr:colOff>133350</xdr:colOff>
      <xdr:row>65</xdr:row>
      <xdr:rowOff>48895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090593"/>
          <a:ext cx="8382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144463</xdr:rowOff>
    </xdr:from>
    <xdr:to>
      <xdr:col>19</xdr:col>
      <xdr:colOff>133350</xdr:colOff>
      <xdr:row>64</xdr:row>
      <xdr:rowOff>117793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45813"/>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144463</xdr:rowOff>
    </xdr:from>
    <xdr:to>
      <xdr:col>15</xdr:col>
      <xdr:colOff>82550</xdr:colOff>
      <xdr:row>64</xdr:row>
      <xdr:rowOff>75565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945813"/>
          <a:ext cx="8890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75565</xdr:rowOff>
    </xdr:from>
    <xdr:to>
      <xdr:col>11</xdr:col>
      <xdr:colOff>31750</xdr:colOff>
      <xdr:row>64</xdr:row>
      <xdr:rowOff>160020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1048365"/>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94315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2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169545</xdr:rowOff>
    </xdr:from>
    <xdr:to>
      <xdr:col>23</xdr:col>
      <xdr:colOff>184150</xdr:colOff>
      <xdr:row>65</xdr:row>
      <xdr:rowOff>99695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14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141622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114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66993</xdr:rowOff>
    </xdr:from>
    <xdr:to>
      <xdr:col>19</xdr:col>
      <xdr:colOff>184150</xdr:colOff>
      <xdr:row>64</xdr:row>
      <xdr:rowOff>168593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03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153370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126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93663</xdr:rowOff>
    </xdr:from>
    <xdr:to>
      <xdr:col>15</xdr:col>
      <xdr:colOff>133350</xdr:colOff>
      <xdr:row>64</xdr:row>
      <xdr:rowOff>23813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89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8590</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8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24765</xdr:rowOff>
    </xdr:from>
    <xdr:to>
      <xdr:col>11</xdr:col>
      <xdr:colOff>82550</xdr:colOff>
      <xdr:row>64</xdr:row>
      <xdr:rowOff>126365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99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111142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083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109220</xdr:rowOff>
    </xdr:from>
    <xdr:to>
      <xdr:col>7</xdr:col>
      <xdr:colOff>31750</xdr:colOff>
      <xdr:row>65</xdr:row>
      <xdr:rowOff>39370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24147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16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[120,054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人口一人当たりの金額が類似団体内平均値を下回っている。これまで進めてきた施設管理・運営の指定管理者制度導入によるものである。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年度からの主な増加要因としては、人件費ついて、定年退職の延長に伴う退職金の増加によるものである。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今後も、「阪南市行財政構造改革プラン改訂版」に基づき、総人件費の適正化や事務事業の見直しなどに取り組む。</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84048</xdr:rowOff>
    </xdr:from>
    <xdr:to>
      <xdr:col>23</xdr:col>
      <xdr:colOff>133350</xdr:colOff>
      <xdr:row>80</xdr:row>
      <xdr:rowOff>96343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00048"/>
          <a:ext cx="838200" cy="1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112265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28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84048</xdr:rowOff>
    </xdr:from>
    <xdr:to>
      <xdr:col>19</xdr:col>
      <xdr:colOff>133350</xdr:colOff>
      <xdr:row>80</xdr:row>
      <xdr:rowOff>105043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00048"/>
          <a:ext cx="889000" cy="20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102918</xdr:rowOff>
    </xdr:from>
    <xdr:to>
      <xdr:col>15</xdr:col>
      <xdr:colOff>82550</xdr:colOff>
      <xdr:row>80</xdr:row>
      <xdr:rowOff>105043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18918"/>
          <a:ext cx="889000" cy="2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72031</xdr:rowOff>
    </xdr:from>
    <xdr:to>
      <xdr:col>11</xdr:col>
      <xdr:colOff>31750</xdr:colOff>
      <xdr:row>80</xdr:row>
      <xdr:rowOff>102918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788031"/>
          <a:ext cx="889000" cy="3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147440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6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45543</xdr:rowOff>
    </xdr:from>
    <xdr:to>
      <xdr:col>23</xdr:col>
      <xdr:colOff>184150</xdr:colOff>
      <xdr:row>80</xdr:row>
      <xdr:rowOff>147143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761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138270</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68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33248</xdr:rowOff>
    </xdr:from>
    <xdr:to>
      <xdr:col>19</xdr:col>
      <xdr:colOff>184150</xdr:colOff>
      <xdr:row>80</xdr:row>
      <xdr:rowOff>134848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4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145025</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18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54243</xdr:rowOff>
    </xdr:from>
    <xdr:to>
      <xdr:col>15</xdr:col>
      <xdr:colOff>133350</xdr:colOff>
      <xdr:row>80</xdr:row>
      <xdr:rowOff>155843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77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166020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39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52118</xdr:rowOff>
    </xdr:from>
    <xdr:to>
      <xdr:col>11</xdr:col>
      <xdr:colOff>82550</xdr:colOff>
      <xdr:row>80</xdr:row>
      <xdr:rowOff>153718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6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163895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36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21231</xdr:rowOff>
    </xdr:from>
    <xdr:to>
      <xdr:col>7</xdr:col>
      <xdr:colOff>31750</xdr:colOff>
      <xdr:row>80</xdr:row>
      <xdr:rowOff>122831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3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133008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06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国家公務員に準拠した給与制度としつつ、平成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月から管理職員の給料を</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月から管理職員の給料を</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月から非管理職員の給料を</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％減額し、人件費抑制に努め</a:t>
          </a:r>
          <a:r>
            <a:rPr kumimoji="1" lang="ja-JP" altLang="en-US" sz="1300">
              <a:solidFill>
                <a:srgbClr val="FF0000"/>
              </a:solidFill>
              <a:latin typeface="ＭＳ Ｐゴシック" panose="020B0600070205080204" pitchFamily="50" charset="-128"/>
              <a:ea typeface="ＭＳ Ｐゴシック" panose="020B0600070205080204" pitchFamily="50" charset="-128"/>
            </a:rPr>
            <a:t>た</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月をもって非管理職員の給料減額は終了したが、改めて管理職員の給料の減額率を</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％で設定し直し、人件費抑制に努めた結果、給与水準は国の水準及び類似団体内平均値を下回る状況となった。</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116114</xdr:rowOff>
    </xdr:from>
    <xdr:to>
      <xdr:col>81</xdr:col>
      <xdr:colOff>44450</xdr:colOff>
      <xdr:row>83</xdr:row>
      <xdr:rowOff>150586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346464"/>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3827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0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98879</xdr:rowOff>
    </xdr:from>
    <xdr:to>
      <xdr:col>77</xdr:col>
      <xdr:colOff>44450</xdr:colOff>
      <xdr:row>83</xdr:row>
      <xdr:rowOff>150586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32922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118127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1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148771</xdr:rowOff>
    </xdr:from>
    <xdr:to>
      <xdr:col>72</xdr:col>
      <xdr:colOff>203200</xdr:colOff>
      <xdr:row>83</xdr:row>
      <xdr:rowOff>98879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036221"/>
          <a:ext cx="889000" cy="29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118127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148771</xdr:rowOff>
    </xdr:from>
    <xdr:to>
      <xdr:col>68</xdr:col>
      <xdr:colOff>152400</xdr:colOff>
      <xdr:row>82</xdr:row>
      <xdr:rowOff>11793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0362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135363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65314</xdr:rowOff>
    </xdr:from>
    <xdr:to>
      <xdr:col>81</xdr:col>
      <xdr:colOff>95250</xdr:colOff>
      <xdr:row>83</xdr:row>
      <xdr:rowOff>166914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2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81841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14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99786</xdr:rowOff>
    </xdr:from>
    <xdr:to>
      <xdr:col>77</xdr:col>
      <xdr:colOff>95250</xdr:colOff>
      <xdr:row>84</xdr:row>
      <xdr:rowOff>29936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40113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099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48079</xdr:rowOff>
    </xdr:from>
    <xdr:to>
      <xdr:col>73</xdr:col>
      <xdr:colOff>44450</xdr:colOff>
      <xdr:row>83</xdr:row>
      <xdr:rowOff>149679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159856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97971</xdr:rowOff>
    </xdr:from>
    <xdr:to>
      <xdr:col>68</xdr:col>
      <xdr:colOff>203200</xdr:colOff>
      <xdr:row>82</xdr:row>
      <xdr:rowOff>28121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398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38298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375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132443</xdr:rowOff>
    </xdr:from>
    <xdr:to>
      <xdr:col>64</xdr:col>
      <xdr:colOff>152400</xdr:colOff>
      <xdr:row>82</xdr:row>
      <xdr:rowOff>62593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01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72770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3788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「定員管理計画」に基づく行政運営体制の見直しや人材育成の推進などにより、類似団体内平均値を下回っている。</a:t>
          </a:r>
        </a:p>
        <a:p>
          <a:r>
            <a:rPr kumimoji="1" lang="ja-JP" altLang="en-US" sz="1300">
              <a:latin typeface="ＭＳ Ｐゴシック" panose="020B0600070205080204" pitchFamily="50" charset="-128"/>
              <a:ea typeface="ＭＳ Ｐゴシック" panose="020B0600070205080204" pitchFamily="50" charset="-128"/>
            </a:rPr>
            <a:t>　また、同計画に基づき、職員数を令和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日現在の</a:t>
          </a:r>
          <a:r>
            <a:rPr kumimoji="1" lang="en-US" altLang="ja-JP" sz="1300">
              <a:latin typeface="ＭＳ Ｐゴシック" panose="020B0600070205080204" pitchFamily="50" charset="-128"/>
              <a:ea typeface="ＭＳ Ｐゴシック" panose="020B0600070205080204" pitchFamily="50" charset="-128"/>
            </a:rPr>
            <a:t>376</a:t>
          </a:r>
          <a:r>
            <a:rPr kumimoji="1" lang="ja-JP" altLang="en-US" sz="1300">
              <a:latin typeface="ＭＳ Ｐゴシック" panose="020B0600070205080204" pitchFamily="50" charset="-128"/>
              <a:ea typeface="ＭＳ Ｐゴシック" panose="020B0600070205080204" pitchFamily="50" charset="-128"/>
            </a:rPr>
            <a:t>人から、令和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年度には</a:t>
          </a:r>
          <a:r>
            <a:rPr kumimoji="1" lang="en-US" altLang="ja-JP" sz="1300">
              <a:latin typeface="ＭＳ Ｐゴシック" panose="020B0600070205080204" pitchFamily="50" charset="-128"/>
              <a:ea typeface="ＭＳ Ｐゴシック" panose="020B0600070205080204" pitchFamily="50" charset="-128"/>
            </a:rPr>
            <a:t>361</a:t>
          </a:r>
          <a:r>
            <a:rPr kumimoji="1" lang="ja-JP" altLang="en-US" sz="1300">
              <a:latin typeface="ＭＳ Ｐゴシック" panose="020B0600070205080204" pitchFamily="50" charset="-128"/>
              <a:ea typeface="ＭＳ Ｐゴシック" panose="020B0600070205080204" pitchFamily="50" charset="-128"/>
            </a:rPr>
            <a:t>人まで、令和</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年度頃には</a:t>
          </a:r>
          <a:r>
            <a:rPr kumimoji="1" lang="en-US" altLang="ja-JP" sz="1300">
              <a:latin typeface="ＭＳ Ｐゴシック" panose="020B0600070205080204" pitchFamily="50" charset="-128"/>
              <a:ea typeface="ＭＳ Ｐゴシック" panose="020B0600070205080204" pitchFamily="50" charset="-128"/>
            </a:rPr>
            <a:t>340</a:t>
          </a:r>
          <a:r>
            <a:rPr kumimoji="1" lang="ja-JP" altLang="en-US" sz="1300">
              <a:latin typeface="ＭＳ Ｐゴシック" panose="020B0600070205080204" pitchFamily="50" charset="-128"/>
              <a:ea typeface="ＭＳ Ｐゴシック" panose="020B0600070205080204" pitchFamily="50" charset="-128"/>
            </a:rPr>
            <a:t>人程度まで減らすことを目標に設定しているが、職員の年齢構成の平準化や、市民サービスの持続性、人材育成の視点等を考慮して対応していく。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2752</xdr:rowOff>
    </xdr:from>
    <xdr:to>
      <xdr:col>81</xdr:col>
      <xdr:colOff>44450</xdr:colOff>
      <xdr:row>61</xdr:row>
      <xdr:rowOff>28893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461202"/>
          <a:ext cx="8382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166158</xdr:rowOff>
    </xdr:from>
    <xdr:to>
      <xdr:col>77</xdr:col>
      <xdr:colOff>44450</xdr:colOff>
      <xdr:row>61</xdr:row>
      <xdr:rowOff>2752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53158"/>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166158</xdr:rowOff>
    </xdr:from>
    <xdr:to>
      <xdr:col>72</xdr:col>
      <xdr:colOff>203200</xdr:colOff>
      <xdr:row>61</xdr:row>
      <xdr:rowOff>26881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453158"/>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8784</xdr:rowOff>
    </xdr:from>
    <xdr:to>
      <xdr:col>68</xdr:col>
      <xdr:colOff>152400</xdr:colOff>
      <xdr:row>61</xdr:row>
      <xdr:rowOff>26881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67234"/>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149543</xdr:rowOff>
    </xdr:from>
    <xdr:to>
      <xdr:col>81</xdr:col>
      <xdr:colOff>95250</xdr:colOff>
      <xdr:row>61</xdr:row>
      <xdr:rowOff>79693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3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166070</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8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123402</xdr:rowOff>
    </xdr:from>
    <xdr:to>
      <xdr:col>77</xdr:col>
      <xdr:colOff>95250</xdr:colOff>
      <xdr:row>61</xdr:row>
      <xdr:rowOff>53552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1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63729</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792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115358</xdr:rowOff>
    </xdr:from>
    <xdr:to>
      <xdr:col>73</xdr:col>
      <xdr:colOff>44450</xdr:colOff>
      <xdr:row>61</xdr:row>
      <xdr:rowOff>45508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0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55685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71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147531</xdr:rowOff>
    </xdr:from>
    <xdr:to>
      <xdr:col>68</xdr:col>
      <xdr:colOff>203200</xdr:colOff>
      <xdr:row>61</xdr:row>
      <xdr:rowOff>77681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43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87858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203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129434</xdr:rowOff>
    </xdr:from>
    <xdr:to>
      <xdr:col>64</xdr:col>
      <xdr:colOff>152400</xdr:colOff>
      <xdr:row>61</xdr:row>
      <xdr:rowOff>59584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41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69761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8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市内小学校の大規模改造耐震事業などの償還が終了したことに伴い、類似団体内平均値より下回った。今後も、住民ニーズや緊急性の高いものなどを的確に把握し、より効果的、効率的な事業を行い起債に大きく頼ることのない財政運営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46567</xdr:rowOff>
    </xdr:from>
    <xdr:to>
      <xdr:col>81</xdr:col>
      <xdr:colOff>44450</xdr:colOff>
      <xdr:row>40</xdr:row>
      <xdr:rowOff>151130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904567"/>
          <a:ext cx="8382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151130</xdr:rowOff>
    </xdr:from>
    <xdr:to>
      <xdr:col>77</xdr:col>
      <xdr:colOff>44450</xdr:colOff>
      <xdr:row>41</xdr:row>
      <xdr:rowOff>52070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0091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52070</xdr:rowOff>
    </xdr:from>
    <xdr:to>
      <xdr:col>72</xdr:col>
      <xdr:colOff>203200</xdr:colOff>
      <xdr:row>41</xdr:row>
      <xdr:rowOff>148590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08152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80873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148590</xdr:rowOff>
    </xdr:from>
    <xdr:to>
      <xdr:col>68</xdr:col>
      <xdr:colOff>152400</xdr:colOff>
      <xdr:row>41</xdr:row>
      <xdr:rowOff>148590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7178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72831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12294</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100330</xdr:rowOff>
    </xdr:from>
    <xdr:to>
      <xdr:col>77</xdr:col>
      <xdr:colOff>95250</xdr:colOff>
      <xdr:row>41</xdr:row>
      <xdr:rowOff>30480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40657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72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1270</xdr:rowOff>
    </xdr:from>
    <xdr:to>
      <xdr:col>73</xdr:col>
      <xdr:colOff>44450</xdr:colOff>
      <xdr:row>41</xdr:row>
      <xdr:rowOff>102870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87647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97790</xdr:rowOff>
    </xdr:from>
    <xdr:to>
      <xdr:col>68</xdr:col>
      <xdr:colOff>203200</xdr:colOff>
      <xdr:row>42</xdr:row>
      <xdr:rowOff>27940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年度は学校給食センター改修事業の実施に伴い、令和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年度と比べ、地方債残高が増加したことにより将来負担比率は悪化した。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また、類似団体内平均値を上回っており、今後も、老朽化施設の改修など地方債発行を行う事業が見込まれ、将来負担比率の上昇が考えられることから、地方債発行金額や、年間の公債費を鑑み、各年度の事業実施を行い、財政の健全化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145022</xdr:rowOff>
    </xdr:from>
    <xdr:to>
      <xdr:col>81</xdr:col>
      <xdr:colOff>44450</xdr:colOff>
      <xdr:row>15</xdr:row>
      <xdr:rowOff>82731</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179800" y="2545322"/>
          <a:ext cx="838200" cy="109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145022</xdr:rowOff>
    </xdr:from>
    <xdr:to>
      <xdr:col>77</xdr:col>
      <xdr:colOff>44450</xdr:colOff>
      <xdr:row>15</xdr:row>
      <xdr:rowOff>44813</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545322"/>
          <a:ext cx="889000" cy="7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44813</xdr:rowOff>
    </xdr:from>
    <xdr:to>
      <xdr:col>72</xdr:col>
      <xdr:colOff>203200</xdr:colOff>
      <xdr:row>16</xdr:row>
      <xdr:rowOff>72148</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616563"/>
          <a:ext cx="889000" cy="19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72148</xdr:rowOff>
    </xdr:from>
    <xdr:to>
      <xdr:col>68</xdr:col>
      <xdr:colOff>152400</xdr:colOff>
      <xdr:row>17</xdr:row>
      <xdr:rowOff>79950</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815348"/>
          <a:ext cx="889000" cy="17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31931</xdr:rowOff>
    </xdr:from>
    <xdr:to>
      <xdr:col>81</xdr:col>
      <xdr:colOff>95250</xdr:colOff>
      <xdr:row>15</xdr:row>
      <xdr:rowOff>133531</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60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4008</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575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94222</xdr:rowOff>
    </xdr:from>
    <xdr:to>
      <xdr:col>77</xdr:col>
      <xdr:colOff>95250</xdr:colOff>
      <xdr:row>15</xdr:row>
      <xdr:rowOff>24372</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49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9149</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580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165463</xdr:rowOff>
    </xdr:from>
    <xdr:to>
      <xdr:col>73</xdr:col>
      <xdr:colOff>44450</xdr:colOff>
      <xdr:row>15</xdr:row>
      <xdr:rowOff>95613</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56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80390</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65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21348</xdr:rowOff>
    </xdr:from>
    <xdr:to>
      <xdr:col>68</xdr:col>
      <xdr:colOff>203200</xdr:colOff>
      <xdr:row>16</xdr:row>
      <xdr:rowOff>122948</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76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107725</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85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29150</xdr:rowOff>
    </xdr:from>
    <xdr:to>
      <xdr:col>64</xdr:col>
      <xdr:colOff>152400</xdr:colOff>
      <xdr:row>17</xdr:row>
      <xdr:rowOff>130750</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94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115527</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03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大阪府阪南市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50,080
49,379
36.17
22,290,353
22,018,972
260,311
11,719,109
15,117,522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定年退職の延長に伴う退職金の増加により、令和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年度と比べ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ポイント悪化した。また、施設にかかる職員数が多いことから類似団体内平均値を上回っている。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今後も「阪南市行財政構造改革プラン改訂版」に基づき、人口減少等を踏まえた職員定数の適正化を図る。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92710</xdr:rowOff>
    </xdr:from>
    <xdr:to>
      <xdr:col>24</xdr:col>
      <xdr:colOff>25400</xdr:colOff>
      <xdr:row>37</xdr:row>
      <xdr:rowOff>143002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36360"/>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92710</xdr:rowOff>
    </xdr:from>
    <xdr:to>
      <xdr:col>19</xdr:col>
      <xdr:colOff>187325</xdr:colOff>
      <xdr:row>37</xdr:row>
      <xdr:rowOff>129286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363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129286</xdr:rowOff>
    </xdr:from>
    <xdr:to>
      <xdr:col>15</xdr:col>
      <xdr:colOff>98425</xdr:colOff>
      <xdr:row>38</xdr:row>
      <xdr:rowOff>3556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7293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124714</xdr:rowOff>
    </xdr:from>
    <xdr:to>
      <xdr:col>11</xdr:col>
      <xdr:colOff>9525</xdr:colOff>
      <xdr:row>38</xdr:row>
      <xdr:rowOff>3556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46836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92202</xdr:rowOff>
    </xdr:from>
    <xdr:to>
      <xdr:col>24</xdr:col>
      <xdr:colOff>76200</xdr:colOff>
      <xdr:row>38</xdr:row>
      <xdr:rowOff>22352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64279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41910</xdr:rowOff>
    </xdr:from>
    <xdr:to>
      <xdr:col>20</xdr:col>
      <xdr:colOff>38100</xdr:colOff>
      <xdr:row>37</xdr:row>
      <xdr:rowOff>143510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128287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78486</xdr:rowOff>
    </xdr:from>
    <xdr:to>
      <xdr:col>15</xdr:col>
      <xdr:colOff>149225</xdr:colOff>
      <xdr:row>38</xdr:row>
      <xdr:rowOff>8636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164863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124206</xdr:rowOff>
    </xdr:from>
    <xdr:to>
      <xdr:col>11</xdr:col>
      <xdr:colOff>60325</xdr:colOff>
      <xdr:row>38</xdr:row>
      <xdr:rowOff>54356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39133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73914</xdr:rowOff>
    </xdr:from>
    <xdr:to>
      <xdr:col>6</xdr:col>
      <xdr:colOff>171450</xdr:colOff>
      <xdr:row>38</xdr:row>
      <xdr:rowOff>4064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160291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ポイント悪化したが、特定財源の充当が良かったこともあり、類似団体内平均値よりも</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ポイント下回る結果となった。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今後も「阪南市行財政構造改革プラン改訂版」に基づき、事務事業の見直しの中で物件費の抑制に努める一方、より効率的な事業実施と市民サービスの向上に取り組む。</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155575</xdr:rowOff>
    </xdr:from>
    <xdr:to>
      <xdr:col>82</xdr:col>
      <xdr:colOff>107950</xdr:colOff>
      <xdr:row>15</xdr:row>
      <xdr:rowOff>22225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55587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69850</xdr:rowOff>
    </xdr:from>
    <xdr:to>
      <xdr:col>78</xdr:col>
      <xdr:colOff>69850</xdr:colOff>
      <xdr:row>14</xdr:row>
      <xdr:rowOff>155575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4701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15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22225</xdr:rowOff>
    </xdr:from>
    <xdr:to>
      <xdr:col>73</xdr:col>
      <xdr:colOff>180975</xdr:colOff>
      <xdr:row>14</xdr:row>
      <xdr:rowOff>69850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4225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22225</xdr:rowOff>
    </xdr:from>
    <xdr:to>
      <xdr:col>69</xdr:col>
      <xdr:colOff>92075</xdr:colOff>
      <xdr:row>14</xdr:row>
      <xdr:rowOff>79375</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42252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38752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8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142875</xdr:rowOff>
    </xdr:from>
    <xdr:to>
      <xdr:col>82</xdr:col>
      <xdr:colOff>158750</xdr:colOff>
      <xdr:row>15</xdr:row>
      <xdr:rowOff>73025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54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159402</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388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104775</xdr:rowOff>
    </xdr:from>
    <xdr:to>
      <xdr:col>78</xdr:col>
      <xdr:colOff>120650</xdr:colOff>
      <xdr:row>15</xdr:row>
      <xdr:rowOff>34925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45102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273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19050</xdr:rowOff>
    </xdr:from>
    <xdr:to>
      <xdr:col>74</xdr:col>
      <xdr:colOff>31750</xdr:colOff>
      <xdr:row>14</xdr:row>
      <xdr:rowOff>120650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1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130827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18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142875</xdr:rowOff>
    </xdr:from>
    <xdr:to>
      <xdr:col>69</xdr:col>
      <xdr:colOff>142875</xdr:colOff>
      <xdr:row>14</xdr:row>
      <xdr:rowOff>73025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37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83202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14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28575</xdr:rowOff>
    </xdr:from>
    <xdr:to>
      <xdr:col>65</xdr:col>
      <xdr:colOff>53975</xdr:colOff>
      <xdr:row>14</xdr:row>
      <xdr:rowOff>130175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2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140352</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19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本市は専門職員によるケースワーカーを設置し生活保護費をはじめとする扶助費の抑制に努めてきたため、類似団体内平均値を下回っている。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本市の高齢化率が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35.13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月末）と高いことや、障がい者施策による社会福祉費の伸びが依然として大きいことから、今後も増額が懸念されるため、引き続き専門職員による対応など適切に行っていく。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107950</xdr:rowOff>
    </xdr:from>
    <xdr:to>
      <xdr:col>24</xdr:col>
      <xdr:colOff>25400</xdr:colOff>
      <xdr:row>56</xdr:row>
      <xdr:rowOff>22225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9537700"/>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601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165100</xdr:rowOff>
    </xdr:from>
    <xdr:to>
      <xdr:col>19</xdr:col>
      <xdr:colOff>187325</xdr:colOff>
      <xdr:row>55</xdr:row>
      <xdr:rowOff>107950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423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105427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155575</xdr:rowOff>
    </xdr:from>
    <xdr:to>
      <xdr:col>15</xdr:col>
      <xdr:colOff>98425</xdr:colOff>
      <xdr:row>54</xdr:row>
      <xdr:rowOff>165100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4138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29227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155575</xdr:rowOff>
    </xdr:from>
    <xdr:to>
      <xdr:col>11</xdr:col>
      <xdr:colOff>9525</xdr:colOff>
      <xdr:row>54</xdr:row>
      <xdr:rowOff>155575</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a:off x="1320800" y="94138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153052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58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19702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62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142875</xdr:rowOff>
    </xdr:from>
    <xdr:to>
      <xdr:col>24</xdr:col>
      <xdr:colOff>76200</xdr:colOff>
      <xdr:row>56</xdr:row>
      <xdr:rowOff>73025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57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159402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41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57150</xdr:rowOff>
    </xdr:from>
    <xdr:to>
      <xdr:col>20</xdr:col>
      <xdr:colOff>38100</xdr:colOff>
      <xdr:row>55</xdr:row>
      <xdr:rowOff>158750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168927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114300</xdr:rowOff>
    </xdr:from>
    <xdr:to>
      <xdr:col>15</xdr:col>
      <xdr:colOff>149225</xdr:colOff>
      <xdr:row>55</xdr:row>
      <xdr:rowOff>44450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54627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104775</xdr:rowOff>
    </xdr:from>
    <xdr:to>
      <xdr:col>11</xdr:col>
      <xdr:colOff>60325</xdr:colOff>
      <xdr:row>55</xdr:row>
      <xdr:rowOff>34925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36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45102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13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104775</xdr:rowOff>
    </xdr:from>
    <xdr:to>
      <xdr:col>6</xdr:col>
      <xdr:colOff>171450</xdr:colOff>
      <xdr:row>55</xdr:row>
      <xdr:rowOff>34925</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36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45102</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13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その他に係る経常収支比率が類似団体内平均値を上回っているのは、繰出金が主な要因である。高齢化に伴う介護保険特別会計・後期高齢者医療特別会計に対する繰出金が年々増加している影響が大きい。</a:t>
          </a:r>
        </a:p>
        <a:p>
          <a:r>
            <a:rPr kumimoji="1" lang="ja-JP" altLang="en-US" sz="1300">
              <a:latin typeface="ＭＳ Ｐゴシック" panose="020B0600070205080204" pitchFamily="50" charset="-128"/>
              <a:ea typeface="ＭＳ Ｐゴシック" panose="020B0600070205080204" pitchFamily="50" charset="-128"/>
            </a:rPr>
            <a:t>　今後は重度化予防や介護予防の推進、大阪府後期高齢者医療広域連合会と連携し、医療費適正化の施策の検討・実施に取り組み、一般会計からの繰出金の抑制に努める。</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12700</xdr:rowOff>
    </xdr:from>
    <xdr:to>
      <xdr:col>82</xdr:col>
      <xdr:colOff>107950</xdr:colOff>
      <xdr:row>60</xdr:row>
      <xdr:rowOff>67564</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299700"/>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156718</xdr:rowOff>
    </xdr:from>
    <xdr:to>
      <xdr:col>78</xdr:col>
      <xdr:colOff>69850</xdr:colOff>
      <xdr:row>60</xdr:row>
      <xdr:rowOff>67564</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27226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156718</xdr:rowOff>
    </xdr:from>
    <xdr:to>
      <xdr:col>73</xdr:col>
      <xdr:colOff>180975</xdr:colOff>
      <xdr:row>59</xdr:row>
      <xdr:rowOff>156718</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102722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156718</xdr:rowOff>
    </xdr:from>
    <xdr:to>
      <xdr:col>69</xdr:col>
      <xdr:colOff>92075</xdr:colOff>
      <xdr:row>60</xdr:row>
      <xdr:rowOff>12700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102722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133350</xdr:rowOff>
    </xdr:from>
    <xdr:to>
      <xdr:col>82</xdr:col>
      <xdr:colOff>158750</xdr:colOff>
      <xdr:row>60</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41927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16764</xdr:rowOff>
    </xdr:from>
    <xdr:to>
      <xdr:col>78</xdr:col>
      <xdr:colOff>120650</xdr:colOff>
      <xdr:row>60</xdr:row>
      <xdr:rowOff>118364</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30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103141</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39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105918</xdr:rowOff>
    </xdr:from>
    <xdr:to>
      <xdr:col>74</xdr:col>
      <xdr:colOff>31750</xdr:colOff>
      <xdr:row>60</xdr:row>
      <xdr:rowOff>36068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22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20845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30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105918</xdr:rowOff>
    </xdr:from>
    <xdr:to>
      <xdr:col>69</xdr:col>
      <xdr:colOff>142875</xdr:colOff>
      <xdr:row>60</xdr:row>
      <xdr:rowOff>36068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22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20845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30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133350</xdr:rowOff>
    </xdr:from>
    <xdr:to>
      <xdr:col>65</xdr:col>
      <xdr:colOff>53975</xdr:colOff>
      <xdr:row>60</xdr:row>
      <xdr:rowOff>63500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48277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補助費等の経常収支比率が類似団体内平均値と比較して高いのは、一部事務組合で行っているごみ処理業務、消防業務、病院事業及び下水道事業に対する補助費（繰出金）によるところが大きい。</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年度と比べ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ポイント悪化しており、今後、ごみ処理場の改修などの大きな事業が控えており、補助費等の増加が見込まれることから、「阪南市行財政構造改革プラン改訂版」に基づき補助費等の抑制に努める。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19558</xdr:rowOff>
    </xdr:from>
    <xdr:to>
      <xdr:col>82</xdr:col>
      <xdr:colOff>107950</xdr:colOff>
      <xdr:row>37</xdr:row>
      <xdr:rowOff>24130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36320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19558</xdr:rowOff>
    </xdr:from>
    <xdr:to>
      <xdr:col>78</xdr:col>
      <xdr:colOff>69850</xdr:colOff>
      <xdr:row>37</xdr:row>
      <xdr:rowOff>19558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3632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19558</xdr:rowOff>
    </xdr:from>
    <xdr:to>
      <xdr:col>73</xdr:col>
      <xdr:colOff>180975</xdr:colOff>
      <xdr:row>37</xdr:row>
      <xdr:rowOff>28702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3632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28702</xdr:rowOff>
    </xdr:from>
    <xdr:to>
      <xdr:col>69</xdr:col>
      <xdr:colOff>92075</xdr:colOff>
      <xdr:row>37</xdr:row>
      <xdr:rowOff>28702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3723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116857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140208</xdr:rowOff>
    </xdr:from>
    <xdr:to>
      <xdr:col>78</xdr:col>
      <xdr:colOff>120650</xdr:colOff>
      <xdr:row>37</xdr:row>
      <xdr:rowOff>70358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55135</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39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140208</xdr:rowOff>
    </xdr:from>
    <xdr:to>
      <xdr:col>74</xdr:col>
      <xdr:colOff>31750</xdr:colOff>
      <xdr:row>37</xdr:row>
      <xdr:rowOff>70358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55135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149352</xdr:rowOff>
    </xdr:from>
    <xdr:to>
      <xdr:col>69</xdr:col>
      <xdr:colOff>142875</xdr:colOff>
      <xdr:row>37</xdr:row>
      <xdr:rowOff>79502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64279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市内小学校の大規模改造耐震事業などの償還が終了したことに伴い、公債費に係る経常収支比率は類似団体平均を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今後も、公債費を見据えた事業実施のより一層の適正化を図ることにより、将来にわたって持続可能な財政運営の確立に取り組む。</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5080</xdr:rowOff>
    </xdr:from>
    <xdr:to>
      <xdr:col>24</xdr:col>
      <xdr:colOff>25400</xdr:colOff>
      <xdr:row>76</xdr:row>
      <xdr:rowOff>20320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0352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5080</xdr:rowOff>
    </xdr:from>
    <xdr:to>
      <xdr:col>19</xdr:col>
      <xdr:colOff>187325</xdr:colOff>
      <xdr:row>76</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0352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5080</xdr:rowOff>
    </xdr:from>
    <xdr:to>
      <xdr:col>15</xdr:col>
      <xdr:colOff>98425</xdr:colOff>
      <xdr:row>76</xdr:row>
      <xdr:rowOff>88900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0352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88900</xdr:rowOff>
    </xdr:from>
    <xdr:to>
      <xdr:col>11</xdr:col>
      <xdr:colOff>9525</xdr:colOff>
      <xdr:row>77</xdr:row>
      <xdr:rowOff>39370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1191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125730</xdr:rowOff>
    </xdr:from>
    <xdr:to>
      <xdr:col>24</xdr:col>
      <xdr:colOff>76200</xdr:colOff>
      <xdr:row>76</xdr:row>
      <xdr:rowOff>55880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142257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140970</xdr:rowOff>
    </xdr:from>
    <xdr:to>
      <xdr:col>20</xdr:col>
      <xdr:colOff>38100</xdr:colOff>
      <xdr:row>76</xdr:row>
      <xdr:rowOff>71120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81297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76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125730</xdr:rowOff>
    </xdr:from>
    <xdr:to>
      <xdr:col>15</xdr:col>
      <xdr:colOff>149225</xdr:colOff>
      <xdr:row>76</xdr:row>
      <xdr:rowOff>55880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66057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38100</xdr:rowOff>
    </xdr:from>
    <xdr:to>
      <xdr:col>11</xdr:col>
      <xdr:colOff>60325</xdr:colOff>
      <xdr:row>76</xdr:row>
      <xdr:rowOff>139700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149877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160020</xdr:rowOff>
    </xdr:from>
    <xdr:to>
      <xdr:col>6</xdr:col>
      <xdr:colOff>171450</xdr:colOff>
      <xdr:row>77</xdr:row>
      <xdr:rowOff>90170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100347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「公債費以外」の経常収支比率の主なものは、人件費が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％、繰出金が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％、物件費が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％、補助費等が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％となっている。類似団体内平均値を上回っているのは、高齢化に伴う特別会計への繰出金や一部事務組合等に対する補助費等の影響が大きい。</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今後も「阪南市行財政構造改革プラン改訂版」に基づき、特別会計の健全な運営等による繰出金や補助費等の抑制により、経常経費の抑制を図る。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140715</xdr:rowOff>
    </xdr:from>
    <xdr:to>
      <xdr:col>82</xdr:col>
      <xdr:colOff>107950</xdr:colOff>
      <xdr:row>77</xdr:row>
      <xdr:rowOff>56135</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170915"/>
          <a:ext cx="838200" cy="86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40132</xdr:rowOff>
    </xdr:from>
    <xdr:to>
      <xdr:col>78</xdr:col>
      <xdr:colOff>69850</xdr:colOff>
      <xdr:row>76</xdr:row>
      <xdr:rowOff>140715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070332"/>
          <a:ext cx="8890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40132</xdr:rowOff>
    </xdr:from>
    <xdr:to>
      <xdr:col>73</xdr:col>
      <xdr:colOff>180975</xdr:colOff>
      <xdr:row>76</xdr:row>
      <xdr:rowOff>67563</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893800" y="13070332"/>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58420</xdr:rowOff>
    </xdr:from>
    <xdr:to>
      <xdr:col>69</xdr:col>
      <xdr:colOff>92075</xdr:colOff>
      <xdr:row>76</xdr:row>
      <xdr:rowOff>67563</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3004800" y="13088620"/>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148862</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17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89915</xdr:rowOff>
    </xdr:from>
    <xdr:to>
      <xdr:col>78</xdr:col>
      <xdr:colOff>120650</xdr:colOff>
      <xdr:row>77</xdr:row>
      <xdr:rowOff>20065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4842</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2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160782</xdr:rowOff>
    </xdr:from>
    <xdr:to>
      <xdr:col>74</xdr:col>
      <xdr:colOff>31750</xdr:colOff>
      <xdr:row>76</xdr:row>
      <xdr:rowOff>90932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75709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10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16763</xdr:rowOff>
    </xdr:from>
    <xdr:to>
      <xdr:col>69</xdr:col>
      <xdr:colOff>142875</xdr:colOff>
      <xdr:row>76</xdr:row>
      <xdr:rowOff>118363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103140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13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93997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大阪府阪南市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79286</xdr:rowOff>
    </xdr:from>
    <xdr:to>
      <xdr:col>29</xdr:col>
      <xdr:colOff>127000</xdr:colOff>
      <xdr:row>18</xdr:row>
      <xdr:rowOff>141199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13011"/>
          <a:ext cx="647700" cy="619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77970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11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141199</xdr:rowOff>
    </xdr:from>
    <xdr:to>
      <xdr:col>26</xdr:col>
      <xdr:colOff>50800</xdr:colOff>
      <xdr:row>18</xdr:row>
      <xdr:rowOff>157290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74924"/>
          <a:ext cx="698500" cy="160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94035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9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144082</xdr:rowOff>
    </xdr:from>
    <xdr:to>
      <xdr:col>22</xdr:col>
      <xdr:colOff>114300</xdr:colOff>
      <xdr:row>18</xdr:row>
      <xdr:rowOff>157290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277807"/>
          <a:ext cx="698500" cy="132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144082</xdr:rowOff>
    </xdr:from>
    <xdr:to>
      <xdr:col>18</xdr:col>
      <xdr:colOff>177800</xdr:colOff>
      <xdr:row>19</xdr:row>
      <xdr:rowOff>12802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77807"/>
          <a:ext cx="698500" cy="401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126192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144822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28486</xdr:rowOff>
    </xdr:from>
    <xdr:to>
      <xdr:col>29</xdr:col>
      <xdr:colOff>177800</xdr:colOff>
      <xdr:row>18</xdr:row>
      <xdr:rowOff>130086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622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45013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07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90399</xdr:rowOff>
    </xdr:from>
    <xdr:to>
      <xdr:col>26</xdr:col>
      <xdr:colOff>101600</xdr:colOff>
      <xdr:row>19</xdr:row>
      <xdr:rowOff>20548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24124"/>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30726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93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106489</xdr:rowOff>
    </xdr:from>
    <xdr:to>
      <xdr:col>22</xdr:col>
      <xdr:colOff>165100</xdr:colOff>
      <xdr:row>19</xdr:row>
      <xdr:rowOff>36640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40214"/>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46816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09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93282</xdr:rowOff>
    </xdr:from>
    <xdr:to>
      <xdr:col>19</xdr:col>
      <xdr:colOff>38100</xdr:colOff>
      <xdr:row>19</xdr:row>
      <xdr:rowOff>23432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27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33609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995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133452</xdr:rowOff>
    </xdr:from>
    <xdr:to>
      <xdr:col>15</xdr:col>
      <xdr:colOff>101600</xdr:colOff>
      <xdr:row>19</xdr:row>
      <xdr:rowOff>63602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671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73779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3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42385</xdr:rowOff>
    </xdr:from>
    <xdr:to>
      <xdr:col>29</xdr:col>
      <xdr:colOff>127000</xdr:colOff>
      <xdr:row>37</xdr:row>
      <xdr:rowOff>3752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995635"/>
          <a:ext cx="647700" cy="1328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314354</xdr:rowOff>
    </xdr:from>
    <xdr:to>
      <xdr:col>26</xdr:col>
      <xdr:colOff>50800</xdr:colOff>
      <xdr:row>36</xdr:row>
      <xdr:rowOff>42385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924704"/>
          <a:ext cx="698500" cy="709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270169</xdr:rowOff>
    </xdr:from>
    <xdr:to>
      <xdr:col>22</xdr:col>
      <xdr:colOff>114300</xdr:colOff>
      <xdr:row>35</xdr:row>
      <xdr:rowOff>314354</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880519"/>
          <a:ext cx="698500" cy="441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237806</xdr:rowOff>
    </xdr:from>
    <xdr:to>
      <xdr:col>18</xdr:col>
      <xdr:colOff>177800</xdr:colOff>
      <xdr:row>35</xdr:row>
      <xdr:rowOff>270169</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848156"/>
          <a:ext cx="698500" cy="32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320377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325145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124402</xdr:rowOff>
    </xdr:from>
    <xdr:to>
      <xdr:col>29</xdr:col>
      <xdr:colOff>177800</xdr:colOff>
      <xdr:row>37</xdr:row>
      <xdr:rowOff>54552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0776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96479</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049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334485</xdr:rowOff>
    </xdr:from>
    <xdr:to>
      <xdr:col>26</xdr:col>
      <xdr:colOff>101600</xdr:colOff>
      <xdr:row>36</xdr:row>
      <xdr:rowOff>93185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9448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77962</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0312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263554</xdr:rowOff>
    </xdr:from>
    <xdr:to>
      <xdr:col>22</xdr:col>
      <xdr:colOff>165100</xdr:colOff>
      <xdr:row>36</xdr:row>
      <xdr:rowOff>22254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8739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7031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96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219369</xdr:rowOff>
    </xdr:from>
    <xdr:to>
      <xdr:col>19</xdr:col>
      <xdr:colOff>38100</xdr:colOff>
      <xdr:row>35</xdr:row>
      <xdr:rowOff>320969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8297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331146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598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187006</xdr:rowOff>
    </xdr:from>
    <xdr:to>
      <xdr:col>15</xdr:col>
      <xdr:colOff>101600</xdr:colOff>
      <xdr:row>35</xdr:row>
      <xdr:rowOff>288606</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797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298783</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566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大阪府阪南市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50,080
49,379
36.17
22,290,353
22,018,972
260,311
11,719,109
15,117,522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60261</xdr:rowOff>
    </xdr:from>
    <xdr:to>
      <xdr:col>24</xdr:col>
      <xdr:colOff>63500</xdr:colOff>
      <xdr:row>36</xdr:row>
      <xdr:rowOff>161891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32461"/>
          <a:ext cx="838200" cy="101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136549</xdr:rowOff>
    </xdr:from>
    <xdr:to>
      <xdr:col>19</xdr:col>
      <xdr:colOff>177800</xdr:colOff>
      <xdr:row>36</xdr:row>
      <xdr:rowOff>161891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308749"/>
          <a:ext cx="889000" cy="2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124073</xdr:rowOff>
    </xdr:from>
    <xdr:to>
      <xdr:col>15</xdr:col>
      <xdr:colOff>50800</xdr:colOff>
      <xdr:row>36</xdr:row>
      <xdr:rowOff>136549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96273"/>
          <a:ext cx="889000" cy="1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124073</xdr:rowOff>
    </xdr:from>
    <xdr:to>
      <xdr:col>10</xdr:col>
      <xdr:colOff>114300</xdr:colOff>
      <xdr:row>37</xdr:row>
      <xdr:rowOff>19114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96273"/>
          <a:ext cx="889000" cy="66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9461</xdr:rowOff>
    </xdr:from>
    <xdr:to>
      <xdr:col>24</xdr:col>
      <xdr:colOff>114300</xdr:colOff>
      <xdr:row>36</xdr:row>
      <xdr:rowOff>111061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32338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3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111091</xdr:rowOff>
    </xdr:from>
    <xdr:to>
      <xdr:col>20</xdr:col>
      <xdr:colOff>38100</xdr:colOff>
      <xdr:row>37</xdr:row>
      <xdr:rowOff>41241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83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57768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5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85749</xdr:rowOff>
    </xdr:from>
    <xdr:to>
      <xdr:col>15</xdr:col>
      <xdr:colOff>101600</xdr:colOff>
      <xdr:row>37</xdr:row>
      <xdr:rowOff>15899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5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32426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33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73273</xdr:rowOff>
    </xdr:from>
    <xdr:to>
      <xdr:col>10</xdr:col>
      <xdr:colOff>165100</xdr:colOff>
      <xdr:row>37</xdr:row>
      <xdr:rowOff>3423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4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19950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2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139764</xdr:rowOff>
    </xdr:from>
    <xdr:to>
      <xdr:col>6</xdr:col>
      <xdr:colOff>38100</xdr:colOff>
      <xdr:row>37</xdr:row>
      <xdr:rowOff>69914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1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86441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8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103323</xdr:rowOff>
    </xdr:from>
    <xdr:to>
      <xdr:col>24</xdr:col>
      <xdr:colOff>63500</xdr:colOff>
      <xdr:row>58</xdr:row>
      <xdr:rowOff>105051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3797300" y="10047423"/>
          <a:ext cx="838200" cy="1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80012</xdr:rowOff>
    </xdr:from>
    <xdr:to>
      <xdr:col>19</xdr:col>
      <xdr:colOff>177800</xdr:colOff>
      <xdr:row>58</xdr:row>
      <xdr:rowOff>103323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10024112"/>
          <a:ext cx="889000" cy="2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80012</xdr:rowOff>
    </xdr:from>
    <xdr:to>
      <xdr:col>15</xdr:col>
      <xdr:colOff>50800</xdr:colOff>
      <xdr:row>58</xdr:row>
      <xdr:rowOff>85597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10024112"/>
          <a:ext cx="889000" cy="5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71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85597</xdr:rowOff>
    </xdr:from>
    <xdr:to>
      <xdr:col>10</xdr:col>
      <xdr:colOff>114300</xdr:colOff>
      <xdr:row>58</xdr:row>
      <xdr:rowOff>106700</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10029697"/>
          <a:ext cx="889000" cy="2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144080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74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54251</xdr:rowOff>
    </xdr:from>
    <xdr:to>
      <xdr:col>24</xdr:col>
      <xdr:colOff>114300</xdr:colOff>
      <xdr:row>58</xdr:row>
      <xdr:rowOff>155851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9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140628</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1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52523</xdr:rowOff>
    </xdr:from>
    <xdr:to>
      <xdr:col>20</xdr:col>
      <xdr:colOff>38100</xdr:colOff>
      <xdr:row>58</xdr:row>
      <xdr:rowOff>154123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9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145250</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8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29212</xdr:rowOff>
    </xdr:from>
    <xdr:to>
      <xdr:col>15</xdr:col>
      <xdr:colOff>101600</xdr:colOff>
      <xdr:row>58</xdr:row>
      <xdr:rowOff>130812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73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121939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66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34797</xdr:rowOff>
    </xdr:from>
    <xdr:to>
      <xdr:col>10</xdr:col>
      <xdr:colOff>165100</xdr:colOff>
      <xdr:row>58</xdr:row>
      <xdr:rowOff>136397</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7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127524</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071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55900</xdr:rowOff>
    </xdr:from>
    <xdr:to>
      <xdr:col>6</xdr:col>
      <xdr:colOff>38100</xdr:colOff>
      <xdr:row>58</xdr:row>
      <xdr:rowOff>157500</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1000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148627</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092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12903</xdr:rowOff>
    </xdr:from>
    <xdr:to>
      <xdr:col>24</xdr:col>
      <xdr:colOff>63500</xdr:colOff>
      <xdr:row>79</xdr:row>
      <xdr:rowOff>15990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557453"/>
          <a:ext cx="8382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15799</xdr:rowOff>
    </xdr:from>
    <xdr:to>
      <xdr:col>19</xdr:col>
      <xdr:colOff>177800</xdr:colOff>
      <xdr:row>79</xdr:row>
      <xdr:rowOff>15990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908300" y="13560349"/>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15799</xdr:rowOff>
    </xdr:from>
    <xdr:to>
      <xdr:col>15</xdr:col>
      <xdr:colOff>50800</xdr:colOff>
      <xdr:row>79</xdr:row>
      <xdr:rowOff>16484</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560349"/>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11951</xdr:rowOff>
    </xdr:from>
    <xdr:to>
      <xdr:col>10</xdr:col>
      <xdr:colOff>114300</xdr:colOff>
      <xdr:row>79</xdr:row>
      <xdr:rowOff>16484</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556501"/>
          <a:ext cx="889000" cy="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133553</xdr:rowOff>
    </xdr:from>
    <xdr:to>
      <xdr:col>24</xdr:col>
      <xdr:colOff>114300</xdr:colOff>
      <xdr:row>79</xdr:row>
      <xdr:rowOff>63703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50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48480</xdr:rowOff>
    </xdr:from>
    <xdr:ext cx="378565"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421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136640</xdr:rowOff>
    </xdr:from>
    <xdr:to>
      <xdr:col>20</xdr:col>
      <xdr:colOff>38100</xdr:colOff>
      <xdr:row>79</xdr:row>
      <xdr:rowOff>66790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50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57917</xdr:rowOff>
    </xdr:from>
    <xdr:ext cx="378565"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608017" y="13602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136449</xdr:rowOff>
    </xdr:from>
    <xdr:to>
      <xdr:col>15</xdr:col>
      <xdr:colOff>101600</xdr:colOff>
      <xdr:row>79</xdr:row>
      <xdr:rowOff>66599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509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57726</xdr:rowOff>
    </xdr:from>
    <xdr:ext cx="378565"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719017" y="13602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137134</xdr:rowOff>
    </xdr:from>
    <xdr:to>
      <xdr:col>10</xdr:col>
      <xdr:colOff>165100</xdr:colOff>
      <xdr:row>79</xdr:row>
      <xdr:rowOff>67284</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51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58411</xdr:rowOff>
    </xdr:from>
    <xdr:ext cx="378565"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830017" y="136029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132601</xdr:rowOff>
    </xdr:from>
    <xdr:to>
      <xdr:col>6</xdr:col>
      <xdr:colOff>38100</xdr:colOff>
      <xdr:row>79</xdr:row>
      <xdr:rowOff>62751</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50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53878</xdr:rowOff>
    </xdr:from>
    <xdr:ext cx="378565"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941017" y="135984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14689</xdr:rowOff>
    </xdr:from>
    <xdr:to>
      <xdr:col>24</xdr:col>
      <xdr:colOff>63500</xdr:colOff>
      <xdr:row>98</xdr:row>
      <xdr:rowOff>57415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816789"/>
          <a:ext cx="838200" cy="42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129238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416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57415</xdr:rowOff>
    </xdr:from>
    <xdr:to>
      <xdr:col>19</xdr:col>
      <xdr:colOff>177800</xdr:colOff>
      <xdr:row>98</xdr:row>
      <xdr:rowOff>148039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859515"/>
          <a:ext cx="889000" cy="9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158652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446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56338</xdr:rowOff>
    </xdr:from>
    <xdr:to>
      <xdr:col>15</xdr:col>
      <xdr:colOff>50800</xdr:colOff>
      <xdr:row>98</xdr:row>
      <xdr:rowOff>148039</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858438"/>
          <a:ext cx="889000" cy="91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77421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536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56338</xdr:rowOff>
    </xdr:from>
    <xdr:to>
      <xdr:col>10</xdr:col>
      <xdr:colOff>114300</xdr:colOff>
      <xdr:row>99</xdr:row>
      <xdr:rowOff>122458</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858438"/>
          <a:ext cx="889000" cy="237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111482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399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51317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681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135339</xdr:rowOff>
    </xdr:from>
    <xdr:to>
      <xdr:col>24</xdr:col>
      <xdr:colOff>114300</xdr:colOff>
      <xdr:row>98</xdr:row>
      <xdr:rowOff>65489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76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113766</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744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6615</xdr:rowOff>
    </xdr:from>
    <xdr:to>
      <xdr:col>20</xdr:col>
      <xdr:colOff>38100</xdr:colOff>
      <xdr:row>98</xdr:row>
      <xdr:rowOff>108215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80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99342</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901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97239</xdr:rowOff>
    </xdr:from>
    <xdr:to>
      <xdr:col>15</xdr:col>
      <xdr:colOff>101600</xdr:colOff>
      <xdr:row>99</xdr:row>
      <xdr:rowOff>27389</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89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99</xdr:row>
      <xdr:rowOff>18516</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992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5538</xdr:rowOff>
    </xdr:from>
    <xdr:to>
      <xdr:col>10</xdr:col>
      <xdr:colOff>165100</xdr:colOff>
      <xdr:row>98</xdr:row>
      <xdr:rowOff>107138</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80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98265</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900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71658</xdr:rowOff>
    </xdr:from>
    <xdr:to>
      <xdr:col>6</xdr:col>
      <xdr:colOff>38100</xdr:colOff>
      <xdr:row>100</xdr:row>
      <xdr:rowOff>1808</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704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164385</xdr:rowOff>
    </xdr:from>
    <xdr:ext cx="534377"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63111" y="17137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130853</xdr:rowOff>
    </xdr:from>
    <xdr:to>
      <xdr:col>55</xdr:col>
      <xdr:colOff>0</xdr:colOff>
      <xdr:row>37</xdr:row>
      <xdr:rowOff>6777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303053"/>
          <a:ext cx="838200" cy="4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64180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236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140866</xdr:rowOff>
    </xdr:from>
    <xdr:to>
      <xdr:col>50</xdr:col>
      <xdr:colOff>114300</xdr:colOff>
      <xdr:row>37</xdr:row>
      <xdr:rowOff>6777</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313066"/>
          <a:ext cx="889000" cy="3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0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140866</xdr:rowOff>
    </xdr:from>
    <xdr:to>
      <xdr:col>45</xdr:col>
      <xdr:colOff>177800</xdr:colOff>
      <xdr:row>37</xdr:row>
      <xdr:rowOff>28631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313066"/>
          <a:ext cx="889000" cy="59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20307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110485</xdr:rowOff>
    </xdr:from>
    <xdr:to>
      <xdr:col>41</xdr:col>
      <xdr:colOff>50800</xdr:colOff>
      <xdr:row>37</xdr:row>
      <xdr:rowOff>28631</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596885"/>
          <a:ext cx="889000" cy="775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134180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80053</xdr:rowOff>
    </xdr:from>
    <xdr:to>
      <xdr:col>55</xdr:col>
      <xdr:colOff>50800</xdr:colOff>
      <xdr:row>37</xdr:row>
      <xdr:rowOff>10203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25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102930</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0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127427</xdr:rowOff>
    </xdr:from>
    <xdr:to>
      <xdr:col>50</xdr:col>
      <xdr:colOff>165100</xdr:colOff>
      <xdr:row>37</xdr:row>
      <xdr:rowOff>57577</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29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48704</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392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90066</xdr:rowOff>
    </xdr:from>
    <xdr:to>
      <xdr:col>46</xdr:col>
      <xdr:colOff>38100</xdr:colOff>
      <xdr:row>37</xdr:row>
      <xdr:rowOff>20216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26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11343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35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149281</xdr:rowOff>
    </xdr:from>
    <xdr:to>
      <xdr:col>41</xdr:col>
      <xdr:colOff>101600</xdr:colOff>
      <xdr:row>37</xdr:row>
      <xdr:rowOff>79431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321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70558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41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59685</xdr:rowOff>
    </xdr:from>
    <xdr:to>
      <xdr:col>36</xdr:col>
      <xdr:colOff>165100</xdr:colOff>
      <xdr:row>32</xdr:row>
      <xdr:rowOff>161285</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546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152412</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638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58503</xdr:rowOff>
    </xdr:from>
    <xdr:to>
      <xdr:col>55</xdr:col>
      <xdr:colOff>0</xdr:colOff>
      <xdr:row>58</xdr:row>
      <xdr:rowOff>117276</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659703"/>
          <a:ext cx="838200" cy="401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162163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91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117276</xdr:rowOff>
    </xdr:from>
    <xdr:to>
      <xdr:col>50</xdr:col>
      <xdr:colOff>114300</xdr:colOff>
      <xdr:row>59</xdr:row>
      <xdr:rowOff>21111</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10061376"/>
          <a:ext cx="889000" cy="75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87122</xdr:rowOff>
    </xdr:from>
    <xdr:to>
      <xdr:col>45</xdr:col>
      <xdr:colOff>177800</xdr:colOff>
      <xdr:row>59</xdr:row>
      <xdr:rowOff>21111</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10031222"/>
          <a:ext cx="889000" cy="105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87122</xdr:rowOff>
    </xdr:from>
    <xdr:to>
      <xdr:col>41</xdr:col>
      <xdr:colOff>50800</xdr:colOff>
      <xdr:row>58</xdr:row>
      <xdr:rowOff>152588</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972300" y="10031222"/>
          <a:ext cx="889000" cy="65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13991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7703</xdr:rowOff>
    </xdr:from>
    <xdr:to>
      <xdr:col>55</xdr:col>
      <xdr:colOff>50800</xdr:colOff>
      <xdr:row>56</xdr:row>
      <xdr:rowOff>109303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60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30580</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46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66476</xdr:rowOff>
    </xdr:from>
    <xdr:to>
      <xdr:col>50</xdr:col>
      <xdr:colOff>165100</xdr:colOff>
      <xdr:row>58</xdr:row>
      <xdr:rowOff>168076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1001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159203</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10103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141761</xdr:rowOff>
    </xdr:from>
    <xdr:to>
      <xdr:col>46</xdr:col>
      <xdr:colOff>38100</xdr:colOff>
      <xdr:row>59</xdr:row>
      <xdr:rowOff>71911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10085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63038</xdr:rowOff>
    </xdr:from>
    <xdr:ext cx="469744"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515428" y="1017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36322</xdr:rowOff>
    </xdr:from>
    <xdr:to>
      <xdr:col>41</xdr:col>
      <xdr:colOff>101600</xdr:colOff>
      <xdr:row>58</xdr:row>
      <xdr:rowOff>137922</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98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129049</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10073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101788</xdr:rowOff>
    </xdr:from>
    <xdr:to>
      <xdr:col>36</xdr:col>
      <xdr:colOff>165100</xdr:colOff>
      <xdr:row>59</xdr:row>
      <xdr:rowOff>31938</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1004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23065</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1013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12179</xdr:rowOff>
    </xdr:from>
    <xdr:to>
      <xdr:col>55</xdr:col>
      <xdr:colOff>0</xdr:colOff>
      <xdr:row>79</xdr:row>
      <xdr:rowOff>27381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556729"/>
          <a:ext cx="838200" cy="1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12179</xdr:rowOff>
    </xdr:from>
    <xdr:to>
      <xdr:col>50</xdr:col>
      <xdr:colOff>114300</xdr:colOff>
      <xdr:row>79</xdr:row>
      <xdr:rowOff>18295</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556729"/>
          <a:ext cx="889000" cy="6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7569</xdr:rowOff>
    </xdr:from>
    <xdr:to>
      <xdr:col>45</xdr:col>
      <xdr:colOff>177800</xdr:colOff>
      <xdr:row>79</xdr:row>
      <xdr:rowOff>18295</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552119"/>
          <a:ext cx="889000" cy="1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167760</xdr:rowOff>
    </xdr:from>
    <xdr:to>
      <xdr:col>41</xdr:col>
      <xdr:colOff>50800</xdr:colOff>
      <xdr:row>79</xdr:row>
      <xdr:rowOff>7569</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540860"/>
          <a:ext cx="889000" cy="11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148031</xdr:rowOff>
    </xdr:from>
    <xdr:to>
      <xdr:col>55</xdr:col>
      <xdr:colOff>50800</xdr:colOff>
      <xdr:row>79</xdr:row>
      <xdr:rowOff>78181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521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62958</xdr:rowOff>
    </xdr:from>
    <xdr:ext cx="378565"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436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132829</xdr:rowOff>
    </xdr:from>
    <xdr:to>
      <xdr:col>50</xdr:col>
      <xdr:colOff>165100</xdr:colOff>
      <xdr:row>79</xdr:row>
      <xdr:rowOff>62979</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50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54106</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59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138945</xdr:rowOff>
    </xdr:from>
    <xdr:to>
      <xdr:col>46</xdr:col>
      <xdr:colOff>38100</xdr:colOff>
      <xdr:row>79</xdr:row>
      <xdr:rowOff>69095</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51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60222</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60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128219</xdr:rowOff>
    </xdr:from>
    <xdr:to>
      <xdr:col>41</xdr:col>
      <xdr:colOff>101600</xdr:colOff>
      <xdr:row>79</xdr:row>
      <xdr:rowOff>58369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501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49496</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594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116960</xdr:rowOff>
    </xdr:from>
    <xdr:to>
      <xdr:col>36</xdr:col>
      <xdr:colOff>165100</xdr:colOff>
      <xdr:row>79</xdr:row>
      <xdr:rowOff>47110</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49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38237</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37428" y="1358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95732</xdr:rowOff>
    </xdr:from>
    <xdr:to>
      <xdr:col>55</xdr:col>
      <xdr:colOff>0</xdr:colOff>
      <xdr:row>98</xdr:row>
      <xdr:rowOff>61773</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383482"/>
          <a:ext cx="838200" cy="48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117772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576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61773</xdr:rowOff>
    </xdr:from>
    <xdr:to>
      <xdr:col>50</xdr:col>
      <xdr:colOff>114300</xdr:colOff>
      <xdr:row>98</xdr:row>
      <xdr:rowOff>150698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863873"/>
          <a:ext cx="889000" cy="88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132029</xdr:rowOff>
    </xdr:from>
    <xdr:to>
      <xdr:col>45</xdr:col>
      <xdr:colOff>177800</xdr:colOff>
      <xdr:row>98</xdr:row>
      <xdr:rowOff>150698</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861300" y="16934129"/>
          <a:ext cx="8890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113830</xdr:rowOff>
    </xdr:from>
    <xdr:to>
      <xdr:col>41</xdr:col>
      <xdr:colOff>50800</xdr:colOff>
      <xdr:row>98</xdr:row>
      <xdr:rowOff>132029</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915930"/>
          <a:ext cx="889000" cy="1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44932</xdr:rowOff>
    </xdr:from>
    <xdr:to>
      <xdr:col>55</xdr:col>
      <xdr:colOff>50800</xdr:colOff>
      <xdr:row>95</xdr:row>
      <xdr:rowOff>146532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332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67809</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18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10973</xdr:rowOff>
    </xdr:from>
    <xdr:to>
      <xdr:col>50</xdr:col>
      <xdr:colOff>165100</xdr:colOff>
      <xdr:row>98</xdr:row>
      <xdr:rowOff>112573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81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103700</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905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99898</xdr:rowOff>
    </xdr:from>
    <xdr:to>
      <xdr:col>46</xdr:col>
      <xdr:colOff>38100</xdr:colOff>
      <xdr:row>99</xdr:row>
      <xdr:rowOff>30048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901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21175</xdr:rowOff>
    </xdr:from>
    <xdr:ext cx="469744"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515428" y="16994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81229</xdr:rowOff>
    </xdr:from>
    <xdr:to>
      <xdr:col>41</xdr:col>
      <xdr:colOff>101600</xdr:colOff>
      <xdr:row>99</xdr:row>
      <xdr:rowOff>11379</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88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2506</xdr:rowOff>
    </xdr:from>
    <xdr:ext cx="469744"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626428" y="16976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63030</xdr:rowOff>
    </xdr:from>
    <xdr:to>
      <xdr:col>36</xdr:col>
      <xdr:colOff>165100</xdr:colOff>
      <xdr:row>98</xdr:row>
      <xdr:rowOff>164630</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86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155757</xdr:rowOff>
    </xdr:from>
    <xdr:ext cx="469744"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37428" y="1695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26924</xdr:rowOff>
    </xdr:from>
    <xdr:to>
      <xdr:col>85</xdr:col>
      <xdr:colOff>127000</xdr:colOff>
      <xdr:row>77</xdr:row>
      <xdr:rowOff>36106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3228574"/>
          <a:ext cx="838200" cy="9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36106</xdr:rowOff>
    </xdr:from>
    <xdr:to>
      <xdr:col>81</xdr:col>
      <xdr:colOff>50800</xdr:colOff>
      <xdr:row>77</xdr:row>
      <xdr:rowOff>40145</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237756"/>
          <a:ext cx="889000" cy="4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13018</xdr:rowOff>
    </xdr:from>
    <xdr:to>
      <xdr:col>76</xdr:col>
      <xdr:colOff>114300</xdr:colOff>
      <xdr:row>77</xdr:row>
      <xdr:rowOff>40145</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3214668"/>
          <a:ext cx="889000" cy="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159232</xdr:rowOff>
    </xdr:from>
    <xdr:to>
      <xdr:col>71</xdr:col>
      <xdr:colOff>177800</xdr:colOff>
      <xdr:row>77</xdr:row>
      <xdr:rowOff>13018</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3189432"/>
          <a:ext cx="889000" cy="25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147574</xdr:rowOff>
    </xdr:from>
    <xdr:to>
      <xdr:col>85</xdr:col>
      <xdr:colOff>177800</xdr:colOff>
      <xdr:row>77</xdr:row>
      <xdr:rowOff>77724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17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126001</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15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156756</xdr:rowOff>
    </xdr:from>
    <xdr:to>
      <xdr:col>81</xdr:col>
      <xdr:colOff>101600</xdr:colOff>
      <xdr:row>77</xdr:row>
      <xdr:rowOff>86906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186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78033</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27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160795</xdr:rowOff>
    </xdr:from>
    <xdr:to>
      <xdr:col>76</xdr:col>
      <xdr:colOff>165100</xdr:colOff>
      <xdr:row>77</xdr:row>
      <xdr:rowOff>90945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19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82072</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283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133668</xdr:rowOff>
    </xdr:from>
    <xdr:to>
      <xdr:col>72</xdr:col>
      <xdr:colOff>38100</xdr:colOff>
      <xdr:row>77</xdr:row>
      <xdr:rowOff>63818</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1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54945</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25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108432</xdr:rowOff>
    </xdr:from>
    <xdr:to>
      <xdr:col>67</xdr:col>
      <xdr:colOff>101600</xdr:colOff>
      <xdr:row>77</xdr:row>
      <xdr:rowOff>38582</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13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29709</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23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17052</xdr:rowOff>
    </xdr:from>
    <xdr:to>
      <xdr:col>85</xdr:col>
      <xdr:colOff>127000</xdr:colOff>
      <xdr:row>98</xdr:row>
      <xdr:rowOff>23178</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819152"/>
          <a:ext cx="838200" cy="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40140</xdr:rowOff>
    </xdr:from>
    <xdr:to>
      <xdr:col>81</xdr:col>
      <xdr:colOff>50800</xdr:colOff>
      <xdr:row>98</xdr:row>
      <xdr:rowOff>17052</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670790"/>
          <a:ext cx="889000" cy="14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40140</xdr:rowOff>
    </xdr:from>
    <xdr:to>
      <xdr:col>76</xdr:col>
      <xdr:colOff>114300</xdr:colOff>
      <xdr:row>97</xdr:row>
      <xdr:rowOff>93056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670790"/>
          <a:ext cx="889000" cy="5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162681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7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93056</xdr:rowOff>
    </xdr:from>
    <xdr:to>
      <xdr:col>71</xdr:col>
      <xdr:colOff>177800</xdr:colOff>
      <xdr:row>97</xdr:row>
      <xdr:rowOff>137340</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723706"/>
          <a:ext cx="889000" cy="44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145215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77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41907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84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143828</xdr:rowOff>
    </xdr:from>
    <xdr:to>
      <xdr:col>85</xdr:col>
      <xdr:colOff>177800</xdr:colOff>
      <xdr:row>98</xdr:row>
      <xdr:rowOff>73978</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77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58755</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689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137702</xdr:rowOff>
    </xdr:from>
    <xdr:to>
      <xdr:col>81</xdr:col>
      <xdr:colOff>101600</xdr:colOff>
      <xdr:row>98</xdr:row>
      <xdr:rowOff>67852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68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58979</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861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160790</xdr:rowOff>
    </xdr:from>
    <xdr:to>
      <xdr:col>76</xdr:col>
      <xdr:colOff>165100</xdr:colOff>
      <xdr:row>97</xdr:row>
      <xdr:rowOff>90940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61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107467</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395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42256</xdr:rowOff>
    </xdr:from>
    <xdr:to>
      <xdr:col>72</xdr:col>
      <xdr:colOff>38100</xdr:colOff>
      <xdr:row>97</xdr:row>
      <xdr:rowOff>143856</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67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160383</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44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86540</xdr:rowOff>
    </xdr:from>
    <xdr:to>
      <xdr:col>67</xdr:col>
      <xdr:colOff>101600</xdr:colOff>
      <xdr:row>98</xdr:row>
      <xdr:rowOff>16690</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1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33217</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49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144907</xdr:rowOff>
    </xdr:from>
    <xdr:to>
      <xdr:col>116</xdr:col>
      <xdr:colOff>63500</xdr:colOff>
      <xdr:row>38</xdr:row>
      <xdr:rowOff>146177</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317107"/>
          <a:ext cx="838200" cy="34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144907</xdr:rowOff>
    </xdr:from>
    <xdr:to>
      <xdr:col>111</xdr:col>
      <xdr:colOff>177800</xdr:colOff>
      <xdr:row>37</xdr:row>
      <xdr:rowOff>7620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20434300" y="6317107"/>
          <a:ext cx="889000" cy="3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98950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61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7620</xdr:rowOff>
    </xdr:from>
    <xdr:to>
      <xdr:col>107</xdr:col>
      <xdr:colOff>50800</xdr:colOff>
      <xdr:row>37</xdr:row>
      <xdr:rowOff>13335</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9545300" y="635127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97426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612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46482</xdr:rowOff>
    </xdr:from>
    <xdr:to>
      <xdr:col>102</xdr:col>
      <xdr:colOff>114300</xdr:colOff>
      <xdr:row>37</xdr:row>
      <xdr:rowOff>13335</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218682"/>
          <a:ext cx="889000" cy="13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83837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97934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613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95377</xdr:rowOff>
    </xdr:from>
    <xdr:to>
      <xdr:col>116</xdr:col>
      <xdr:colOff>114300</xdr:colOff>
      <xdr:row>39</xdr:row>
      <xdr:rowOff>25527</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1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10304</xdr:rowOff>
    </xdr:from>
    <xdr:ext cx="378565"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254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94107</xdr:rowOff>
    </xdr:from>
    <xdr:to>
      <xdr:col>112</xdr:col>
      <xdr:colOff>38100</xdr:colOff>
      <xdr:row>37</xdr:row>
      <xdr:rowOff>24257</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26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40784</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88428" y="6041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128270</xdr:rowOff>
    </xdr:from>
    <xdr:to>
      <xdr:col>107</xdr:col>
      <xdr:colOff>101600</xdr:colOff>
      <xdr:row>37</xdr:row>
      <xdr:rowOff>58420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74947</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199428" y="607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133985</xdr:rowOff>
    </xdr:from>
    <xdr:to>
      <xdr:col>102</xdr:col>
      <xdr:colOff>165100</xdr:colOff>
      <xdr:row>37</xdr:row>
      <xdr:rowOff>64135</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3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80662</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10428" y="608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167132</xdr:rowOff>
    </xdr:from>
    <xdr:to>
      <xdr:col>98</xdr:col>
      <xdr:colOff>38100</xdr:colOff>
      <xdr:row>36</xdr:row>
      <xdr:rowOff>97282</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16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113809</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21428" y="594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21666</xdr:rowOff>
    </xdr:from>
    <xdr:to>
      <xdr:col>116</xdr:col>
      <xdr:colOff>63500</xdr:colOff>
      <xdr:row>72</xdr:row>
      <xdr:rowOff>89294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366066"/>
          <a:ext cx="838200" cy="6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89294</xdr:rowOff>
    </xdr:from>
    <xdr:to>
      <xdr:col>111</xdr:col>
      <xdr:colOff>177800</xdr:colOff>
      <xdr:row>73</xdr:row>
      <xdr:rowOff>21247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433694"/>
          <a:ext cx="889000" cy="103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21247</xdr:rowOff>
    </xdr:from>
    <xdr:to>
      <xdr:col>107</xdr:col>
      <xdr:colOff>50800</xdr:colOff>
      <xdr:row>73</xdr:row>
      <xdr:rowOff>54661</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537097"/>
          <a:ext cx="889000" cy="3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54661</xdr:rowOff>
    </xdr:from>
    <xdr:to>
      <xdr:col>102</xdr:col>
      <xdr:colOff>114300</xdr:colOff>
      <xdr:row>73</xdr:row>
      <xdr:rowOff>77978</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570511"/>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142316</xdr:rowOff>
    </xdr:from>
    <xdr:to>
      <xdr:col>116</xdr:col>
      <xdr:colOff>114300</xdr:colOff>
      <xdr:row>72</xdr:row>
      <xdr:rowOff>72466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31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165193</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16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38494</xdr:rowOff>
    </xdr:from>
    <xdr:to>
      <xdr:col>112</xdr:col>
      <xdr:colOff>38100</xdr:colOff>
      <xdr:row>72</xdr:row>
      <xdr:rowOff>140094</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38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156621</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15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141897</xdr:rowOff>
    </xdr:from>
    <xdr:to>
      <xdr:col>107</xdr:col>
      <xdr:colOff>101600</xdr:colOff>
      <xdr:row>73</xdr:row>
      <xdr:rowOff>72047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48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88574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26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3861</xdr:rowOff>
    </xdr:from>
    <xdr:to>
      <xdr:col>102</xdr:col>
      <xdr:colOff>165100</xdr:colOff>
      <xdr:row>73</xdr:row>
      <xdr:rowOff>105461</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51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121988</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294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27178</xdr:rowOff>
    </xdr:from>
    <xdr:to>
      <xdr:col>98</xdr:col>
      <xdr:colOff>38100</xdr:colOff>
      <xdr:row>73</xdr:row>
      <xdr:rowOff>128778</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54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145305</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318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439,675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円となっており、類似団体内平均値の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489,145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49,470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低くなっている。項目別でも全体的に類似団体内平均値より低くなっているが、類似団体内平均値を大きく上回っているのが、繰出金である。繰出金については、全国平均を上回る高齢化に伴う介護保険特別会計や後期高齢者医療特別会計に対する繰出金が増加しているため、高い状況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また、普通建設事業費（うち更新整備）も類似団体内平均値を大きく上回っているが、これは学校給食センター改修事業の実施に伴うものであり、令和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年度と比べ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37,826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49,962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大阪府阪南市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50,080
49,379
36.17
22,290,353
22,018,972
260,311
11,719,109
15,117,522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153416</xdr:rowOff>
    </xdr:from>
    <xdr:to>
      <xdr:col>24</xdr:col>
      <xdr:colOff>63500</xdr:colOff>
      <xdr:row>34</xdr:row>
      <xdr:rowOff>134214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811266"/>
          <a:ext cx="838200" cy="15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153416</xdr:rowOff>
    </xdr:from>
    <xdr:to>
      <xdr:col>19</xdr:col>
      <xdr:colOff>177800</xdr:colOff>
      <xdr:row>34</xdr:row>
      <xdr:rowOff>25400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81126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25400</xdr:rowOff>
    </xdr:from>
    <xdr:to>
      <xdr:col>15</xdr:col>
      <xdr:colOff>50800</xdr:colOff>
      <xdr:row>34</xdr:row>
      <xdr:rowOff>56490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854700"/>
          <a:ext cx="8890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53746</xdr:rowOff>
    </xdr:from>
    <xdr:to>
      <xdr:col>10</xdr:col>
      <xdr:colOff>114300</xdr:colOff>
      <xdr:row>34</xdr:row>
      <xdr:rowOff>56490</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883046"/>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83414</xdr:rowOff>
    </xdr:from>
    <xdr:to>
      <xdr:col>24</xdr:col>
      <xdr:colOff>114300</xdr:colOff>
      <xdr:row>35</xdr:row>
      <xdr:rowOff>13564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12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106291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6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102616</xdr:rowOff>
    </xdr:from>
    <xdr:to>
      <xdr:col>20</xdr:col>
      <xdr:colOff>38100</xdr:colOff>
      <xdr:row>34</xdr:row>
      <xdr:rowOff>32766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6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49293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3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146050</xdr:rowOff>
    </xdr:from>
    <xdr:to>
      <xdr:col>15</xdr:col>
      <xdr:colOff>101600</xdr:colOff>
      <xdr:row>34</xdr:row>
      <xdr:rowOff>76200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92727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7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5690</xdr:rowOff>
    </xdr:from>
    <xdr:to>
      <xdr:col>10</xdr:col>
      <xdr:colOff>165100</xdr:colOff>
      <xdr:row>34</xdr:row>
      <xdr:rowOff>107290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3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123817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10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2946</xdr:rowOff>
    </xdr:from>
    <xdr:to>
      <xdr:col>6</xdr:col>
      <xdr:colOff>38100</xdr:colOff>
      <xdr:row>34</xdr:row>
      <xdr:rowOff>104546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3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121073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607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28365</xdr:rowOff>
    </xdr:from>
    <xdr:to>
      <xdr:col>24</xdr:col>
      <xdr:colOff>63500</xdr:colOff>
      <xdr:row>57</xdr:row>
      <xdr:rowOff>107415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01015"/>
          <a:ext cx="838200" cy="7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157948</xdr:rowOff>
    </xdr:from>
    <xdr:to>
      <xdr:col>19</xdr:col>
      <xdr:colOff>177800</xdr:colOff>
      <xdr:row>57</xdr:row>
      <xdr:rowOff>107415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759148"/>
          <a:ext cx="889000" cy="120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157948</xdr:rowOff>
    </xdr:from>
    <xdr:to>
      <xdr:col>15</xdr:col>
      <xdr:colOff>50800</xdr:colOff>
      <xdr:row>57</xdr:row>
      <xdr:rowOff>9973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759148"/>
          <a:ext cx="889000" cy="2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47582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2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100753</xdr:rowOff>
    </xdr:from>
    <xdr:to>
      <xdr:col>10</xdr:col>
      <xdr:colOff>114300</xdr:colOff>
      <xdr:row>57</xdr:row>
      <xdr:rowOff>9973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187603"/>
          <a:ext cx="889000" cy="595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145861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32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149015</xdr:rowOff>
    </xdr:from>
    <xdr:to>
      <xdr:col>24</xdr:col>
      <xdr:colOff>114300</xdr:colOff>
      <xdr:row>57</xdr:row>
      <xdr:rowOff>79165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5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127442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2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56615</xdr:rowOff>
    </xdr:from>
    <xdr:to>
      <xdr:col>20</xdr:col>
      <xdr:colOff>38100</xdr:colOff>
      <xdr:row>57</xdr:row>
      <xdr:rowOff>158215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29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149342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21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107148</xdr:rowOff>
    </xdr:from>
    <xdr:to>
      <xdr:col>15</xdr:col>
      <xdr:colOff>101600</xdr:colOff>
      <xdr:row>57</xdr:row>
      <xdr:rowOff>37298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0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53825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483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130623</xdr:rowOff>
    </xdr:from>
    <xdr:to>
      <xdr:col>10</xdr:col>
      <xdr:colOff>165100</xdr:colOff>
      <xdr:row>57</xdr:row>
      <xdr:rowOff>60773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3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51900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824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49953</xdr:rowOff>
    </xdr:from>
    <xdr:to>
      <xdr:col>6</xdr:col>
      <xdr:colOff>38100</xdr:colOff>
      <xdr:row>53</xdr:row>
      <xdr:rowOff>151553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13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168080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8912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90551</xdr:rowOff>
    </xdr:from>
    <xdr:to>
      <xdr:col>24</xdr:col>
      <xdr:colOff>63500</xdr:colOff>
      <xdr:row>77</xdr:row>
      <xdr:rowOff>17619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120751"/>
          <a:ext cx="838200" cy="98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143387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30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17619</xdr:rowOff>
    </xdr:from>
    <xdr:to>
      <xdr:col>19</xdr:col>
      <xdr:colOff>177800</xdr:colOff>
      <xdr:row>77</xdr:row>
      <xdr:rowOff>75682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219269"/>
          <a:ext cx="889000" cy="58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16494</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875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10934</xdr:rowOff>
    </xdr:from>
    <xdr:to>
      <xdr:col>15</xdr:col>
      <xdr:colOff>50800</xdr:colOff>
      <xdr:row>77</xdr:row>
      <xdr:rowOff>75682</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212584"/>
          <a:ext cx="889000" cy="64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109808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96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10934</xdr:rowOff>
    </xdr:from>
    <xdr:to>
      <xdr:col>10</xdr:col>
      <xdr:colOff>114300</xdr:colOff>
      <xdr:row>78</xdr:row>
      <xdr:rowOff>71056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12584"/>
          <a:ext cx="889000" cy="231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32687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91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110932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4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39751</xdr:rowOff>
    </xdr:from>
    <xdr:to>
      <xdr:col>24</xdr:col>
      <xdr:colOff>114300</xdr:colOff>
      <xdr:row>76</xdr:row>
      <xdr:rowOff>141351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06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18178</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048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138269</xdr:rowOff>
    </xdr:from>
    <xdr:to>
      <xdr:col>20</xdr:col>
      <xdr:colOff>38100</xdr:colOff>
      <xdr:row>77</xdr:row>
      <xdr:rowOff>68419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68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59546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261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24882</xdr:rowOff>
    </xdr:from>
    <xdr:to>
      <xdr:col>15</xdr:col>
      <xdr:colOff>101600</xdr:colOff>
      <xdr:row>77</xdr:row>
      <xdr:rowOff>126482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2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117609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319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131584</xdr:rowOff>
    </xdr:from>
    <xdr:to>
      <xdr:col>10</xdr:col>
      <xdr:colOff>165100</xdr:colOff>
      <xdr:row>77</xdr:row>
      <xdr:rowOff>61734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6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52861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25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20256</xdr:rowOff>
    </xdr:from>
    <xdr:to>
      <xdr:col>6</xdr:col>
      <xdr:colOff>38100</xdr:colOff>
      <xdr:row>78</xdr:row>
      <xdr:rowOff>121856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9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112983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486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69452</xdr:rowOff>
    </xdr:from>
    <xdr:to>
      <xdr:col>24</xdr:col>
      <xdr:colOff>63500</xdr:colOff>
      <xdr:row>98</xdr:row>
      <xdr:rowOff>75495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71552"/>
          <a:ext cx="838200" cy="6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52699</xdr:rowOff>
    </xdr:from>
    <xdr:to>
      <xdr:col>19</xdr:col>
      <xdr:colOff>177800</xdr:colOff>
      <xdr:row>98</xdr:row>
      <xdr:rowOff>69452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54799"/>
          <a:ext cx="889000" cy="16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52699</xdr:rowOff>
    </xdr:from>
    <xdr:to>
      <xdr:col>15</xdr:col>
      <xdr:colOff>50800</xdr:colOff>
      <xdr:row>98</xdr:row>
      <xdr:rowOff>52744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854799"/>
          <a:ext cx="8890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52744</xdr:rowOff>
    </xdr:from>
    <xdr:to>
      <xdr:col>10</xdr:col>
      <xdr:colOff>114300</xdr:colOff>
      <xdr:row>98</xdr:row>
      <xdr:rowOff>84965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54844"/>
          <a:ext cx="889000" cy="32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24695</xdr:rowOff>
    </xdr:from>
    <xdr:to>
      <xdr:col>24</xdr:col>
      <xdr:colOff>114300</xdr:colOff>
      <xdr:row>98</xdr:row>
      <xdr:rowOff>126295</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2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141966</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18652</xdr:rowOff>
    </xdr:from>
    <xdr:to>
      <xdr:col>20</xdr:col>
      <xdr:colOff>38100</xdr:colOff>
      <xdr:row>98</xdr:row>
      <xdr:rowOff>120252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2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111379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1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1899</xdr:rowOff>
    </xdr:from>
    <xdr:to>
      <xdr:col>15</xdr:col>
      <xdr:colOff>101600</xdr:colOff>
      <xdr:row>98</xdr:row>
      <xdr:rowOff>103499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0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94626</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89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1944</xdr:rowOff>
    </xdr:from>
    <xdr:to>
      <xdr:col>10</xdr:col>
      <xdr:colOff>165100</xdr:colOff>
      <xdr:row>98</xdr:row>
      <xdr:rowOff>103544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0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94671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89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34165</xdr:rowOff>
    </xdr:from>
    <xdr:to>
      <xdr:col>6</xdr:col>
      <xdr:colOff>38100</xdr:colOff>
      <xdr:row>98</xdr:row>
      <xdr:rowOff>135765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3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126892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28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102997</xdr:rowOff>
    </xdr:from>
    <xdr:to>
      <xdr:col>55</xdr:col>
      <xdr:colOff>0</xdr:colOff>
      <xdr:row>38</xdr:row>
      <xdr:rowOff>108839</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618097"/>
          <a:ext cx="838200" cy="5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59199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574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102997</xdr:rowOff>
    </xdr:from>
    <xdr:to>
      <xdr:col>50</xdr:col>
      <xdr:colOff>114300</xdr:colOff>
      <xdr:row>38</xdr:row>
      <xdr:rowOff>112141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618097"/>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12590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699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112141</xdr:rowOff>
    </xdr:from>
    <xdr:to>
      <xdr:col>45</xdr:col>
      <xdr:colOff>177800</xdr:colOff>
      <xdr:row>38</xdr:row>
      <xdr:rowOff>123444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627241"/>
          <a:ext cx="889000" cy="1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13733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700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123444</xdr:rowOff>
    </xdr:from>
    <xdr:to>
      <xdr:col>41</xdr:col>
      <xdr:colOff>50800</xdr:colOff>
      <xdr:row>38</xdr:row>
      <xdr:rowOff>123698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638544"/>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11447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697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7383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693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58039</xdr:rowOff>
    </xdr:from>
    <xdr:to>
      <xdr:col>55</xdr:col>
      <xdr:colOff>50800</xdr:colOff>
      <xdr:row>38</xdr:row>
      <xdr:rowOff>159639</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57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17416</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361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52197</xdr:rowOff>
    </xdr:from>
    <xdr:to>
      <xdr:col>50</xdr:col>
      <xdr:colOff>165100</xdr:colOff>
      <xdr:row>38</xdr:row>
      <xdr:rowOff>153797</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56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170324</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3425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61341</xdr:rowOff>
    </xdr:from>
    <xdr:to>
      <xdr:col>46</xdr:col>
      <xdr:colOff>38100</xdr:colOff>
      <xdr:row>38</xdr:row>
      <xdr:rowOff>162941</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57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8018</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3516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72644</xdr:rowOff>
    </xdr:from>
    <xdr:to>
      <xdr:col>41</xdr:col>
      <xdr:colOff>101600</xdr:colOff>
      <xdr:row>39</xdr:row>
      <xdr:rowOff>2794</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587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19321</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362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72898</xdr:rowOff>
    </xdr:from>
    <xdr:to>
      <xdr:col>36</xdr:col>
      <xdr:colOff>165100</xdr:colOff>
      <xdr:row>39</xdr:row>
      <xdr:rowOff>3048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58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19575</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136385</xdr:rowOff>
    </xdr:from>
    <xdr:to>
      <xdr:col>55</xdr:col>
      <xdr:colOff>0</xdr:colOff>
      <xdr:row>58</xdr:row>
      <xdr:rowOff>138785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080485"/>
          <a:ext cx="838200" cy="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123813</xdr:rowOff>
    </xdr:from>
    <xdr:to>
      <xdr:col>50</xdr:col>
      <xdr:colOff>114300</xdr:colOff>
      <xdr:row>58</xdr:row>
      <xdr:rowOff>136385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067913"/>
          <a:ext cx="889000" cy="1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123813</xdr:rowOff>
    </xdr:from>
    <xdr:to>
      <xdr:col>45</xdr:col>
      <xdr:colOff>177800</xdr:colOff>
      <xdr:row>58</xdr:row>
      <xdr:rowOff>135395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067913"/>
          <a:ext cx="889000" cy="1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135395</xdr:rowOff>
    </xdr:from>
    <xdr:to>
      <xdr:col>41</xdr:col>
      <xdr:colOff>50800</xdr:colOff>
      <xdr:row>58</xdr:row>
      <xdr:rowOff>147244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079495"/>
          <a:ext cx="889000" cy="1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87985</xdr:rowOff>
    </xdr:from>
    <xdr:to>
      <xdr:col>55</xdr:col>
      <xdr:colOff>50800</xdr:colOff>
      <xdr:row>59</xdr:row>
      <xdr:rowOff>18135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3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2912</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47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85585</xdr:rowOff>
    </xdr:from>
    <xdr:to>
      <xdr:col>50</xdr:col>
      <xdr:colOff>165100</xdr:colOff>
      <xdr:row>59</xdr:row>
      <xdr:rowOff>15735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2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6862</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12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73013</xdr:rowOff>
    </xdr:from>
    <xdr:to>
      <xdr:col>46</xdr:col>
      <xdr:colOff>38100</xdr:colOff>
      <xdr:row>59</xdr:row>
      <xdr:rowOff>3163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17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165740</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109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84595</xdr:rowOff>
    </xdr:from>
    <xdr:to>
      <xdr:col>41</xdr:col>
      <xdr:colOff>101600</xdr:colOff>
      <xdr:row>59</xdr:row>
      <xdr:rowOff>14745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2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5872</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10121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96444</xdr:rowOff>
    </xdr:from>
    <xdr:to>
      <xdr:col>36</xdr:col>
      <xdr:colOff>165100</xdr:colOff>
      <xdr:row>59</xdr:row>
      <xdr:rowOff>26594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40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17721</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13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134289</xdr:rowOff>
    </xdr:from>
    <xdr:to>
      <xdr:col>55</xdr:col>
      <xdr:colOff>0</xdr:colOff>
      <xdr:row>78</xdr:row>
      <xdr:rowOff>136843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507389"/>
          <a:ext cx="838200" cy="2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46774</xdr:rowOff>
    </xdr:from>
    <xdr:to>
      <xdr:col>50</xdr:col>
      <xdr:colOff>114300</xdr:colOff>
      <xdr:row>78</xdr:row>
      <xdr:rowOff>136843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419874"/>
          <a:ext cx="889000" cy="9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46774</xdr:rowOff>
    </xdr:from>
    <xdr:to>
      <xdr:col>45</xdr:col>
      <xdr:colOff>177800</xdr:colOff>
      <xdr:row>78</xdr:row>
      <xdr:rowOff>90436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419874"/>
          <a:ext cx="889000" cy="43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64452</xdr:rowOff>
    </xdr:from>
    <xdr:to>
      <xdr:col>41</xdr:col>
      <xdr:colOff>50800</xdr:colOff>
      <xdr:row>78</xdr:row>
      <xdr:rowOff>90436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437552"/>
          <a:ext cx="889000" cy="2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83489</xdr:rowOff>
    </xdr:from>
    <xdr:to>
      <xdr:col>55</xdr:col>
      <xdr:colOff>50800</xdr:colOff>
      <xdr:row>79</xdr:row>
      <xdr:rowOff>13639</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5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169866</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71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86043</xdr:rowOff>
    </xdr:from>
    <xdr:to>
      <xdr:col>50</xdr:col>
      <xdr:colOff>165100</xdr:colOff>
      <xdr:row>79</xdr:row>
      <xdr:rowOff>16193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5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7320</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5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167424</xdr:rowOff>
    </xdr:from>
    <xdr:to>
      <xdr:col>46</xdr:col>
      <xdr:colOff>38100</xdr:colOff>
      <xdr:row>78</xdr:row>
      <xdr:rowOff>97574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36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88701</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461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39636</xdr:rowOff>
    </xdr:from>
    <xdr:to>
      <xdr:col>41</xdr:col>
      <xdr:colOff>101600</xdr:colOff>
      <xdr:row>78</xdr:row>
      <xdr:rowOff>141236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132363</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50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13652</xdr:rowOff>
    </xdr:from>
    <xdr:to>
      <xdr:col>36</xdr:col>
      <xdr:colOff>165100</xdr:colOff>
      <xdr:row>78</xdr:row>
      <xdr:rowOff>115252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8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106379</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79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8274</xdr:rowOff>
    </xdr:from>
    <xdr:to>
      <xdr:col>55</xdr:col>
      <xdr:colOff>0</xdr:colOff>
      <xdr:row>99</xdr:row>
      <xdr:rowOff>80987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981824"/>
          <a:ext cx="838200" cy="72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8274</xdr:rowOff>
    </xdr:from>
    <xdr:to>
      <xdr:col>50</xdr:col>
      <xdr:colOff>114300</xdr:colOff>
      <xdr:row>99</xdr:row>
      <xdr:rowOff>42430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981824"/>
          <a:ext cx="889000" cy="34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17514</xdr:rowOff>
    </xdr:from>
    <xdr:to>
      <xdr:col>45</xdr:col>
      <xdr:colOff>177800</xdr:colOff>
      <xdr:row>99</xdr:row>
      <xdr:rowOff>42430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991064"/>
          <a:ext cx="889000" cy="24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57066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17514</xdr:rowOff>
    </xdr:from>
    <xdr:to>
      <xdr:col>41</xdr:col>
      <xdr:colOff>50800</xdr:colOff>
      <xdr:row>99</xdr:row>
      <xdr:rowOff>41230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991064"/>
          <a:ext cx="889000" cy="2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66648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5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96004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8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30187</xdr:rowOff>
    </xdr:from>
    <xdr:to>
      <xdr:col>55</xdr:col>
      <xdr:colOff>50800</xdr:colOff>
      <xdr:row>99</xdr:row>
      <xdr:rowOff>131787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700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116564</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91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128924</xdr:rowOff>
    </xdr:from>
    <xdr:to>
      <xdr:col>50</xdr:col>
      <xdr:colOff>165100</xdr:colOff>
      <xdr:row>99</xdr:row>
      <xdr:rowOff>59074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93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50201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702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163080</xdr:rowOff>
    </xdr:from>
    <xdr:to>
      <xdr:col>46</xdr:col>
      <xdr:colOff>38100</xdr:colOff>
      <xdr:row>99</xdr:row>
      <xdr:rowOff>93230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96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84357</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7057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138164</xdr:rowOff>
    </xdr:from>
    <xdr:to>
      <xdr:col>41</xdr:col>
      <xdr:colOff>101600</xdr:colOff>
      <xdr:row>99</xdr:row>
      <xdr:rowOff>68314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94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59441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703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161880</xdr:rowOff>
    </xdr:from>
    <xdr:to>
      <xdr:col>36</xdr:col>
      <xdr:colOff>165100</xdr:colOff>
      <xdr:row>99</xdr:row>
      <xdr:rowOff>92030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96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83157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705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69805</xdr:rowOff>
    </xdr:from>
    <xdr:to>
      <xdr:col>85</xdr:col>
      <xdr:colOff>127000</xdr:colOff>
      <xdr:row>37</xdr:row>
      <xdr:rowOff>77673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13455"/>
          <a:ext cx="838200" cy="7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77673</xdr:rowOff>
    </xdr:from>
    <xdr:to>
      <xdr:col>81</xdr:col>
      <xdr:colOff>50800</xdr:colOff>
      <xdr:row>37</xdr:row>
      <xdr:rowOff>113125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21323"/>
          <a:ext cx="889000" cy="35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125239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46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111716</xdr:rowOff>
    </xdr:from>
    <xdr:to>
      <xdr:col>76</xdr:col>
      <xdr:colOff>114300</xdr:colOff>
      <xdr:row>37</xdr:row>
      <xdr:rowOff>113125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455366"/>
          <a:ext cx="889000" cy="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111716</xdr:rowOff>
    </xdr:from>
    <xdr:to>
      <xdr:col>71</xdr:col>
      <xdr:colOff>177800</xdr:colOff>
      <xdr:row>37</xdr:row>
      <xdr:rowOff>115563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455366"/>
          <a:ext cx="889000" cy="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19005</xdr:rowOff>
    </xdr:from>
    <xdr:to>
      <xdr:col>85</xdr:col>
      <xdr:colOff>177800</xdr:colOff>
      <xdr:row>37</xdr:row>
      <xdr:rowOff>120605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6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141488</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1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26873</xdr:rowOff>
    </xdr:from>
    <xdr:to>
      <xdr:col>81</xdr:col>
      <xdr:colOff>101600</xdr:colOff>
      <xdr:row>37</xdr:row>
      <xdr:rowOff>128473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7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145000</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145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62325</xdr:rowOff>
    </xdr:from>
    <xdr:to>
      <xdr:col>76</xdr:col>
      <xdr:colOff>165100</xdr:colOff>
      <xdr:row>37</xdr:row>
      <xdr:rowOff>163925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0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155052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498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60916</xdr:rowOff>
    </xdr:from>
    <xdr:to>
      <xdr:col>72</xdr:col>
      <xdr:colOff>38100</xdr:colOff>
      <xdr:row>37</xdr:row>
      <xdr:rowOff>162516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04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153643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49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64763</xdr:rowOff>
    </xdr:from>
    <xdr:to>
      <xdr:col>67</xdr:col>
      <xdr:colOff>101600</xdr:colOff>
      <xdr:row>37</xdr:row>
      <xdr:rowOff>166363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08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157490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01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158750</xdr:rowOff>
    </xdr:from>
    <xdr:to>
      <xdr:col>85</xdr:col>
      <xdr:colOff>127000</xdr:colOff>
      <xdr:row>58</xdr:row>
      <xdr:rowOff>72352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588500"/>
          <a:ext cx="838200" cy="427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159224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60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72352</xdr:rowOff>
    </xdr:from>
    <xdr:to>
      <xdr:col>81</xdr:col>
      <xdr:colOff>50800</xdr:colOff>
      <xdr:row>58</xdr:row>
      <xdr:rowOff>121044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10016452"/>
          <a:ext cx="889000" cy="4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121044</xdr:rowOff>
    </xdr:from>
    <xdr:to>
      <xdr:col>76</xdr:col>
      <xdr:colOff>114300</xdr:colOff>
      <xdr:row>58</xdr:row>
      <xdr:rowOff>128474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10065144"/>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91757</xdr:rowOff>
    </xdr:from>
    <xdr:to>
      <xdr:col>71</xdr:col>
      <xdr:colOff>177800</xdr:colOff>
      <xdr:row>58</xdr:row>
      <xdr:rowOff>128474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10035857"/>
          <a:ext cx="889000" cy="36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107950</xdr:rowOff>
    </xdr:from>
    <xdr:to>
      <xdr:col>85</xdr:col>
      <xdr:colOff>177800</xdr:colOff>
      <xdr:row>56</xdr:row>
      <xdr:rowOff>38100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130827</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38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21552</xdr:rowOff>
    </xdr:from>
    <xdr:to>
      <xdr:col>81</xdr:col>
      <xdr:colOff>101600</xdr:colOff>
      <xdr:row>58</xdr:row>
      <xdr:rowOff>123152</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65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114279</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5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70244</xdr:rowOff>
    </xdr:from>
    <xdr:to>
      <xdr:col>76</xdr:col>
      <xdr:colOff>165100</xdr:colOff>
      <xdr:row>59</xdr:row>
      <xdr:rowOff>394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1001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162971</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10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77674</xdr:rowOff>
    </xdr:from>
    <xdr:to>
      <xdr:col>72</xdr:col>
      <xdr:colOff>38100</xdr:colOff>
      <xdr:row>59</xdr:row>
      <xdr:rowOff>7824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10021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170401</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11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40957</xdr:rowOff>
    </xdr:from>
    <xdr:to>
      <xdr:col>67</xdr:col>
      <xdr:colOff>101600</xdr:colOff>
      <xdr:row>58</xdr:row>
      <xdr:rowOff>142557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8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133684</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07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26924</xdr:rowOff>
    </xdr:from>
    <xdr:to>
      <xdr:col>85</xdr:col>
      <xdr:colOff>127000</xdr:colOff>
      <xdr:row>97</xdr:row>
      <xdr:rowOff>36106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657574"/>
          <a:ext cx="838200" cy="9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36106</xdr:rowOff>
    </xdr:from>
    <xdr:to>
      <xdr:col>81</xdr:col>
      <xdr:colOff>50800</xdr:colOff>
      <xdr:row>97</xdr:row>
      <xdr:rowOff>40145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666756"/>
          <a:ext cx="889000" cy="4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13018</xdr:rowOff>
    </xdr:from>
    <xdr:to>
      <xdr:col>76</xdr:col>
      <xdr:colOff>114300</xdr:colOff>
      <xdr:row>97</xdr:row>
      <xdr:rowOff>40145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643668"/>
          <a:ext cx="889000" cy="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159232</xdr:rowOff>
    </xdr:from>
    <xdr:to>
      <xdr:col>71</xdr:col>
      <xdr:colOff>177800</xdr:colOff>
      <xdr:row>97</xdr:row>
      <xdr:rowOff>13018</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618432"/>
          <a:ext cx="889000" cy="25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147574</xdr:rowOff>
    </xdr:from>
    <xdr:to>
      <xdr:col>85</xdr:col>
      <xdr:colOff>177800</xdr:colOff>
      <xdr:row>97</xdr:row>
      <xdr:rowOff>77724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60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126001</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58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156756</xdr:rowOff>
    </xdr:from>
    <xdr:to>
      <xdr:col>81</xdr:col>
      <xdr:colOff>101600</xdr:colOff>
      <xdr:row>97</xdr:row>
      <xdr:rowOff>86906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61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78033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708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160795</xdr:rowOff>
    </xdr:from>
    <xdr:to>
      <xdr:col>76</xdr:col>
      <xdr:colOff>165100</xdr:colOff>
      <xdr:row>97</xdr:row>
      <xdr:rowOff>90945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1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82072</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712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133668</xdr:rowOff>
    </xdr:from>
    <xdr:to>
      <xdr:col>72</xdr:col>
      <xdr:colOff>38100</xdr:colOff>
      <xdr:row>97</xdr:row>
      <xdr:rowOff>63818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59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54945</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685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108432</xdr:rowOff>
    </xdr:from>
    <xdr:to>
      <xdr:col>67</xdr:col>
      <xdr:colOff>101600</xdr:colOff>
      <xdr:row>97</xdr:row>
      <xdr:rowOff>38582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56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29709</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660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教育費が住民一人当たり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75,000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円となっており、類似団体平均に比べ高くなっている。これは、学校給食センター改修事業の実施によるものである。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総務費の住民一人当たりのコストは類似団体内平均値より低く推移しているが、令和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年度と比べ増加した。これは、定額減税調整給付事業等の実施によるものである。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大阪府阪南市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年度は臨時経済対策費等による普通交付税の増加や、地方消費税交付金の増加などにより、実質単年度収支が黒字となり、令和</a:t>
          </a:r>
          <a:r>
            <a:rPr kumimoji="1" lang="en-US" altLang="ja-JP" sz="1400">
              <a:solidFill>
                <a:sysClr val="windowText" lastClr="000000"/>
              </a:solidFill>
              <a:latin typeface="ＭＳ ゴシック" pitchFamily="49" charset="-128"/>
              <a:ea typeface="ＭＳ ゴシック" pitchFamily="49" charset="-128"/>
            </a:rPr>
            <a:t>5</a:t>
          </a:r>
          <a:r>
            <a:rPr kumimoji="1" lang="ja-JP" altLang="en-US" sz="1400">
              <a:solidFill>
                <a:sysClr val="windowText" lastClr="000000"/>
              </a:solidFill>
              <a:latin typeface="ＭＳ ゴシック" pitchFamily="49" charset="-128"/>
              <a:ea typeface="ＭＳ ゴシック" pitchFamily="49" charset="-128"/>
            </a:rPr>
            <a:t>年度に引き続き財政調整基金残高の取崩しを回避した。今後も「阪南市行財政構造改革プラン改訂版」に基づき、市税などの自主財源の確保などの取組を着実に実施することにより持続可能な財政運営の確立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大阪府阪南市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連結実質赤字比率については、平成</a:t>
          </a:r>
          <a:r>
            <a:rPr kumimoji="1" lang="en-US" altLang="ja-JP" sz="1400">
              <a:solidFill>
                <a:sysClr val="windowText" lastClr="000000"/>
              </a:solidFill>
              <a:latin typeface="ＭＳ ゴシック" pitchFamily="49" charset="-128"/>
              <a:ea typeface="ＭＳ ゴシック" pitchFamily="49" charset="-128"/>
            </a:rPr>
            <a:t>29</a:t>
          </a:r>
          <a:r>
            <a:rPr kumimoji="1" lang="ja-JP" altLang="en-US" sz="1400">
              <a:solidFill>
                <a:sysClr val="windowText" lastClr="000000"/>
              </a:solidFill>
              <a:latin typeface="ＭＳ ゴシック" pitchFamily="49" charset="-128"/>
              <a:ea typeface="ＭＳ ゴシック" pitchFamily="49" charset="-128"/>
            </a:rPr>
            <a:t>年度より一般会計を含めた全会計が黒字の状況であるが、一般会計からの繰出金による影響が大きい。</a:t>
          </a:r>
        </a:p>
        <a:p>
          <a:r>
            <a:rPr kumimoji="1" lang="ja-JP" altLang="en-US" sz="1400">
              <a:solidFill>
                <a:sysClr val="windowText" lastClr="000000"/>
              </a:solidFill>
              <a:latin typeface="ＭＳ ゴシック" pitchFamily="49" charset="-128"/>
              <a:ea typeface="ＭＳ ゴシック" pitchFamily="49" charset="-128"/>
            </a:rPr>
            <a:t>　下水道事業会計については、令和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年度における普及率が</a:t>
          </a:r>
          <a:r>
            <a:rPr kumimoji="1" lang="en-US" altLang="ja-JP" sz="1400">
              <a:solidFill>
                <a:sysClr val="windowText" lastClr="000000"/>
              </a:solidFill>
              <a:latin typeface="ＭＳ ゴシック" pitchFamily="49" charset="-128"/>
              <a:ea typeface="ＭＳ ゴシック" pitchFamily="49" charset="-128"/>
            </a:rPr>
            <a:t>55.9%</a:t>
          </a:r>
          <a:r>
            <a:rPr kumimoji="1" lang="ja-JP" altLang="en-US" sz="1400">
              <a:solidFill>
                <a:sysClr val="windowText" lastClr="000000"/>
              </a:solidFill>
              <a:latin typeface="ＭＳ ゴシック" pitchFamily="49" charset="-128"/>
              <a:ea typeface="ＭＳ ゴシック" pitchFamily="49" charset="-128"/>
            </a:rPr>
            <a:t>で全国平均の</a:t>
          </a:r>
          <a:r>
            <a:rPr kumimoji="1" lang="en-US" altLang="ja-JP" sz="1400">
              <a:solidFill>
                <a:sysClr val="windowText" lastClr="000000"/>
              </a:solidFill>
              <a:latin typeface="ＭＳ ゴシック" pitchFamily="49" charset="-128"/>
              <a:ea typeface="ＭＳ ゴシック" pitchFamily="49" charset="-128"/>
            </a:rPr>
            <a:t>81.8%</a:t>
          </a:r>
          <a:r>
            <a:rPr kumimoji="1" lang="ja-JP" altLang="en-US" sz="1400">
              <a:solidFill>
                <a:sysClr val="windowText" lastClr="000000"/>
              </a:solidFill>
              <a:latin typeface="ＭＳ ゴシック" pitchFamily="49" charset="-128"/>
              <a:ea typeface="ＭＳ ゴシック" pitchFamily="49" charset="-128"/>
            </a:rPr>
            <a:t>や大阪府内他自治体より低い水準であるが、管渠等の施設の整備や老朽化による更新に多額の費用が生じると見込まれるため、収支均衡に注視が必要である。</a:t>
          </a:r>
        </a:p>
        <a:p>
          <a:r>
            <a:rPr kumimoji="1" lang="ja-JP" altLang="en-US" sz="1400">
              <a:solidFill>
                <a:sysClr val="windowText" lastClr="000000"/>
              </a:solidFill>
              <a:latin typeface="ＭＳ ゴシック" pitchFamily="49" charset="-128"/>
              <a:ea typeface="ＭＳ ゴシック" pitchFamily="49" charset="-128"/>
            </a:rPr>
            <a:t>　今後も収納率の向上や事業の効率化等に取り組み、各会計の経営の健全化に努める。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22290353</v>
      </c>
      <c r="BO4" s="449"/>
      <c r="BP4" s="449"/>
      <c r="BQ4" s="449"/>
      <c r="BR4" s="449"/>
      <c r="BS4" s="449"/>
      <c r="BT4" s="449"/>
      <c r="BU4" s="450"/>
      <c r="BV4" s="448">
        <v>20016699</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2.2000000000000002</v>
      </c>
      <c r="CU4" s="589"/>
      <c r="CV4" s="589"/>
      <c r="CW4" s="589"/>
      <c r="CX4" s="589"/>
      <c r="CY4" s="589"/>
      <c r="CZ4" s="589"/>
      <c r="DA4" s="590"/>
      <c r="DB4" s="588">
        <v>2.8</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22018972</v>
      </c>
      <c r="BO5" s="420"/>
      <c r="BP5" s="420"/>
      <c r="BQ5" s="420"/>
      <c r="BR5" s="420"/>
      <c r="BS5" s="420"/>
      <c r="BT5" s="420"/>
      <c r="BU5" s="421"/>
      <c r="BV5" s="419">
        <v>19692608</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96.6</v>
      </c>
      <c r="CU5" s="417"/>
      <c r="CV5" s="417"/>
      <c r="CW5" s="417"/>
      <c r="CX5" s="417"/>
      <c r="CY5" s="417"/>
      <c r="CZ5" s="417"/>
      <c r="DA5" s="418"/>
      <c r="DB5" s="416">
        <v>94.9</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271381</v>
      </c>
      <c r="BO6" s="420"/>
      <c r="BP6" s="420"/>
      <c r="BQ6" s="420"/>
      <c r="BR6" s="420"/>
      <c r="BS6" s="420"/>
      <c r="BT6" s="420"/>
      <c r="BU6" s="421"/>
      <c r="BV6" s="419">
        <v>324091</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96.9</v>
      </c>
      <c r="CU6" s="563"/>
      <c r="CV6" s="563"/>
      <c r="CW6" s="563"/>
      <c r="CX6" s="563"/>
      <c r="CY6" s="563"/>
      <c r="CZ6" s="563"/>
      <c r="DA6" s="564"/>
      <c r="DB6" s="562">
        <v>95.5</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11070</v>
      </c>
      <c r="BO7" s="420"/>
      <c r="BP7" s="420"/>
      <c r="BQ7" s="420"/>
      <c r="BR7" s="420"/>
      <c r="BS7" s="420"/>
      <c r="BT7" s="420"/>
      <c r="BU7" s="421"/>
      <c r="BV7" s="419">
        <v>142</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11719109</v>
      </c>
      <c r="CU7" s="420"/>
      <c r="CV7" s="420"/>
      <c r="CW7" s="420"/>
      <c r="CX7" s="420"/>
      <c r="CY7" s="420"/>
      <c r="CZ7" s="420"/>
      <c r="DA7" s="421"/>
      <c r="DB7" s="419">
        <v>11483754</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260311</v>
      </c>
      <c r="BO8" s="420"/>
      <c r="BP8" s="420"/>
      <c r="BQ8" s="420"/>
      <c r="BR8" s="420"/>
      <c r="BS8" s="420"/>
      <c r="BT8" s="420"/>
      <c r="BU8" s="421"/>
      <c r="BV8" s="419">
        <v>323949</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0.51</v>
      </c>
      <c r="CU8" s="523"/>
      <c r="CV8" s="523"/>
      <c r="CW8" s="523"/>
      <c r="CX8" s="523"/>
      <c r="CY8" s="523"/>
      <c r="CZ8" s="523"/>
      <c r="DA8" s="524"/>
      <c r="DB8" s="522">
        <v>0.51</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51254</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-63638</v>
      </c>
      <c r="BO9" s="420"/>
      <c r="BP9" s="420"/>
      <c r="BQ9" s="420"/>
      <c r="BR9" s="420"/>
      <c r="BS9" s="420"/>
      <c r="BT9" s="420"/>
      <c r="BU9" s="421"/>
      <c r="BV9" s="419">
        <v>41973</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10</v>
      </c>
      <c r="CU9" s="417"/>
      <c r="CV9" s="417"/>
      <c r="CW9" s="417"/>
      <c r="CX9" s="417"/>
      <c r="CY9" s="417"/>
      <c r="CZ9" s="417"/>
      <c r="DA9" s="418"/>
      <c r="DB9" s="416">
        <v>10.3</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54276</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257649</v>
      </c>
      <c r="BO10" s="420"/>
      <c r="BP10" s="420"/>
      <c r="BQ10" s="420"/>
      <c r="BR10" s="420"/>
      <c r="BS10" s="420"/>
      <c r="BT10" s="420"/>
      <c r="BU10" s="421"/>
      <c r="BV10" s="419">
        <v>267702</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50080</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49379</v>
      </c>
      <c r="S13" s="507"/>
      <c r="T13" s="507"/>
      <c r="U13" s="507"/>
      <c r="V13" s="508"/>
      <c r="W13" s="509" t="s">
        <v>131</v>
      </c>
      <c r="X13" s="405"/>
      <c r="Y13" s="405"/>
      <c r="Z13" s="405"/>
      <c r="AA13" s="405"/>
      <c r="AB13" s="406"/>
      <c r="AC13" s="372">
        <v>287</v>
      </c>
      <c r="AD13" s="373"/>
      <c r="AE13" s="373"/>
      <c r="AF13" s="373"/>
      <c r="AG13" s="374"/>
      <c r="AH13" s="372">
        <v>362</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194011</v>
      </c>
      <c r="BO13" s="420"/>
      <c r="BP13" s="420"/>
      <c r="BQ13" s="420"/>
      <c r="BR13" s="420"/>
      <c r="BS13" s="420"/>
      <c r="BT13" s="420"/>
      <c r="BU13" s="421"/>
      <c r="BV13" s="419">
        <v>309675</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4</v>
      </c>
      <c r="CU13" s="417"/>
      <c r="CV13" s="417"/>
      <c r="CW13" s="417"/>
      <c r="CX13" s="417"/>
      <c r="CY13" s="417"/>
      <c r="CZ13" s="417"/>
      <c r="DA13" s="418"/>
      <c r="DB13" s="416">
        <v>5.3</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50788</v>
      </c>
      <c r="S14" s="507"/>
      <c r="T14" s="507"/>
      <c r="U14" s="507"/>
      <c r="V14" s="508"/>
      <c r="W14" s="510"/>
      <c r="X14" s="408"/>
      <c r="Y14" s="408"/>
      <c r="Z14" s="408"/>
      <c r="AA14" s="408"/>
      <c r="AB14" s="409"/>
      <c r="AC14" s="499">
        <v>1.5</v>
      </c>
      <c r="AD14" s="500"/>
      <c r="AE14" s="500"/>
      <c r="AF14" s="500"/>
      <c r="AG14" s="501"/>
      <c r="AH14" s="499">
        <v>1.7</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29.7</v>
      </c>
      <c r="CU14" s="517"/>
      <c r="CV14" s="517"/>
      <c r="CW14" s="517"/>
      <c r="CX14" s="517"/>
      <c r="CY14" s="517"/>
      <c r="CZ14" s="517"/>
      <c r="DA14" s="518"/>
      <c r="DB14" s="516">
        <v>20.2</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50201</v>
      </c>
      <c r="S15" s="507"/>
      <c r="T15" s="507"/>
      <c r="U15" s="507"/>
      <c r="V15" s="508"/>
      <c r="W15" s="509" t="s">
        <v>137</v>
      </c>
      <c r="X15" s="405"/>
      <c r="Y15" s="405"/>
      <c r="Z15" s="405"/>
      <c r="AA15" s="405"/>
      <c r="AB15" s="406"/>
      <c r="AC15" s="372">
        <v>4507</v>
      </c>
      <c r="AD15" s="373"/>
      <c r="AE15" s="373"/>
      <c r="AF15" s="373"/>
      <c r="AG15" s="374"/>
      <c r="AH15" s="372">
        <v>5111</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5240416</v>
      </c>
      <c r="BO15" s="449"/>
      <c r="BP15" s="449"/>
      <c r="BQ15" s="449"/>
      <c r="BR15" s="449"/>
      <c r="BS15" s="449"/>
      <c r="BT15" s="449"/>
      <c r="BU15" s="450"/>
      <c r="BV15" s="448">
        <v>5209638</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22.8</v>
      </c>
      <c r="AD16" s="500"/>
      <c r="AE16" s="500"/>
      <c r="AF16" s="500"/>
      <c r="AG16" s="501"/>
      <c r="AH16" s="499">
        <v>23.5</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10351436</v>
      </c>
      <c r="BO16" s="420"/>
      <c r="BP16" s="420"/>
      <c r="BQ16" s="420"/>
      <c r="BR16" s="420"/>
      <c r="BS16" s="420"/>
      <c r="BT16" s="420"/>
      <c r="BU16" s="421"/>
      <c r="BV16" s="419">
        <v>10082631</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14933</v>
      </c>
      <c r="AD17" s="373"/>
      <c r="AE17" s="373"/>
      <c r="AF17" s="373"/>
      <c r="AG17" s="374"/>
      <c r="AH17" s="372">
        <v>16319</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6569833</v>
      </c>
      <c r="BO17" s="420"/>
      <c r="BP17" s="420"/>
      <c r="BQ17" s="420"/>
      <c r="BR17" s="420"/>
      <c r="BS17" s="420"/>
      <c r="BT17" s="420"/>
      <c r="BU17" s="421"/>
      <c r="BV17" s="419">
        <v>6526259</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36.17</v>
      </c>
      <c r="M18" s="472"/>
      <c r="N18" s="472"/>
      <c r="O18" s="472"/>
      <c r="P18" s="472"/>
      <c r="Q18" s="472"/>
      <c r="R18" s="473"/>
      <c r="S18" s="473"/>
      <c r="T18" s="473"/>
      <c r="U18" s="473"/>
      <c r="V18" s="474"/>
      <c r="W18" s="490"/>
      <c r="X18" s="491"/>
      <c r="Y18" s="491"/>
      <c r="Z18" s="491"/>
      <c r="AA18" s="491"/>
      <c r="AB18" s="515"/>
      <c r="AC18" s="389">
        <v>75.7</v>
      </c>
      <c r="AD18" s="390"/>
      <c r="AE18" s="390"/>
      <c r="AF18" s="390"/>
      <c r="AG18" s="475"/>
      <c r="AH18" s="389">
        <v>74.900000000000006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11564414</v>
      </c>
      <c r="BO18" s="420"/>
      <c r="BP18" s="420"/>
      <c r="BQ18" s="420"/>
      <c r="BR18" s="420"/>
      <c r="BS18" s="420"/>
      <c r="BT18" s="420"/>
      <c r="BU18" s="421"/>
      <c r="BV18" s="419">
        <v>11024152</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1417</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14202901</v>
      </c>
      <c r="BO19" s="420"/>
      <c r="BP19" s="420"/>
      <c r="BQ19" s="420"/>
      <c r="BR19" s="420"/>
      <c r="BS19" s="420"/>
      <c r="BT19" s="420"/>
      <c r="BU19" s="421"/>
      <c r="BV19" s="419">
        <v>13674529</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20774</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15117522</v>
      </c>
      <c r="BO22" s="449"/>
      <c r="BP22" s="449"/>
      <c r="BQ22" s="449"/>
      <c r="BR22" s="449"/>
      <c r="BS22" s="449"/>
      <c r="BT22" s="449"/>
      <c r="BU22" s="450"/>
      <c r="BV22" s="448">
        <v>14021857</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12166614</v>
      </c>
      <c r="BO23" s="420"/>
      <c r="BP23" s="420"/>
      <c r="BQ23" s="420"/>
      <c r="BR23" s="420"/>
      <c r="BS23" s="420"/>
      <c r="BT23" s="420"/>
      <c r="BU23" s="421"/>
      <c r="BV23" s="419">
        <v>11348171</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6375</v>
      </c>
      <c r="R24" s="373"/>
      <c r="S24" s="373"/>
      <c r="T24" s="373"/>
      <c r="U24" s="373"/>
      <c r="V24" s="374"/>
      <c r="W24" s="462"/>
      <c r="X24" s="399"/>
      <c r="Y24" s="400"/>
      <c r="Z24" s="375" t="s">
        <v>162</v>
      </c>
      <c r="AA24" s="376"/>
      <c r="AB24" s="376"/>
      <c r="AC24" s="376"/>
      <c r="AD24" s="376"/>
      <c r="AE24" s="376"/>
      <c r="AF24" s="376"/>
      <c r="AG24" s="377"/>
      <c r="AH24" s="372">
        <v>307</v>
      </c>
      <c r="AI24" s="373"/>
      <c r="AJ24" s="373"/>
      <c r="AK24" s="373"/>
      <c r="AL24" s="374"/>
      <c r="AM24" s="372">
        <v>1002355</v>
      </c>
      <c r="AN24" s="373"/>
      <c r="AO24" s="373"/>
      <c r="AP24" s="373"/>
      <c r="AQ24" s="373"/>
      <c r="AR24" s="374"/>
      <c r="AS24" s="372">
        <v>3265</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8444131</v>
      </c>
      <c r="BO24" s="420"/>
      <c r="BP24" s="420"/>
      <c r="BQ24" s="420"/>
      <c r="BR24" s="420"/>
      <c r="BS24" s="420"/>
      <c r="BT24" s="420"/>
      <c r="BU24" s="421"/>
      <c r="BV24" s="419">
        <v>6667611</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1</v>
      </c>
      <c r="M25" s="373"/>
      <c r="N25" s="373"/>
      <c r="O25" s="373"/>
      <c r="P25" s="374"/>
      <c r="Q25" s="372">
        <v>6372</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4316587</v>
      </c>
      <c r="BO25" s="449"/>
      <c r="BP25" s="449"/>
      <c r="BQ25" s="449"/>
      <c r="BR25" s="449"/>
      <c r="BS25" s="449"/>
      <c r="BT25" s="449"/>
      <c r="BU25" s="450"/>
      <c r="BV25" s="448">
        <v>4722989</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5753</v>
      </c>
      <c r="R26" s="373"/>
      <c r="S26" s="373"/>
      <c r="T26" s="373"/>
      <c r="U26" s="373"/>
      <c r="V26" s="374"/>
      <c r="W26" s="462"/>
      <c r="X26" s="399"/>
      <c r="Y26" s="400"/>
      <c r="Z26" s="375" t="s">
        <v>168</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5300</v>
      </c>
      <c r="R27" s="373"/>
      <c r="S27" s="373"/>
      <c r="T27" s="373"/>
      <c r="U27" s="373"/>
      <c r="V27" s="374"/>
      <c r="W27" s="462"/>
      <c r="X27" s="399"/>
      <c r="Y27" s="400"/>
      <c r="Z27" s="375" t="s">
        <v>171</v>
      </c>
      <c r="AA27" s="376"/>
      <c r="AB27" s="376"/>
      <c r="AC27" s="376"/>
      <c r="AD27" s="376"/>
      <c r="AE27" s="376"/>
      <c r="AF27" s="376"/>
      <c r="AG27" s="377"/>
      <c r="AH27" s="372">
        <v>17</v>
      </c>
      <c r="AI27" s="373"/>
      <c r="AJ27" s="373"/>
      <c r="AK27" s="373"/>
      <c r="AL27" s="374"/>
      <c r="AM27" s="372">
        <v>64501</v>
      </c>
      <c r="AN27" s="373"/>
      <c r="AO27" s="373"/>
      <c r="AP27" s="373"/>
      <c r="AQ27" s="373"/>
      <c r="AR27" s="374"/>
      <c r="AS27" s="372">
        <v>3794</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4800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1908384</v>
      </c>
      <c r="BO28" s="449"/>
      <c r="BP28" s="449"/>
      <c r="BQ28" s="449"/>
      <c r="BR28" s="449"/>
      <c r="BS28" s="449"/>
      <c r="BT28" s="449"/>
      <c r="BU28" s="450"/>
      <c r="BV28" s="448">
        <v>1650735</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12</v>
      </c>
      <c r="M29" s="373"/>
      <c r="N29" s="373"/>
      <c r="O29" s="373"/>
      <c r="P29" s="374"/>
      <c r="Q29" s="372">
        <v>4600</v>
      </c>
      <c r="R29" s="373"/>
      <c r="S29" s="373"/>
      <c r="T29" s="373"/>
      <c r="U29" s="373"/>
      <c r="V29" s="374"/>
      <c r="W29" s="463"/>
      <c r="X29" s="464"/>
      <c r="Y29" s="465"/>
      <c r="Z29" s="375" t="s">
        <v>177</v>
      </c>
      <c r="AA29" s="376"/>
      <c r="AB29" s="376"/>
      <c r="AC29" s="376"/>
      <c r="AD29" s="376"/>
      <c r="AE29" s="376"/>
      <c r="AF29" s="376"/>
      <c r="AG29" s="377"/>
      <c r="AH29" s="372">
        <v>324</v>
      </c>
      <c r="AI29" s="373"/>
      <c r="AJ29" s="373"/>
      <c r="AK29" s="373"/>
      <c r="AL29" s="374"/>
      <c r="AM29" s="372">
        <v>1066856</v>
      </c>
      <c r="AN29" s="373"/>
      <c r="AO29" s="373"/>
      <c r="AP29" s="373"/>
      <c r="AQ29" s="373"/>
      <c r="AR29" s="374"/>
      <c r="AS29" s="372">
        <v>3293</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317048</v>
      </c>
      <c r="BO29" s="420"/>
      <c r="BP29" s="420"/>
      <c r="BQ29" s="420"/>
      <c r="BR29" s="420"/>
      <c r="BS29" s="420"/>
      <c r="BT29" s="420"/>
      <c r="BU29" s="421"/>
      <c r="BV29" s="419">
        <v>272260</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97.5</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2397446</v>
      </c>
      <c r="BO30" s="454"/>
      <c r="BP30" s="454"/>
      <c r="BQ30" s="454"/>
      <c r="BR30" s="454"/>
      <c r="BS30" s="454"/>
      <c r="BT30" s="454"/>
      <c r="BU30" s="455"/>
      <c r="BV30" s="453">
        <v>2470264</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5</v>
      </c>
      <c r="AN34" s="367"/>
      <c r="AO34" s="368" t="str">
        <f>IF('各会計、関係団体の財政状況及び健全化判断比率'!B31="","",'各会計、関係団体の財政状況及び健全化判断比率'!B31)</f>
        <v>病院事業会計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7</v>
      </c>
      <c r="BX34" s="367"/>
      <c r="BY34" s="368" t="str">
        <f>IF('各会計、関係団体の財政状況及び健全化判断比率'!B68="","",'各会計、関係団体の財政状況及び健全化判断比率'!B68)</f>
        <v>泉南清掃事務組合（一般会計）</v>
      </c>
      <c r="BZ34" s="368"/>
      <c r="CA34" s="368"/>
      <c r="CB34" s="368"/>
      <c r="CC34" s="368"/>
      <c r="CD34" s="368"/>
      <c r="CE34" s="368"/>
      <c r="CF34" s="368"/>
      <c r="CG34" s="368"/>
      <c r="CH34" s="368"/>
      <c r="CI34" s="368"/>
      <c r="CJ34" s="368"/>
      <c r="CK34" s="368"/>
      <c r="CL34" s="368"/>
      <c r="CM34" s="368"/>
      <c r="CN34" s="169"/>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f t="shared" ref="AM35:AM43" si="0">IF(AO35="","",AM34+1)</f>
        <v>6</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8</v>
      </c>
      <c r="BX35" s="367"/>
      <c r="BY35" s="368" t="str">
        <f>IF('各会計、関係団体の財政状況及び健全化判断比率'!B69="","",'各会計、関係団体の財政状況及び健全化判断比率'!B69)</f>
        <v>泉州南消防組合（一般会計）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9</v>
      </c>
      <c r="BX36" s="367"/>
      <c r="BY36" s="368" t="str">
        <f>IF('各会計、関係団体の財政状況及び健全化判断比率'!B70="","",'各会計、関係団体の財政状況及び健全化判断比率'!B70)</f>
        <v>大阪府後期高齢者医療広域連合（一般会計）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10</v>
      </c>
      <c r="BX37" s="367"/>
      <c r="BY37" s="368" t="str">
        <f>IF('各会計、関係団体の財政状況及び健全化判断比率'!B71="","",'各会計、関係団体の財政状況及び健全化判断比率'!B71)</f>
        <v>大阪府後期高齢者医療広域連合（後期高齢者医療特別会計）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11</v>
      </c>
      <c r="BX38" s="367"/>
      <c r="BY38" s="368" t="str">
        <f>IF('各会計、関係団体の財政状況及び健全化判断比率'!B72="","",'各会計、関係団体の財政状況及び健全化判断比率'!B72)</f>
        <v>大阪広域水道企業団
水道事業会計（水道用水供給事業）</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12</v>
      </c>
      <c r="BX39" s="367"/>
      <c r="BY39" s="368" t="str">
        <f>IF('各会計、関係団体の財政状況及び健全化判断比率'!B73="","",'各会計、関係団体の財政状況及び健全化判断比率'!B73)</f>
        <v>大阪広域水道企業団（工業用水道事業会計）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13</v>
      </c>
      <c r="BX40" s="367"/>
      <c r="BY40" s="368" t="str">
        <f>IF('各会計、関係団体の財政状況及び健全化判断比率'!B74="","",'各会計、関係団体の財政状況及び健全化判断比率'!B74)</f>
        <v>大阪広域水道企業団
水道事業会計（阪南水道事業会計）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5x0GJG/AJv2i040ohAMCEULamcDhiMZx82NW2NJxn9K0pnCPVNfBImK9oWlzOQs3MYboSIooWF01eKFvSeTH6Q==" saltValue="znmJDtHf0c6JDFIsL6x5W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2" t="s">
        <v>529</v>
      </c>
      <c r="D34" s="1152"/>
      <c r="E34" s="1153"/>
      <c r="F34" s="32">
        <v>3.29</v>
      </c>
      <c r="G34" s="33">
        <v>3.61</v>
      </c>
      <c r="H34" s="33">
        <v>2.4300000000000002</v>
      </c>
      <c r="I34" s="33">
        <v>2.82</v>
      </c>
      <c r="J34" s="34">
        <v>2.2200000000000002</v>
      </c>
      <c r="K34" s="22"/>
      <c r="L34" s="22"/>
      <c r="M34" s="22"/>
      <c r="N34" s="22"/>
      <c r="O34" s="22"/>
      <c r="P34" s="22"/>
    </row>
    <row r="35" spans="1:16" ht="39" customHeight="1" x14ac:dyDescent="0.2">
      <c r="A35" s="22"/>
      <c r="B35" s="35"/>
      <c r="C35" s="1146" t="s">
        <v>530</v>
      </c>
      <c r="D35" s="1147"/>
      <c r="E35" s="1148"/>
      <c r="F35" s="36">
        <v>0.34</v>
      </c>
      <c r="G35" s="37">
        <v>0.95</v>
      </c>
      <c r="H35" s="37">
        <v>1.35</v>
      </c>
      <c r="I35" s="37">
        <v>1.24</v>
      </c>
      <c r="J35" s="38">
        <v>1.38</v>
      </c>
      <c r="K35" s="22"/>
      <c r="L35" s="22"/>
      <c r="M35" s="22"/>
      <c r="N35" s="22"/>
      <c r="O35" s="22"/>
      <c r="P35" s="22"/>
    </row>
    <row r="36" spans="1:16" ht="39" customHeight="1" x14ac:dyDescent="0.2">
      <c r="A36" s="22"/>
      <c r="B36" s="35"/>
      <c r="C36" s="1146" t="s">
        <v>531</v>
      </c>
      <c r="D36" s="1147"/>
      <c r="E36" s="1148"/>
      <c r="F36" s="36">
        <v>2.04</v>
      </c>
      <c r="G36" s="37">
        <v>2.12</v>
      </c>
      <c r="H36" s="37">
        <v>1.87</v>
      </c>
      <c r="I36" s="37">
        <v>1.01</v>
      </c>
      <c r="J36" s="38">
        <v>1.31</v>
      </c>
      <c r="K36" s="22"/>
      <c r="L36" s="22"/>
      <c r="M36" s="22"/>
      <c r="N36" s="22"/>
      <c r="O36" s="22"/>
      <c r="P36" s="22"/>
    </row>
    <row r="37" spans="1:16" ht="39" customHeight="1" x14ac:dyDescent="0.2">
      <c r="A37" s="22"/>
      <c r="B37" s="35"/>
      <c r="C37" s="1146" t="s">
        <v>532</v>
      </c>
      <c r="D37" s="1147"/>
      <c r="E37" s="1148"/>
      <c r="F37" s="36">
        <v>1.51</v>
      </c>
      <c r="G37" s="37">
        <v>1.45</v>
      </c>
      <c r="H37" s="37">
        <v>1.44</v>
      </c>
      <c r="I37" s="37">
        <v>1.47</v>
      </c>
      <c r="J37" s="38">
        <v>1.27</v>
      </c>
      <c r="K37" s="22"/>
      <c r="L37" s="22"/>
      <c r="M37" s="22"/>
      <c r="N37" s="22"/>
      <c r="O37" s="22"/>
      <c r="P37" s="22"/>
    </row>
    <row r="38" spans="1:16" ht="39" customHeight="1" x14ac:dyDescent="0.2">
      <c r="A38" s="22"/>
      <c r="B38" s="35"/>
      <c r="C38" s="1146" t="s">
        <v>533</v>
      </c>
      <c r="D38" s="1147"/>
      <c r="E38" s="1148"/>
      <c r="F38" s="36">
        <v>0.24</v>
      </c>
      <c r="G38" s="37">
        <v>0.27</v>
      </c>
      <c r="H38" s="37">
        <v>0.34</v>
      </c>
      <c r="I38" s="37">
        <v>0.26</v>
      </c>
      <c r="J38" s="38">
        <v>1.1599999999999999</v>
      </c>
      <c r="K38" s="22"/>
      <c r="L38" s="22"/>
      <c r="M38" s="22"/>
      <c r="N38" s="22"/>
      <c r="O38" s="22"/>
      <c r="P38" s="22"/>
    </row>
    <row r="39" spans="1:16" ht="39" customHeight="1" x14ac:dyDescent="0.2">
      <c r="A39" s="22"/>
      <c r="B39" s="35"/>
      <c r="C39" s="1146" t="s">
        <v>534</v>
      </c>
      <c r="D39" s="1147"/>
      <c r="E39" s="1148"/>
      <c r="F39" s="36">
        <v>0.87</v>
      </c>
      <c r="G39" s="37">
        <v>0.73</v>
      </c>
      <c r="H39" s="37">
        <v>0.55000000000000004</v>
      </c>
      <c r="I39" s="37">
        <v>0.41</v>
      </c>
      <c r="J39" s="38">
        <v>0.6</v>
      </c>
      <c r="K39" s="22"/>
      <c r="L39" s="22"/>
      <c r="M39" s="22"/>
      <c r="N39" s="22"/>
      <c r="O39" s="22"/>
      <c r="P39" s="22"/>
    </row>
    <row r="40" spans="1:16" ht="39" customHeight="1" x14ac:dyDescent="0.2">
      <c r="A40" s="22"/>
      <c r="B40" s="35"/>
      <c r="C40" s="1146"/>
      <c r="D40" s="1147"/>
      <c r="E40" s="1148"/>
      <c r="F40" s="36"/>
      <c r="G40" s="37"/>
      <c r="H40" s="37"/>
      <c r="I40" s="37"/>
      <c r="J40" s="38"/>
      <c r="K40" s="22"/>
      <c r="L40" s="22"/>
      <c r="M40" s="22"/>
      <c r="N40" s="22"/>
      <c r="O40" s="22"/>
      <c r="P40" s="22"/>
    </row>
    <row r="41" spans="1:16" ht="39" customHeight="1" x14ac:dyDescent="0.2">
      <c r="A41" s="22"/>
      <c r="B41" s="35"/>
      <c r="C41" s="1146"/>
      <c r="D41" s="1147"/>
      <c r="E41" s="1148"/>
      <c r="F41" s="36"/>
      <c r="G41" s="37"/>
      <c r="H41" s="37"/>
      <c r="I41" s="37"/>
      <c r="J41" s="38"/>
      <c r="K41" s="22"/>
      <c r="L41" s="22"/>
      <c r="M41" s="22"/>
      <c r="N41" s="22"/>
      <c r="O41" s="22"/>
      <c r="P41" s="22"/>
    </row>
    <row r="42" spans="1:16" ht="39" customHeight="1" x14ac:dyDescent="0.2">
      <c r="A42" s="22"/>
      <c r="B42" s="39"/>
      <c r="C42" s="1146" t="s">
        <v>535</v>
      </c>
      <c r="D42" s="1147"/>
      <c r="E42" s="1148"/>
      <c r="F42" s="36" t="s">
        <v>486</v>
      </c>
      <c r="G42" s="37" t="s">
        <v>486</v>
      </c>
      <c r="H42" s="37" t="s">
        <v>486</v>
      </c>
      <c r="I42" s="37" t="s">
        <v>486</v>
      </c>
      <c r="J42" s="38" t="s">
        <v>486</v>
      </c>
      <c r="K42" s="22"/>
      <c r="L42" s="22"/>
      <c r="M42" s="22"/>
      <c r="N42" s="22"/>
      <c r="O42" s="22"/>
      <c r="P42" s="22"/>
    </row>
    <row r="43" spans="1:16" ht="39" customHeight="1" thickBot="1" x14ac:dyDescent="0.25">
      <c r="A43" s="22"/>
      <c r="B43" s="40"/>
      <c r="C43" s="1149" t="s">
        <v>536</v>
      </c>
      <c r="D43" s="1150"/>
      <c r="E43" s="1151"/>
      <c r="F43" s="41" t="s">
        <v>486</v>
      </c>
      <c r="G43" s="42" t="s">
        <v>486</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rDHMzuail1ju0DmgMKOW4WqWgxNwaxmXeM8t5UGUUrHljsej3fZyMTcy9y6oU8XWnKXBlfTv9LqC663vFdZWkw==" saltValue="6dCqHwYonoSWmyPiV/uvS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77" t="s">
        <v>9</v>
      </c>
      <c r="C45" s="1178"/>
      <c r="D45" s="58"/>
      <c r="E45" s="1183" t="s">
        <v>10</v>
      </c>
      <c r="F45" s="1183"/>
      <c r="G45" s="1183"/>
      <c r="H45" s="1183"/>
      <c r="I45" s="1183"/>
      <c r="J45" s="1184"/>
      <c r="K45" s="59">
        <v>1670</v>
      </c>
      <c r="L45" s="60">
        <v>1541</v>
      </c>
      <c r="M45" s="60">
        <v>1410</v>
      </c>
      <c r="N45" s="60">
        <v>1405</v>
      </c>
      <c r="O45" s="61">
        <v>1420</v>
      </c>
      <c r="P45" s="48"/>
      <c r="Q45" s="48"/>
      <c r="R45" s="48"/>
      <c r="S45" s="48"/>
      <c r="T45" s="48"/>
      <c r="U45" s="48"/>
    </row>
    <row r="46" spans="1:21" ht="30.75" customHeight="1" x14ac:dyDescent="0.2">
      <c r="A46" s="48"/>
      <c r="B46" s="1179"/>
      <c r="C46" s="1180"/>
      <c r="D46" s="62"/>
      <c r="E46" s="1156" t="s">
        <v>11</v>
      </c>
      <c r="F46" s="1156"/>
      <c r="G46" s="1156"/>
      <c r="H46" s="1156"/>
      <c r="I46" s="1156"/>
      <c r="J46" s="1157"/>
      <c r="K46" s="63" t="s">
        <v>486</v>
      </c>
      <c r="L46" s="64" t="s">
        <v>486</v>
      </c>
      <c r="M46" s="64" t="s">
        <v>486</v>
      </c>
      <c r="N46" s="64" t="s">
        <v>486</v>
      </c>
      <c r="O46" s="65" t="s">
        <v>486</v>
      </c>
      <c r="P46" s="48"/>
      <c r="Q46" s="48"/>
      <c r="R46" s="48"/>
      <c r="S46" s="48"/>
      <c r="T46" s="48"/>
      <c r="U46" s="48"/>
    </row>
    <row r="47" spans="1:21" ht="30.75" customHeight="1" x14ac:dyDescent="0.2">
      <c r="A47" s="48"/>
      <c r="B47" s="1179"/>
      <c r="C47" s="1180"/>
      <c r="D47" s="62"/>
      <c r="E47" s="1156" t="s">
        <v>12</v>
      </c>
      <c r="F47" s="1156"/>
      <c r="G47" s="1156"/>
      <c r="H47" s="1156"/>
      <c r="I47" s="1156"/>
      <c r="J47" s="1157"/>
      <c r="K47" s="63" t="s">
        <v>486</v>
      </c>
      <c r="L47" s="64" t="s">
        <v>486</v>
      </c>
      <c r="M47" s="64" t="s">
        <v>486</v>
      </c>
      <c r="N47" s="64" t="s">
        <v>486</v>
      </c>
      <c r="O47" s="65" t="s">
        <v>486</v>
      </c>
      <c r="P47" s="48"/>
      <c r="Q47" s="48"/>
      <c r="R47" s="48"/>
      <c r="S47" s="48"/>
      <c r="T47" s="48"/>
      <c r="U47" s="48"/>
    </row>
    <row r="48" spans="1:21" ht="30.75" customHeight="1" x14ac:dyDescent="0.2">
      <c r="A48" s="48"/>
      <c r="B48" s="1179"/>
      <c r="C48" s="1180"/>
      <c r="D48" s="62"/>
      <c r="E48" s="1156" t="s">
        <v>13</v>
      </c>
      <c r="F48" s="1156"/>
      <c r="G48" s="1156"/>
      <c r="H48" s="1156"/>
      <c r="I48" s="1156"/>
      <c r="J48" s="1157"/>
      <c r="K48" s="63">
        <v>446</v>
      </c>
      <c r="L48" s="64">
        <v>447</v>
      </c>
      <c r="M48" s="64">
        <v>434</v>
      </c>
      <c r="N48" s="64">
        <v>435</v>
      </c>
      <c r="O48" s="65">
        <v>433</v>
      </c>
      <c r="P48" s="48"/>
      <c r="Q48" s="48"/>
      <c r="R48" s="48"/>
      <c r="S48" s="48"/>
      <c r="T48" s="48"/>
      <c r="U48" s="48"/>
    </row>
    <row r="49" spans="1:21" ht="30.75" customHeight="1" x14ac:dyDescent="0.2">
      <c r="A49" s="48"/>
      <c r="B49" s="1179"/>
      <c r="C49" s="1180"/>
      <c r="D49" s="62"/>
      <c r="E49" s="1156" t="s">
        <v>14</v>
      </c>
      <c r="F49" s="1156"/>
      <c r="G49" s="1156"/>
      <c r="H49" s="1156"/>
      <c r="I49" s="1156"/>
      <c r="J49" s="1157"/>
      <c r="K49" s="63">
        <v>192</v>
      </c>
      <c r="L49" s="64">
        <v>192</v>
      </c>
      <c r="M49" s="64">
        <v>183</v>
      </c>
      <c r="N49" s="64">
        <v>163</v>
      </c>
      <c r="O49" s="65">
        <v>116</v>
      </c>
      <c r="P49" s="48"/>
      <c r="Q49" s="48"/>
      <c r="R49" s="48"/>
      <c r="S49" s="48"/>
      <c r="T49" s="48"/>
      <c r="U49" s="48"/>
    </row>
    <row r="50" spans="1:21" ht="30.75" customHeight="1" x14ac:dyDescent="0.2">
      <c r="A50" s="48"/>
      <c r="B50" s="1179"/>
      <c r="C50" s="1180"/>
      <c r="D50" s="62"/>
      <c r="E50" s="1156" t="s">
        <v>15</v>
      </c>
      <c r="F50" s="1156"/>
      <c r="G50" s="1156"/>
      <c r="H50" s="1156"/>
      <c r="I50" s="1156"/>
      <c r="J50" s="1157"/>
      <c r="K50" s="63" t="s">
        <v>486</v>
      </c>
      <c r="L50" s="64" t="s">
        <v>486</v>
      </c>
      <c r="M50" s="64" t="s">
        <v>486</v>
      </c>
      <c r="N50" s="64" t="s">
        <v>486</v>
      </c>
      <c r="O50" s="65" t="s">
        <v>486</v>
      </c>
      <c r="P50" s="48"/>
      <c r="Q50" s="48"/>
      <c r="R50" s="48"/>
      <c r="S50" s="48"/>
      <c r="T50" s="48"/>
      <c r="U50" s="48"/>
    </row>
    <row r="51" spans="1:21" ht="30.75" customHeight="1" x14ac:dyDescent="0.2">
      <c r="A51" s="48"/>
      <c r="B51" s="1181"/>
      <c r="C51" s="1182"/>
      <c r="D51" s="66"/>
      <c r="E51" s="1156" t="s">
        <v>16</v>
      </c>
      <c r="F51" s="1156"/>
      <c r="G51" s="1156"/>
      <c r="H51" s="1156"/>
      <c r="I51" s="1156"/>
      <c r="J51" s="1157"/>
      <c r="K51" s="63" t="s">
        <v>486</v>
      </c>
      <c r="L51" s="64" t="s">
        <v>486</v>
      </c>
      <c r="M51" s="64" t="s">
        <v>486</v>
      </c>
      <c r="N51" s="64" t="s">
        <v>486</v>
      </c>
      <c r="O51" s="65" t="s">
        <v>486</v>
      </c>
      <c r="P51" s="48"/>
      <c r="Q51" s="48"/>
      <c r="R51" s="48"/>
      <c r="S51" s="48"/>
      <c r="T51" s="48"/>
      <c r="U51" s="48"/>
    </row>
    <row r="52" spans="1:21" ht="30.75" customHeight="1" x14ac:dyDescent="0.2">
      <c r="A52" s="48"/>
      <c r="B52" s="1154" t="s">
        <v>17</v>
      </c>
      <c r="C52" s="1155"/>
      <c r="D52" s="66"/>
      <c r="E52" s="1156" t="s">
        <v>18</v>
      </c>
      <c r="F52" s="1156"/>
      <c r="G52" s="1156"/>
      <c r="H52" s="1156"/>
      <c r="I52" s="1156"/>
      <c r="J52" s="1157"/>
      <c r="K52" s="63">
        <v>1599</v>
      </c>
      <c r="L52" s="64">
        <v>1533</v>
      </c>
      <c r="M52" s="64">
        <v>1459</v>
      </c>
      <c r="N52" s="64">
        <v>1554</v>
      </c>
      <c r="O52" s="65">
        <v>1731</v>
      </c>
      <c r="P52" s="48"/>
      <c r="Q52" s="48"/>
      <c r="R52" s="48"/>
      <c r="S52" s="48"/>
      <c r="T52" s="48"/>
      <c r="U52" s="48"/>
    </row>
    <row r="53" spans="1:21" ht="30.75" customHeight="1" thickBot="1" x14ac:dyDescent="0.25">
      <c r="A53" s="48"/>
      <c r="B53" s="1158" t="s">
        <v>19</v>
      </c>
      <c r="C53" s="1159"/>
      <c r="D53" s="67"/>
      <c r="E53" s="1160" t="s">
        <v>20</v>
      </c>
      <c r="F53" s="1160"/>
      <c r="G53" s="1160"/>
      <c r="H53" s="1160"/>
      <c r="I53" s="1160"/>
      <c r="J53" s="1161"/>
      <c r="K53" s="68">
        <v>709</v>
      </c>
      <c r="L53" s="69">
        <v>647</v>
      </c>
      <c r="M53" s="69">
        <v>568</v>
      </c>
      <c r="N53" s="69">
        <v>449</v>
      </c>
      <c r="O53" s="70">
        <v>238</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537</v>
      </c>
      <c r="L57" s="81" t="s">
        <v>538</v>
      </c>
      <c r="M57" s="81" t="s">
        <v>539</v>
      </c>
      <c r="N57" s="81" t="s">
        <v>540</v>
      </c>
      <c r="O57" s="82" t="s">
        <v>541</v>
      </c>
      <c r="P57" s="48"/>
      <c r="Q57" s="48"/>
      <c r="R57" s="48"/>
      <c r="S57" s="48"/>
      <c r="T57" s="48"/>
      <c r="U57" s="48"/>
    </row>
    <row r="58" spans="1:21" ht="31.5" customHeight="1" x14ac:dyDescent="0.2">
      <c r="B58" s="1162" t="s">
        <v>24</v>
      </c>
      <c r="C58" s="1163"/>
      <c r="D58" s="1168" t="s">
        <v>25</v>
      </c>
      <c r="E58" s="1169"/>
      <c r="F58" s="1169"/>
      <c r="G58" s="1169"/>
      <c r="H58" s="1169"/>
      <c r="I58" s="1169"/>
      <c r="J58" s="1170"/>
      <c r="K58" s="83"/>
      <c r="L58" s="84"/>
      <c r="M58" s="84"/>
      <c r="N58" s="84"/>
      <c r="O58" s="85"/>
    </row>
    <row r="59" spans="1:21" ht="31.5" customHeight="1" x14ac:dyDescent="0.2">
      <c r="B59" s="1164"/>
      <c r="C59" s="1165"/>
      <c r="D59" s="1171" t="s">
        <v>26</v>
      </c>
      <c r="E59" s="1172"/>
      <c r="F59" s="1172"/>
      <c r="G59" s="1172"/>
      <c r="H59" s="1172"/>
      <c r="I59" s="1172"/>
      <c r="J59" s="1173"/>
      <c r="K59" s="86"/>
      <c r="L59" s="87"/>
      <c r="M59" s="87"/>
      <c r="N59" s="87"/>
      <c r="O59" s="88"/>
    </row>
    <row r="60" spans="1:21" ht="31.5" customHeight="1" thickBot="1" x14ac:dyDescent="0.25">
      <c r="B60" s="1166"/>
      <c r="C60" s="1167"/>
      <c r="D60" s="1174" t="s">
        <v>27</v>
      </c>
      <c r="E60" s="1175"/>
      <c r="F60" s="1175"/>
      <c r="G60" s="1175"/>
      <c r="H60" s="1175"/>
      <c r="I60" s="1175"/>
      <c r="J60" s="1176"/>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ujz410XW9azMSv0bKDApsau81MZkPfGpPDRbKPAJXw7vaVgzNk3XU8I66e5SOLRxIrq6jqjZZU+R1diUF4Q4ug==" saltValue="5bA7IoOSsw5tRMMY1RD1u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97" t="s">
        <v>30</v>
      </c>
      <c r="C41" s="1198"/>
      <c r="D41" s="105"/>
      <c r="E41" s="1199" t="s">
        <v>31</v>
      </c>
      <c r="F41" s="1199"/>
      <c r="G41" s="1199"/>
      <c r="H41" s="1200"/>
      <c r="I41" s="343">
        <v>16357</v>
      </c>
      <c r="J41" s="344">
        <v>15693</v>
      </c>
      <c r="K41" s="344">
        <v>14729</v>
      </c>
      <c r="L41" s="344">
        <v>14022</v>
      </c>
      <c r="M41" s="345">
        <v>15118</v>
      </c>
    </row>
    <row r="42" spans="2:13" ht="27.75" customHeight="1" x14ac:dyDescent="0.2">
      <c r="B42" s="1187"/>
      <c r="C42" s="1188"/>
      <c r="D42" s="106"/>
      <c r="E42" s="1191" t="s">
        <v>32</v>
      </c>
      <c r="F42" s="1191"/>
      <c r="G42" s="1191"/>
      <c r="H42" s="1192"/>
      <c r="I42" s="346" t="s">
        <v>486</v>
      </c>
      <c r="J42" s="347" t="s">
        <v>486</v>
      </c>
      <c r="K42" s="347" t="s">
        <v>486</v>
      </c>
      <c r="L42" s="347" t="s">
        <v>486</v>
      </c>
      <c r="M42" s="348" t="s">
        <v>486</v>
      </c>
    </row>
    <row r="43" spans="2:13" ht="27.75" customHeight="1" x14ac:dyDescent="0.2">
      <c r="B43" s="1187"/>
      <c r="C43" s="1188"/>
      <c r="D43" s="106"/>
      <c r="E43" s="1191" t="s">
        <v>33</v>
      </c>
      <c r="F43" s="1191"/>
      <c r="G43" s="1191"/>
      <c r="H43" s="1192"/>
      <c r="I43" s="346">
        <v>5617</v>
      </c>
      <c r="J43" s="347">
        <v>4961</v>
      </c>
      <c r="K43" s="347">
        <v>4671</v>
      </c>
      <c r="L43" s="347">
        <v>4491</v>
      </c>
      <c r="M43" s="348">
        <v>4925</v>
      </c>
    </row>
    <row r="44" spans="2:13" ht="27.75" customHeight="1" x14ac:dyDescent="0.2">
      <c r="B44" s="1187"/>
      <c r="C44" s="1188"/>
      <c r="D44" s="106"/>
      <c r="E44" s="1191" t="s">
        <v>34</v>
      </c>
      <c r="F44" s="1191"/>
      <c r="G44" s="1191"/>
      <c r="H44" s="1192"/>
      <c r="I44" s="346">
        <v>903</v>
      </c>
      <c r="J44" s="347">
        <v>748</v>
      </c>
      <c r="K44" s="347">
        <v>635</v>
      </c>
      <c r="L44" s="347">
        <v>604</v>
      </c>
      <c r="M44" s="348">
        <v>661</v>
      </c>
    </row>
    <row r="45" spans="2:13" ht="27.75" customHeight="1" x14ac:dyDescent="0.2">
      <c r="B45" s="1187"/>
      <c r="C45" s="1188"/>
      <c r="D45" s="106"/>
      <c r="E45" s="1191" t="s">
        <v>35</v>
      </c>
      <c r="F45" s="1191"/>
      <c r="G45" s="1191"/>
      <c r="H45" s="1192"/>
      <c r="I45" s="346">
        <v>3290</v>
      </c>
      <c r="J45" s="347">
        <v>3219</v>
      </c>
      <c r="K45" s="347">
        <v>3122</v>
      </c>
      <c r="L45" s="347">
        <v>3125</v>
      </c>
      <c r="M45" s="348">
        <v>2897</v>
      </c>
    </row>
    <row r="46" spans="2:13" ht="27.75" customHeight="1" x14ac:dyDescent="0.2">
      <c r="B46" s="1187"/>
      <c r="C46" s="1188"/>
      <c r="D46" s="107"/>
      <c r="E46" s="1191" t="s">
        <v>36</v>
      </c>
      <c r="F46" s="1191"/>
      <c r="G46" s="1191"/>
      <c r="H46" s="1192"/>
      <c r="I46" s="346" t="s">
        <v>486</v>
      </c>
      <c r="J46" s="347" t="s">
        <v>486</v>
      </c>
      <c r="K46" s="347" t="s">
        <v>486</v>
      </c>
      <c r="L46" s="347" t="s">
        <v>486</v>
      </c>
      <c r="M46" s="348" t="s">
        <v>486</v>
      </c>
    </row>
    <row r="47" spans="2:13" ht="27.75" customHeight="1" x14ac:dyDescent="0.2">
      <c r="B47" s="1187"/>
      <c r="C47" s="1188"/>
      <c r="D47" s="108"/>
      <c r="E47" s="1201" t="s">
        <v>37</v>
      </c>
      <c r="F47" s="1202"/>
      <c r="G47" s="1202"/>
      <c r="H47" s="1203"/>
      <c r="I47" s="346" t="s">
        <v>486</v>
      </c>
      <c r="J47" s="347" t="s">
        <v>486</v>
      </c>
      <c r="K47" s="347" t="s">
        <v>486</v>
      </c>
      <c r="L47" s="347" t="s">
        <v>486</v>
      </c>
      <c r="M47" s="348" t="s">
        <v>486</v>
      </c>
    </row>
    <row r="48" spans="2:13" ht="27.75" customHeight="1" x14ac:dyDescent="0.2">
      <c r="B48" s="1187"/>
      <c r="C48" s="1188"/>
      <c r="D48" s="106"/>
      <c r="E48" s="1191" t="s">
        <v>38</v>
      </c>
      <c r="F48" s="1191"/>
      <c r="G48" s="1191"/>
      <c r="H48" s="1192"/>
      <c r="I48" s="346" t="s">
        <v>486</v>
      </c>
      <c r="J48" s="347" t="s">
        <v>486</v>
      </c>
      <c r="K48" s="347" t="s">
        <v>486</v>
      </c>
      <c r="L48" s="347" t="s">
        <v>486</v>
      </c>
      <c r="M48" s="348" t="s">
        <v>486</v>
      </c>
    </row>
    <row r="49" spans="2:13" ht="27.75" customHeight="1" x14ac:dyDescent="0.2">
      <c r="B49" s="1189"/>
      <c r="C49" s="1190"/>
      <c r="D49" s="106"/>
      <c r="E49" s="1191" t="s">
        <v>39</v>
      </c>
      <c r="F49" s="1191"/>
      <c r="G49" s="1191"/>
      <c r="H49" s="1192"/>
      <c r="I49" s="346" t="s">
        <v>486</v>
      </c>
      <c r="J49" s="347" t="s">
        <v>486</v>
      </c>
      <c r="K49" s="347" t="s">
        <v>486</v>
      </c>
      <c r="L49" s="347" t="s">
        <v>486</v>
      </c>
      <c r="M49" s="348" t="s">
        <v>486</v>
      </c>
    </row>
    <row r="50" spans="2:13" ht="27.75" customHeight="1" x14ac:dyDescent="0.2">
      <c r="B50" s="1185" t="s">
        <v>40</v>
      </c>
      <c r="C50" s="1186"/>
      <c r="D50" s="109"/>
      <c r="E50" s="1191" t="s">
        <v>41</v>
      </c>
      <c r="F50" s="1191"/>
      <c r="G50" s="1191"/>
      <c r="H50" s="1192"/>
      <c r="I50" s="346">
        <v>3285</v>
      </c>
      <c r="J50" s="347">
        <v>4254</v>
      </c>
      <c r="K50" s="347">
        <v>5418</v>
      </c>
      <c r="L50" s="347">
        <v>5668</v>
      </c>
      <c r="M50" s="348">
        <v>5884</v>
      </c>
    </row>
    <row r="51" spans="2:13" ht="27.75" customHeight="1" x14ac:dyDescent="0.2">
      <c r="B51" s="1187"/>
      <c r="C51" s="1188"/>
      <c r="D51" s="106"/>
      <c r="E51" s="1191" t="s">
        <v>42</v>
      </c>
      <c r="F51" s="1191"/>
      <c r="G51" s="1191"/>
      <c r="H51" s="1192"/>
      <c r="I51" s="346">
        <v>2675</v>
      </c>
      <c r="J51" s="347">
        <v>2201</v>
      </c>
      <c r="K51" s="347">
        <v>2164</v>
      </c>
      <c r="L51" s="347">
        <v>2394</v>
      </c>
      <c r="M51" s="348">
        <v>2768</v>
      </c>
    </row>
    <row r="52" spans="2:13" ht="27.75" customHeight="1" x14ac:dyDescent="0.2">
      <c r="B52" s="1189"/>
      <c r="C52" s="1190"/>
      <c r="D52" s="106"/>
      <c r="E52" s="1191" t="s">
        <v>43</v>
      </c>
      <c r="F52" s="1191"/>
      <c r="G52" s="1191"/>
      <c r="H52" s="1192"/>
      <c r="I52" s="346">
        <v>14304</v>
      </c>
      <c r="J52" s="347">
        <v>13643</v>
      </c>
      <c r="K52" s="347">
        <v>12827</v>
      </c>
      <c r="L52" s="347">
        <v>12111</v>
      </c>
      <c r="M52" s="348">
        <v>11866</v>
      </c>
    </row>
    <row r="53" spans="2:13" ht="27.75" customHeight="1" thickBot="1" x14ac:dyDescent="0.25">
      <c r="B53" s="1193" t="s">
        <v>19</v>
      </c>
      <c r="C53" s="1194"/>
      <c r="D53" s="110"/>
      <c r="E53" s="1195" t="s">
        <v>44</v>
      </c>
      <c r="F53" s="1195"/>
      <c r="G53" s="1195"/>
      <c r="H53" s="1196"/>
      <c r="I53" s="349">
        <v>5902</v>
      </c>
      <c r="J53" s="350">
        <v>4523</v>
      </c>
      <c r="K53" s="350">
        <v>2747</v>
      </c>
      <c r="L53" s="350">
        <v>2068</v>
      </c>
      <c r="M53" s="351">
        <v>3083</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6NIPT4mFcnYLWAKCZfcVLZ7tDn8Fq4z3UkyUYiqf3oI1EbZDodNMW5eddWKn34EdNs1o100ny6+mtqgVItFyqA==" saltValue="9Rl/EKos7zwMmXo+PeI/A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2" t="s">
        <v>46</v>
      </c>
      <c r="D55" s="1212"/>
      <c r="E55" s="1213"/>
      <c r="F55" s="352">
        <v>1383</v>
      </c>
      <c r="G55" s="352">
        <v>1651</v>
      </c>
      <c r="H55" s="353">
        <v>1908</v>
      </c>
    </row>
    <row r="56" spans="2:8" ht="52.5" customHeight="1" x14ac:dyDescent="0.2">
      <c r="B56" s="122"/>
      <c r="C56" s="1214" t="s">
        <v>47</v>
      </c>
      <c r="D56" s="1214"/>
      <c r="E56" s="1215"/>
      <c r="F56" s="354">
        <v>216</v>
      </c>
      <c r="G56" s="354">
        <v>272</v>
      </c>
      <c r="H56" s="355">
        <v>317</v>
      </c>
    </row>
    <row r="57" spans="2:8" ht="53.25" customHeight="1" x14ac:dyDescent="0.2">
      <c r="B57" s="122"/>
      <c r="C57" s="1216" t="s">
        <v>48</v>
      </c>
      <c r="D57" s="1216"/>
      <c r="E57" s="1217"/>
      <c r="F57" s="356">
        <v>2594</v>
      </c>
      <c r="G57" s="356">
        <v>2470</v>
      </c>
      <c r="H57" s="357">
        <v>2397</v>
      </c>
    </row>
    <row r="58" spans="2:8" ht="45.75" customHeight="1" x14ac:dyDescent="0.2">
      <c r="B58" s="123"/>
      <c r="C58" s="1204" t="s">
        <v>553</v>
      </c>
      <c r="D58" s="1205"/>
      <c r="E58" s="1206"/>
      <c r="F58" s="358">
        <v>685</v>
      </c>
      <c r="G58" s="358">
        <v>548</v>
      </c>
      <c r="H58" s="359">
        <v>438</v>
      </c>
    </row>
    <row r="59" spans="2:8" ht="45.75" customHeight="1" x14ac:dyDescent="0.2">
      <c r="B59" s="123"/>
      <c r="C59" s="1204" t="s">
        <v>554</v>
      </c>
      <c r="D59" s="1205"/>
      <c r="E59" s="1206"/>
      <c r="F59" s="358" t="s">
        <v>555</v>
      </c>
      <c r="G59" s="358" t="s">
        <v>555</v>
      </c>
      <c r="H59" s="359">
        <v>100</v>
      </c>
    </row>
    <row r="60" spans="2:8" ht="45.75" customHeight="1" x14ac:dyDescent="0.2">
      <c r="B60" s="123"/>
      <c r="C60" s="1204" t="s">
        <v>552</v>
      </c>
      <c r="D60" s="1205"/>
      <c r="E60" s="1206"/>
      <c r="F60" s="358">
        <v>1066</v>
      </c>
      <c r="G60" s="358">
        <v>1090</v>
      </c>
      <c r="H60" s="359">
        <v>1114</v>
      </c>
    </row>
    <row r="61" spans="2:8" ht="45.75" customHeight="1" x14ac:dyDescent="0.2">
      <c r="B61" s="123"/>
      <c r="C61" s="1204" t="s">
        <v>551</v>
      </c>
      <c r="D61" s="1205"/>
      <c r="E61" s="1206"/>
      <c r="F61" s="358">
        <v>526</v>
      </c>
      <c r="G61" s="358">
        <v>528</v>
      </c>
      <c r="H61" s="359">
        <v>504</v>
      </c>
    </row>
    <row r="62" spans="2:8" ht="45.75" customHeight="1" thickBot="1" x14ac:dyDescent="0.25">
      <c r="B62" s="124"/>
      <c r="C62" s="1207" t="s">
        <v>550</v>
      </c>
      <c r="D62" s="1208"/>
      <c r="E62" s="1209"/>
      <c r="F62" s="360">
        <v>18</v>
      </c>
      <c r="G62" s="360">
        <v>25</v>
      </c>
      <c r="H62" s="361">
        <v>28</v>
      </c>
    </row>
    <row r="63" spans="2:8" ht="52.5" customHeight="1" thickBot="1" x14ac:dyDescent="0.25">
      <c r="B63" s="125"/>
      <c r="C63" s="1210" t="s">
        <v>49</v>
      </c>
      <c r="D63" s="1210"/>
      <c r="E63" s="1211"/>
      <c r="F63" s="362">
        <v>4194</v>
      </c>
      <c r="G63" s="362">
        <v>4393</v>
      </c>
      <c r="H63" s="363">
        <v>4623</v>
      </c>
    </row>
    <row r="64" spans="2:8" ht="13.2" x14ac:dyDescent="0.2"/>
  </sheetData>
  <sheetProtection algorithmName="SHA-512" hashValue="gX7++fH3tRHvwgFvJSlB8Sq85jeMWkrXVxQR+pAxPSNG1D3qMSA/iG9AMqwHzo+PpTtXjPeZY1nlH7GYEDkZqQ==" saltValue="ltJgjAJL1U+V5r+koYnnO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523</v>
      </c>
      <c r="G2" s="139"/>
      <c r="H2" s="140"/>
    </row>
    <row r="3" spans="1:8" x14ac:dyDescent="0.2">
      <c r="A3" s="136" t="s">
        <v>516</v>
      </c>
      <c r="B3" s="141"/>
      <c r="C3" s="142"/>
      <c r="D3" s="143">
        <v>10816</v>
      </c>
      <c r="E3" s="144"/>
      <c r="F3" s="145">
        <v>45483</v>
      </c>
      <c r="G3" s="146"/>
      <c r="H3" s="147"/>
    </row>
    <row r="4" spans="1:8" x14ac:dyDescent="0.2">
      <c r="A4" s="148"/>
      <c r="B4" s="149"/>
      <c r="C4" s="150"/>
      <c r="D4" s="151">
        <v>7505</v>
      </c>
      <c r="E4" s="152"/>
      <c r="F4" s="153">
        <v>24241</v>
      </c>
      <c r="G4" s="154"/>
      <c r="H4" s="155"/>
    </row>
    <row r="5" spans="1:8" x14ac:dyDescent="0.2">
      <c r="A5" s="136" t="s">
        <v>518</v>
      </c>
      <c r="B5" s="141"/>
      <c r="C5" s="142"/>
      <c r="D5" s="143">
        <v>16830</v>
      </c>
      <c r="E5" s="144"/>
      <c r="F5" s="145">
        <v>45945</v>
      </c>
      <c r="G5" s="146"/>
      <c r="H5" s="147"/>
    </row>
    <row r="6" spans="1:8" x14ac:dyDescent="0.2">
      <c r="A6" s="148"/>
      <c r="B6" s="149"/>
      <c r="C6" s="150"/>
      <c r="D6" s="151">
        <v>9530</v>
      </c>
      <c r="E6" s="152"/>
      <c r="F6" s="153">
        <v>25180</v>
      </c>
      <c r="G6" s="154"/>
      <c r="H6" s="155"/>
    </row>
    <row r="7" spans="1:8" x14ac:dyDescent="0.2">
      <c r="A7" s="136" t="s">
        <v>519</v>
      </c>
      <c r="B7" s="141"/>
      <c r="C7" s="142"/>
      <c r="D7" s="143">
        <v>7144</v>
      </c>
      <c r="E7" s="144"/>
      <c r="F7" s="145">
        <v>44475</v>
      </c>
      <c r="G7" s="146"/>
      <c r="H7" s="147"/>
    </row>
    <row r="8" spans="1:8" x14ac:dyDescent="0.2">
      <c r="A8" s="148"/>
      <c r="B8" s="149"/>
      <c r="C8" s="150"/>
      <c r="D8" s="151">
        <v>6481</v>
      </c>
      <c r="E8" s="152"/>
      <c r="F8" s="153">
        <v>24780</v>
      </c>
      <c r="G8" s="154"/>
      <c r="H8" s="155"/>
    </row>
    <row r="9" spans="1:8" x14ac:dyDescent="0.2">
      <c r="A9" s="136" t="s">
        <v>520</v>
      </c>
      <c r="B9" s="141"/>
      <c r="C9" s="142"/>
      <c r="D9" s="143">
        <v>14060</v>
      </c>
      <c r="E9" s="144"/>
      <c r="F9" s="145">
        <v>45982</v>
      </c>
      <c r="G9" s="146"/>
      <c r="H9" s="147"/>
    </row>
    <row r="10" spans="1:8" x14ac:dyDescent="0.2">
      <c r="A10" s="148"/>
      <c r="B10" s="149"/>
      <c r="C10" s="150"/>
      <c r="D10" s="151">
        <v>12017</v>
      </c>
      <c r="E10" s="152"/>
      <c r="F10" s="153">
        <v>25583</v>
      </c>
      <c r="G10" s="154"/>
      <c r="H10" s="155"/>
    </row>
    <row r="11" spans="1:8" x14ac:dyDescent="0.2">
      <c r="A11" s="136" t="s">
        <v>521</v>
      </c>
      <c r="B11" s="141"/>
      <c r="C11" s="142"/>
      <c r="D11" s="143">
        <v>50959</v>
      </c>
      <c r="E11" s="144"/>
      <c r="F11" s="145">
        <v>50538</v>
      </c>
      <c r="G11" s="146"/>
      <c r="H11" s="147"/>
    </row>
    <row r="12" spans="1:8" x14ac:dyDescent="0.2">
      <c r="A12" s="148"/>
      <c r="B12" s="149"/>
      <c r="C12" s="156"/>
      <c r="D12" s="151">
        <v>48876</v>
      </c>
      <c r="E12" s="152"/>
      <c r="F12" s="153">
        <v>29053</v>
      </c>
      <c r="G12" s="154"/>
      <c r="H12" s="155"/>
    </row>
    <row r="13" spans="1:8" x14ac:dyDescent="0.2">
      <c r="A13" s="136"/>
      <c r="B13" s="141"/>
      <c r="C13" s="157"/>
      <c r="D13" s="158">
        <v>19962</v>
      </c>
      <c r="E13" s="159"/>
      <c r="F13" s="160">
        <v>46485</v>
      </c>
      <c r="G13" s="161"/>
      <c r="H13" s="147"/>
    </row>
    <row r="14" spans="1:8" x14ac:dyDescent="0.2">
      <c r="A14" s="148"/>
      <c r="B14" s="149"/>
      <c r="C14" s="150"/>
      <c r="D14" s="151">
        <v>16882</v>
      </c>
      <c r="E14" s="152"/>
      <c r="F14" s="153">
        <v>25767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3.3</v>
      </c>
      <c r="C19" s="162">
        <f>ROUND(VALUE(SUBSTITUTE(実質収支比率等に係る経年分析!G$48,"▲","-")),2)</f>
        <v>3.61</v>
      </c>
      <c r="D19" s="162">
        <f>ROUND(VALUE(SUBSTITUTE(実質収支比率等に係る経年分析!H$48,"▲","-")),2)</f>
        <v>2.4300000000000002</v>
      </c>
      <c r="E19" s="162">
        <f>ROUND(VALUE(SUBSTITUTE(実質収支比率等に係る経年分析!I$48,"▲","-")),2)</f>
        <v>2.82</v>
      </c>
      <c r="F19" s="162">
        <f>ROUND(VALUE(SUBSTITUTE(実質収支比率等に係る経年分析!J$48,"▲","-")),2)</f>
        <v>2.2200000000000002</v>
      </c>
    </row>
    <row r="20" spans="1:11" x14ac:dyDescent="0.2">
      <c r="A20" s="162" t="s">
        <v>53</v>
      </c>
      <c r="B20" s="162">
        <f>ROUND(VALUE(SUBSTITUTE(実質収支比率等に係る経年分析!F$47,"▲","-")),2)</f>
        <v>6.33</v>
      </c>
      <c r="C20" s="162">
        <f>ROUND(VALUE(SUBSTITUTE(実質収支比率等に係る経年分析!G$47,"▲","-")),2)</f>
        <v>8.52</v>
      </c>
      <c r="D20" s="162">
        <f>ROUND(VALUE(SUBSTITUTE(実質収支比率等に係る経年分析!H$47,"▲","-")),2)</f>
        <v>11.94</v>
      </c>
      <c r="E20" s="162">
        <f>ROUND(VALUE(SUBSTITUTE(実質収支比率等に係る経年分析!I$47,"▲","-")),2)</f>
        <v>14.37</v>
      </c>
      <c r="F20" s="162">
        <f>ROUND(VALUE(SUBSTITUTE(実質収支比率等に係る経年分析!J$47,"▲","-")),2)</f>
        <v>16.28</v>
      </c>
    </row>
    <row r="21" spans="1:11" x14ac:dyDescent="0.2">
      <c r="A21" s="162" t="s">
        <v>54</v>
      </c>
      <c r="B21" s="162">
        <f>IF(ISNUMBER(VALUE(SUBSTITUTE(実質収支比率等に係る経年分析!F$49,"▲","-"))),ROUND(VALUE(SUBSTITUTE(実質収支比率等に係る経年分析!F$49,"▲","-")),2),NA())</f>
        <v>0.89</v>
      </c>
      <c r="C21" s="162">
        <f>IF(ISNUMBER(VALUE(SUBSTITUTE(実質収支比率等に係る経年分析!G$49,"▲","-"))),ROUND(VALUE(SUBSTITUTE(実質収支比率等に係る経年分析!G$49,"▲","-")),2),NA())</f>
        <v>2.75</v>
      </c>
      <c r="D21" s="162">
        <f>IF(ISNUMBER(VALUE(SUBSTITUTE(実質収支比率等に係る経年分析!H$49,"▲","-"))),ROUND(VALUE(SUBSTITUTE(実質収支比率等に係る経年分析!H$49,"▲","-")),2),NA())</f>
        <v>2.2000000000000002</v>
      </c>
      <c r="E21" s="162">
        <f>IF(ISNUMBER(VALUE(SUBSTITUTE(実質収支比率等に係る経年分析!I$49,"▲","-"))),ROUND(VALUE(SUBSTITUTE(実質収支比率等に係る経年分析!I$49,"▲","-")),2),NA())</f>
        <v>2.7</v>
      </c>
      <c r="F21" s="162">
        <f>IF(ISNUMBER(VALUE(SUBSTITUTE(実質収支比率等に係る経年分析!J$49,"▲","-"))),ROUND(VALUE(SUBSTITUTE(実質収支比率等に係る経年分析!J$49,"▲","-")),2),NA())</f>
        <v>1.66</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str">
        <f>IF(連結実質赤字比率に係る赤字・黒字の構成分析!C$39="",NA(),連結実質赤字比率に係る赤字・黒字の構成分析!C$39)</f>
        <v>下水道事業会計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0.87</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0.73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0.55000000000000004</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0.41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0.6</v>
      </c>
    </row>
    <row r="32" spans="1:11" x14ac:dyDescent="0.2">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0.24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0.27</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0.26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1.1599999999999999</v>
      </c>
    </row>
    <row r="33" spans="1:16" x14ac:dyDescent="0.2">
      <c r="A33" s="163" t="str">
        <f>IF(連結実質赤字比率に係る赤字・黒字の構成分析!C$37="",NA(),連結実質赤字比率に係る赤字・黒字の構成分析!C$37)</f>
        <v>病院事業会計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1.51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1.45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1.44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1.47</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1.27</v>
      </c>
    </row>
    <row r="34" spans="1:16" x14ac:dyDescent="0.2">
      <c r="A34" s="163" t="str">
        <f>IF(連結実質赤字比率に係る赤字・黒字の構成分析!C$36="",NA(),連結実質赤字比率に係る赤字・黒字の構成分析!C$36)</f>
        <v>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2.04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2.12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1.87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1.01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1.31</v>
      </c>
    </row>
    <row r="35" spans="1:16" x14ac:dyDescent="0.2">
      <c r="A35" s="163" t="str">
        <f>IF(連結実質赤字比率に係る赤字・黒字の構成分析!C$35="",NA(),連結実質赤字比率に係る赤字・黒字の構成分析!C$35)</f>
        <v>国民健康保険特別会計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0.34</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0.95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1.35</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1.24</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1.38</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3.29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3.61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2.4300000000000002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2.82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2.2200000000000002</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1599</v>
      </c>
      <c r="E42" s="164"/>
      <c r="F42" s="164"/>
      <c r="G42" s="164">
        <f>'実質公債費比率（分子）の構造'!L$52</f>
        <v>1533</v>
      </c>
      <c r="H42" s="164"/>
      <c r="I42" s="164"/>
      <c r="J42" s="164">
        <f>'実質公債費比率（分子）の構造'!M$52</f>
        <v>1459</v>
      </c>
      <c r="K42" s="164"/>
      <c r="L42" s="164"/>
      <c r="M42" s="164">
        <f>'実質公債費比率（分子）の構造'!N$52</f>
        <v>1554</v>
      </c>
      <c r="N42" s="164"/>
      <c r="O42" s="164"/>
      <c r="P42" s="164">
        <f>'実質公債費比率（分子）の構造'!O$52</f>
        <v>1731</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192</v>
      </c>
      <c r="C45" s="164"/>
      <c r="D45" s="164"/>
      <c r="E45" s="164">
        <f>'実質公債費比率（分子）の構造'!L$49</f>
        <v>192</v>
      </c>
      <c r="F45" s="164"/>
      <c r="G45" s="164"/>
      <c r="H45" s="164">
        <f>'実質公債費比率（分子）の構造'!M$49</f>
        <v>183</v>
      </c>
      <c r="I45" s="164"/>
      <c r="J45" s="164"/>
      <c r="K45" s="164">
        <f>'実質公債費比率（分子）の構造'!N$49</f>
        <v>163</v>
      </c>
      <c r="L45" s="164"/>
      <c r="M45" s="164"/>
      <c r="N45" s="164">
        <f>'実質公債費比率（分子）の構造'!O$49</f>
        <v>116</v>
      </c>
      <c r="O45" s="164"/>
      <c r="P45" s="164"/>
    </row>
    <row r="46" spans="1:16" x14ac:dyDescent="0.2">
      <c r="A46" s="164" t="s">
        <v>64</v>
      </c>
      <c r="B46" s="164">
        <f>'実質公債費比率（分子）の構造'!K$48</f>
        <v>446</v>
      </c>
      <c r="C46" s="164"/>
      <c r="D46" s="164"/>
      <c r="E46" s="164">
        <f>'実質公債費比率（分子）の構造'!L$48</f>
        <v>447</v>
      </c>
      <c r="F46" s="164"/>
      <c r="G46" s="164"/>
      <c r="H46" s="164">
        <f>'実質公債費比率（分子）の構造'!M$48</f>
        <v>434</v>
      </c>
      <c r="I46" s="164"/>
      <c r="J46" s="164"/>
      <c r="K46" s="164">
        <f>'実質公債費比率（分子）の構造'!N$48</f>
        <v>435</v>
      </c>
      <c r="L46" s="164"/>
      <c r="M46" s="164"/>
      <c r="N46" s="164">
        <f>'実質公債費比率（分子）の構造'!O$48</f>
        <v>433</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1670</v>
      </c>
      <c r="C49" s="164"/>
      <c r="D49" s="164"/>
      <c r="E49" s="164">
        <f>'実質公債費比率（分子）の構造'!L$45</f>
        <v>1541</v>
      </c>
      <c r="F49" s="164"/>
      <c r="G49" s="164"/>
      <c r="H49" s="164">
        <f>'実質公債費比率（分子）の構造'!M$45</f>
        <v>1410</v>
      </c>
      <c r="I49" s="164"/>
      <c r="J49" s="164"/>
      <c r="K49" s="164">
        <f>'実質公債費比率（分子）の構造'!N$45</f>
        <v>1405</v>
      </c>
      <c r="L49" s="164"/>
      <c r="M49" s="164"/>
      <c r="N49" s="164">
        <f>'実質公債費比率（分子）の構造'!O$45</f>
        <v>1420</v>
      </c>
      <c r="O49" s="164"/>
      <c r="P49" s="164"/>
    </row>
    <row r="50" spans="1:16" x14ac:dyDescent="0.2">
      <c r="A50" s="164" t="s">
        <v>67</v>
      </c>
      <c r="B50" s="164" t="e">
        <f>NA()</f>
        <v>#N/A</v>
      </c>
      <c r="C50" s="164">
        <f>IF(ISNUMBER('実質公債費比率（分子）の構造'!K$53),'実質公債費比率（分子）の構造'!K$53,NA())</f>
        <v>709</v>
      </c>
      <c r="D50" s="164" t="e">
        <f>NA()</f>
        <v>#N/A</v>
      </c>
      <c r="E50" s="164" t="e">
        <f>NA()</f>
        <v>#N/A</v>
      </c>
      <c r="F50" s="164">
        <f>IF(ISNUMBER('実質公債費比率（分子）の構造'!L$53),'実質公債費比率（分子）の構造'!L$53,NA())</f>
        <v>647</v>
      </c>
      <c r="G50" s="164" t="e">
        <f>NA()</f>
        <v>#N/A</v>
      </c>
      <c r="H50" s="164" t="e">
        <f>NA()</f>
        <v>#N/A</v>
      </c>
      <c r="I50" s="164">
        <f>IF(ISNUMBER('実質公債費比率（分子）の構造'!M$53),'実質公債費比率（分子）の構造'!M$53,NA())</f>
        <v>568</v>
      </c>
      <c r="J50" s="164" t="e">
        <f>NA()</f>
        <v>#N/A</v>
      </c>
      <c r="K50" s="164" t="e">
        <f>NA()</f>
        <v>#N/A</v>
      </c>
      <c r="L50" s="164">
        <f>IF(ISNUMBER('実質公債費比率（分子）の構造'!N$53),'実質公債費比率（分子）の構造'!N$53,NA())</f>
        <v>449</v>
      </c>
      <c r="M50" s="164" t="e">
        <f>NA()</f>
        <v>#N/A</v>
      </c>
      <c r="N50" s="164" t="e">
        <f>NA()</f>
        <v>#N/A</v>
      </c>
      <c r="O50" s="164">
        <f>IF(ISNUMBER('実質公債費比率（分子）の構造'!O$53),'実質公債費比率（分子）の構造'!O$53,NA())</f>
        <v>238</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14304</v>
      </c>
      <c r="E56" s="163"/>
      <c r="F56" s="163"/>
      <c r="G56" s="163">
        <f>'将来負担比率（分子）の構造'!J$52</f>
        <v>13643</v>
      </c>
      <c r="H56" s="163"/>
      <c r="I56" s="163"/>
      <c r="J56" s="163">
        <f>'将来負担比率（分子）の構造'!K$52</f>
        <v>12827</v>
      </c>
      <c r="K56" s="163"/>
      <c r="L56" s="163"/>
      <c r="M56" s="163">
        <f>'将来負担比率（分子）の構造'!L$52</f>
        <v>12111</v>
      </c>
      <c r="N56" s="163"/>
      <c r="O56" s="163"/>
      <c r="P56" s="163">
        <f>'将来負担比率（分子）の構造'!M$52</f>
        <v>11866</v>
      </c>
    </row>
    <row r="57" spans="1:16" x14ac:dyDescent="0.2">
      <c r="A57" s="163" t="s">
        <v>42</v>
      </c>
      <c r="B57" s="163"/>
      <c r="C57" s="163"/>
      <c r="D57" s="163">
        <f>'将来負担比率（分子）の構造'!I$51</f>
        <v>2675</v>
      </c>
      <c r="E57" s="163"/>
      <c r="F57" s="163"/>
      <c r="G57" s="163">
        <f>'将来負担比率（分子）の構造'!J$51</f>
        <v>2201</v>
      </c>
      <c r="H57" s="163"/>
      <c r="I57" s="163"/>
      <c r="J57" s="163">
        <f>'将来負担比率（分子）の構造'!K$51</f>
        <v>2164</v>
      </c>
      <c r="K57" s="163"/>
      <c r="L57" s="163"/>
      <c r="M57" s="163">
        <f>'将来負担比率（分子）の構造'!L$51</f>
        <v>2394</v>
      </c>
      <c r="N57" s="163"/>
      <c r="O57" s="163"/>
      <c r="P57" s="163">
        <f>'将来負担比率（分子）の構造'!M$51</f>
        <v>2768</v>
      </c>
    </row>
    <row r="58" spans="1:16" x14ac:dyDescent="0.2">
      <c r="A58" s="163" t="s">
        <v>41</v>
      </c>
      <c r="B58" s="163"/>
      <c r="C58" s="163"/>
      <c r="D58" s="163">
        <f>'将来負担比率（分子）の構造'!I$50</f>
        <v>3285</v>
      </c>
      <c r="E58" s="163"/>
      <c r="F58" s="163"/>
      <c r="G58" s="163">
        <f>'将来負担比率（分子）の構造'!J$50</f>
        <v>4254</v>
      </c>
      <c r="H58" s="163"/>
      <c r="I58" s="163"/>
      <c r="J58" s="163">
        <f>'将来負担比率（分子）の構造'!K$50</f>
        <v>5418</v>
      </c>
      <c r="K58" s="163"/>
      <c r="L58" s="163"/>
      <c r="M58" s="163">
        <f>'将来負担比率（分子）の構造'!L$50</f>
        <v>5668</v>
      </c>
      <c r="N58" s="163"/>
      <c r="O58" s="163"/>
      <c r="P58" s="163">
        <f>'将来負担比率（分子）の構造'!M$50</f>
        <v>5884</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3290</v>
      </c>
      <c r="C62" s="163"/>
      <c r="D62" s="163"/>
      <c r="E62" s="163">
        <f>'将来負担比率（分子）の構造'!J$45</f>
        <v>3219</v>
      </c>
      <c r="F62" s="163"/>
      <c r="G62" s="163"/>
      <c r="H62" s="163">
        <f>'将来負担比率（分子）の構造'!K$45</f>
        <v>3122</v>
      </c>
      <c r="I62" s="163"/>
      <c r="J62" s="163"/>
      <c r="K62" s="163">
        <f>'将来負担比率（分子）の構造'!L$45</f>
        <v>3125</v>
      </c>
      <c r="L62" s="163"/>
      <c r="M62" s="163"/>
      <c r="N62" s="163">
        <f>'将来負担比率（分子）の構造'!M$45</f>
        <v>2897</v>
      </c>
      <c r="O62" s="163"/>
      <c r="P62" s="163"/>
    </row>
    <row r="63" spans="1:16" x14ac:dyDescent="0.2">
      <c r="A63" s="163" t="s">
        <v>34</v>
      </c>
      <c r="B63" s="163">
        <f>'将来負担比率（分子）の構造'!I$44</f>
        <v>903</v>
      </c>
      <c r="C63" s="163"/>
      <c r="D63" s="163"/>
      <c r="E63" s="163">
        <f>'将来負担比率（分子）の構造'!J$44</f>
        <v>748</v>
      </c>
      <c r="F63" s="163"/>
      <c r="G63" s="163"/>
      <c r="H63" s="163">
        <f>'将来負担比率（分子）の構造'!K$44</f>
        <v>635</v>
      </c>
      <c r="I63" s="163"/>
      <c r="J63" s="163"/>
      <c r="K63" s="163">
        <f>'将来負担比率（分子）の構造'!L$44</f>
        <v>604</v>
      </c>
      <c r="L63" s="163"/>
      <c r="M63" s="163"/>
      <c r="N63" s="163">
        <f>'将来負担比率（分子）の構造'!M$44</f>
        <v>661</v>
      </c>
      <c r="O63" s="163"/>
      <c r="P63" s="163"/>
    </row>
    <row r="64" spans="1:16" x14ac:dyDescent="0.2">
      <c r="A64" s="163" t="s">
        <v>33</v>
      </c>
      <c r="B64" s="163">
        <f>'将来負担比率（分子）の構造'!I$43</f>
        <v>5617</v>
      </c>
      <c r="C64" s="163"/>
      <c r="D64" s="163"/>
      <c r="E64" s="163">
        <f>'将来負担比率（分子）の構造'!J$43</f>
        <v>4961</v>
      </c>
      <c r="F64" s="163"/>
      <c r="G64" s="163"/>
      <c r="H64" s="163">
        <f>'将来負担比率（分子）の構造'!K$43</f>
        <v>4671</v>
      </c>
      <c r="I64" s="163"/>
      <c r="J64" s="163"/>
      <c r="K64" s="163">
        <f>'将来負担比率（分子）の構造'!L$43</f>
        <v>4491</v>
      </c>
      <c r="L64" s="163"/>
      <c r="M64" s="163"/>
      <c r="N64" s="163">
        <f>'将来負担比率（分子）の構造'!M$43</f>
        <v>4925</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16357</v>
      </c>
      <c r="C66" s="163"/>
      <c r="D66" s="163"/>
      <c r="E66" s="163">
        <f>'将来負担比率（分子）の構造'!J$41</f>
        <v>15693</v>
      </c>
      <c r="F66" s="163"/>
      <c r="G66" s="163"/>
      <c r="H66" s="163">
        <f>'将来負担比率（分子）の構造'!K$41</f>
        <v>14729</v>
      </c>
      <c r="I66" s="163"/>
      <c r="J66" s="163"/>
      <c r="K66" s="163">
        <f>'将来負担比率（分子）の構造'!L$41</f>
        <v>14022</v>
      </c>
      <c r="L66" s="163"/>
      <c r="M66" s="163"/>
      <c r="N66" s="163">
        <f>'将来負担比率（分子）の構造'!M$41</f>
        <v>15118</v>
      </c>
      <c r="O66" s="163"/>
      <c r="P66" s="163"/>
    </row>
    <row r="67" spans="1:16" x14ac:dyDescent="0.2">
      <c r="A67" s="163" t="s">
        <v>71</v>
      </c>
      <c r="B67" s="163" t="e">
        <f>NA()</f>
        <v>#N/A</v>
      </c>
      <c r="C67" s="163">
        <f>IF(ISNUMBER('将来負担比率（分子）の構造'!I$53), IF('将来負担比率（分子）の構造'!I$53 &lt; 0, 0, '将来負担比率（分子）の構造'!I$53), NA())</f>
        <v>5902</v>
      </c>
      <c r="D67" s="163" t="e">
        <f>NA()</f>
        <v>#N/A</v>
      </c>
      <c r="E67" s="163" t="e">
        <f>NA()</f>
        <v>#N/A</v>
      </c>
      <c r="F67" s="163">
        <f>IF(ISNUMBER('将来負担比率（分子）の構造'!J$53), IF('将来負担比率（分子）の構造'!J$53 &lt; 0, 0, '将来負担比率（分子）の構造'!J$53), NA())</f>
        <v>4523</v>
      </c>
      <c r="G67" s="163" t="e">
        <f>NA()</f>
        <v>#N/A</v>
      </c>
      <c r="H67" s="163" t="e">
        <f>NA()</f>
        <v>#N/A</v>
      </c>
      <c r="I67" s="163">
        <f>IF(ISNUMBER('将来負担比率（分子）の構造'!K$53), IF('将来負担比率（分子）の構造'!K$53 &lt; 0, 0, '将来負担比率（分子）の構造'!K$53), NA())</f>
        <v>2747</v>
      </c>
      <c r="J67" s="163" t="e">
        <f>NA()</f>
        <v>#N/A</v>
      </c>
      <c r="K67" s="163" t="e">
        <f>NA()</f>
        <v>#N/A</v>
      </c>
      <c r="L67" s="163">
        <f>IF(ISNUMBER('将来負担比率（分子）の構造'!L$53), IF('将来負担比率（分子）の構造'!L$53 &lt; 0, 0, '将来負担比率（分子）の構造'!L$53), NA())</f>
        <v>2068</v>
      </c>
      <c r="M67" s="163" t="e">
        <f>NA()</f>
        <v>#N/A</v>
      </c>
      <c r="N67" s="163" t="e">
        <f>NA()</f>
        <v>#N/A</v>
      </c>
      <c r="O67" s="163">
        <f>IF(ISNUMBER('将来負担比率（分子）の構造'!M$53), IF('将来負担比率（分子）の構造'!M$53 &lt; 0, 0, '将来負担比率（分子）の構造'!M$53), NA())</f>
        <v>3083</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1383</v>
      </c>
      <c r="C72" s="167">
        <f>基金残高に係る経年分析!G55</f>
        <v>1651</v>
      </c>
      <c r="D72" s="167">
        <f>基金残高に係る経年分析!H55</f>
        <v>1908</v>
      </c>
    </row>
    <row r="73" spans="1:16" x14ac:dyDescent="0.2">
      <c r="A73" s="166" t="s">
        <v>74</v>
      </c>
      <c r="B73" s="167">
        <f>基金残高に係る経年分析!F56</f>
        <v>216</v>
      </c>
      <c r="C73" s="167">
        <f>基金残高に係る経年分析!G56</f>
        <v>272</v>
      </c>
      <c r="D73" s="167">
        <f>基金残高に係る経年分析!H56</f>
        <v>317</v>
      </c>
    </row>
    <row r="74" spans="1:16" x14ac:dyDescent="0.2">
      <c r="A74" s="166" t="s">
        <v>75</v>
      </c>
      <c r="B74" s="167">
        <f>基金残高に係る経年分析!F57</f>
        <v>2594</v>
      </c>
      <c r="C74" s="167">
        <f>基金残高に係る経年分析!G57</f>
        <v>2470</v>
      </c>
      <c r="D74" s="167">
        <f>基金残高に係る経年分析!H57</f>
        <v>2397</v>
      </c>
    </row>
  </sheetData>
  <sheetProtection algorithmName="SHA-512" hashValue="iNLwdEZRjLWzP/z4pYa/ibIi1bm4bI/0aSgfz4Ud4Agc6S9b3HzPWuNp8Xz3P9fnEIK5wZ6si5vSUE76hstOqA==" saltValue="bYEkmaij6ohKAmIqs5+FC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AY34" sqref="AY34"/>
    </sheetView>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5311143</v>
      </c>
      <c r="S5" s="677"/>
      <c r="T5" s="677"/>
      <c r="U5" s="677"/>
      <c r="V5" s="677"/>
      <c r="W5" s="677"/>
      <c r="X5" s="677"/>
      <c r="Y5" s="702"/>
      <c r="Z5" s="715">
        <v>23.8</v>
      </c>
      <c r="AA5" s="715"/>
      <c r="AB5" s="715"/>
      <c r="AC5" s="715"/>
      <c r="AD5" s="716">
        <v>4914013</v>
      </c>
      <c r="AE5" s="716"/>
      <c r="AF5" s="716"/>
      <c r="AG5" s="716"/>
      <c r="AH5" s="716"/>
      <c r="AI5" s="716"/>
      <c r="AJ5" s="716"/>
      <c r="AK5" s="716"/>
      <c r="AL5" s="703">
        <v>41.2</v>
      </c>
      <c r="AM5" s="685"/>
      <c r="AN5" s="685"/>
      <c r="AO5" s="704"/>
      <c r="AP5" s="679" t="s">
        <v>216</v>
      </c>
      <c r="AQ5" s="680"/>
      <c r="AR5" s="680"/>
      <c r="AS5" s="680"/>
      <c r="AT5" s="680"/>
      <c r="AU5" s="680"/>
      <c r="AV5" s="680"/>
      <c r="AW5" s="680"/>
      <c r="AX5" s="680"/>
      <c r="AY5" s="680"/>
      <c r="AZ5" s="680"/>
      <c r="BA5" s="680"/>
      <c r="BB5" s="680"/>
      <c r="BC5" s="680"/>
      <c r="BD5" s="680"/>
      <c r="BE5" s="680"/>
      <c r="BF5" s="681"/>
      <c r="BG5" s="621">
        <v>4914013</v>
      </c>
      <c r="BH5" s="622"/>
      <c r="BI5" s="622"/>
      <c r="BJ5" s="622"/>
      <c r="BK5" s="622"/>
      <c r="BL5" s="622"/>
      <c r="BM5" s="622"/>
      <c r="BN5" s="623"/>
      <c r="BO5" s="659">
        <v>92.5</v>
      </c>
      <c r="BP5" s="659"/>
      <c r="BQ5" s="659"/>
      <c r="BR5" s="659"/>
      <c r="BS5" s="660">
        <v>29275</v>
      </c>
      <c r="BT5" s="660"/>
      <c r="BU5" s="660"/>
      <c r="BV5" s="660"/>
      <c r="BW5" s="660"/>
      <c r="BX5" s="660"/>
      <c r="BY5" s="660"/>
      <c r="BZ5" s="660"/>
      <c r="CA5" s="660"/>
      <c r="CB5" s="695"/>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117183</v>
      </c>
      <c r="S6" s="622"/>
      <c r="T6" s="622"/>
      <c r="U6" s="622"/>
      <c r="V6" s="622"/>
      <c r="W6" s="622"/>
      <c r="X6" s="622"/>
      <c r="Y6" s="623"/>
      <c r="Z6" s="659">
        <v>0.5</v>
      </c>
      <c r="AA6" s="659"/>
      <c r="AB6" s="659"/>
      <c r="AC6" s="659"/>
      <c r="AD6" s="660">
        <v>117183</v>
      </c>
      <c r="AE6" s="660"/>
      <c r="AF6" s="660"/>
      <c r="AG6" s="660"/>
      <c r="AH6" s="660"/>
      <c r="AI6" s="660"/>
      <c r="AJ6" s="660"/>
      <c r="AK6" s="660"/>
      <c r="AL6" s="624">
        <v>1</v>
      </c>
      <c r="AM6" s="625"/>
      <c r="AN6" s="625"/>
      <c r="AO6" s="661"/>
      <c r="AP6" s="618" t="s">
        <v>221</v>
      </c>
      <c r="AQ6" s="619"/>
      <c r="AR6" s="619"/>
      <c r="AS6" s="619"/>
      <c r="AT6" s="619"/>
      <c r="AU6" s="619"/>
      <c r="AV6" s="619"/>
      <c r="AW6" s="619"/>
      <c r="AX6" s="619"/>
      <c r="AY6" s="619"/>
      <c r="AZ6" s="619"/>
      <c r="BA6" s="619"/>
      <c r="BB6" s="619"/>
      <c r="BC6" s="619"/>
      <c r="BD6" s="619"/>
      <c r="BE6" s="619"/>
      <c r="BF6" s="620"/>
      <c r="BG6" s="621">
        <v>4914013</v>
      </c>
      <c r="BH6" s="622"/>
      <c r="BI6" s="622"/>
      <c r="BJ6" s="622"/>
      <c r="BK6" s="622"/>
      <c r="BL6" s="622"/>
      <c r="BM6" s="622"/>
      <c r="BN6" s="623"/>
      <c r="BO6" s="659">
        <v>92.5</v>
      </c>
      <c r="BP6" s="659"/>
      <c r="BQ6" s="659"/>
      <c r="BR6" s="659"/>
      <c r="BS6" s="660">
        <v>29275</v>
      </c>
      <c r="BT6" s="660"/>
      <c r="BU6" s="660"/>
      <c r="BV6" s="660"/>
      <c r="BW6" s="660"/>
      <c r="BX6" s="660"/>
      <c r="BY6" s="660"/>
      <c r="BZ6" s="660"/>
      <c r="CA6" s="660"/>
      <c r="CB6" s="695"/>
      <c r="CD6" s="679" t="s">
        <v>222</v>
      </c>
      <c r="CE6" s="680"/>
      <c r="CF6" s="680"/>
      <c r="CG6" s="680"/>
      <c r="CH6" s="680"/>
      <c r="CI6" s="680"/>
      <c r="CJ6" s="680"/>
      <c r="CK6" s="680"/>
      <c r="CL6" s="680"/>
      <c r="CM6" s="680"/>
      <c r="CN6" s="680"/>
      <c r="CO6" s="680"/>
      <c r="CP6" s="680"/>
      <c r="CQ6" s="681"/>
      <c r="CR6" s="621">
        <v>175878</v>
      </c>
      <c r="CS6" s="622"/>
      <c r="CT6" s="622"/>
      <c r="CU6" s="622"/>
      <c r="CV6" s="622"/>
      <c r="CW6" s="622"/>
      <c r="CX6" s="622"/>
      <c r="CY6" s="623"/>
      <c r="CZ6" s="703">
        <v>0.8</v>
      </c>
      <c r="DA6" s="685"/>
      <c r="DB6" s="685"/>
      <c r="DC6" s="705"/>
      <c r="DD6" s="627" t="s">
        <v>122</v>
      </c>
      <c r="DE6" s="622"/>
      <c r="DF6" s="622"/>
      <c r="DG6" s="622"/>
      <c r="DH6" s="622"/>
      <c r="DI6" s="622"/>
      <c r="DJ6" s="622"/>
      <c r="DK6" s="622"/>
      <c r="DL6" s="622"/>
      <c r="DM6" s="622"/>
      <c r="DN6" s="622"/>
      <c r="DO6" s="622"/>
      <c r="DP6" s="623"/>
      <c r="DQ6" s="627">
        <v>175856</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6881</v>
      </c>
      <c r="S7" s="622"/>
      <c r="T7" s="622"/>
      <c r="U7" s="622"/>
      <c r="V7" s="622"/>
      <c r="W7" s="622"/>
      <c r="X7" s="622"/>
      <c r="Y7" s="623"/>
      <c r="Z7" s="659">
        <v>0</v>
      </c>
      <c r="AA7" s="659"/>
      <c r="AB7" s="659"/>
      <c r="AC7" s="659"/>
      <c r="AD7" s="660">
        <v>6881</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2429323</v>
      </c>
      <c r="BH7" s="622"/>
      <c r="BI7" s="622"/>
      <c r="BJ7" s="622"/>
      <c r="BK7" s="622"/>
      <c r="BL7" s="622"/>
      <c r="BM7" s="622"/>
      <c r="BN7" s="623"/>
      <c r="BO7" s="659">
        <v>45.7</v>
      </c>
      <c r="BP7" s="659"/>
      <c r="BQ7" s="659"/>
      <c r="BR7" s="659"/>
      <c r="BS7" s="660">
        <v>29275</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3169879</v>
      </c>
      <c r="CS7" s="622"/>
      <c r="CT7" s="622"/>
      <c r="CU7" s="622"/>
      <c r="CV7" s="622"/>
      <c r="CW7" s="622"/>
      <c r="CX7" s="622"/>
      <c r="CY7" s="623"/>
      <c r="CZ7" s="659">
        <v>14.4</v>
      </c>
      <c r="DA7" s="659"/>
      <c r="DB7" s="659"/>
      <c r="DC7" s="659"/>
      <c r="DD7" s="627">
        <v>56063</v>
      </c>
      <c r="DE7" s="622"/>
      <c r="DF7" s="622"/>
      <c r="DG7" s="622"/>
      <c r="DH7" s="622"/>
      <c r="DI7" s="622"/>
      <c r="DJ7" s="622"/>
      <c r="DK7" s="622"/>
      <c r="DL7" s="622"/>
      <c r="DM7" s="622"/>
      <c r="DN7" s="622"/>
      <c r="DO7" s="622"/>
      <c r="DP7" s="623"/>
      <c r="DQ7" s="627">
        <v>2650830</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76091</v>
      </c>
      <c r="S8" s="622"/>
      <c r="T8" s="622"/>
      <c r="U8" s="622"/>
      <c r="V8" s="622"/>
      <c r="W8" s="622"/>
      <c r="X8" s="622"/>
      <c r="Y8" s="623"/>
      <c r="Z8" s="659">
        <v>0.3</v>
      </c>
      <c r="AA8" s="659"/>
      <c r="AB8" s="659"/>
      <c r="AC8" s="659"/>
      <c r="AD8" s="660">
        <v>76091</v>
      </c>
      <c r="AE8" s="660"/>
      <c r="AF8" s="660"/>
      <c r="AG8" s="660"/>
      <c r="AH8" s="660"/>
      <c r="AI8" s="660"/>
      <c r="AJ8" s="660"/>
      <c r="AK8" s="660"/>
      <c r="AL8" s="624">
        <v>0.6</v>
      </c>
      <c r="AM8" s="625"/>
      <c r="AN8" s="625"/>
      <c r="AO8" s="661"/>
      <c r="AP8" s="618" t="s">
        <v>227</v>
      </c>
      <c r="AQ8" s="619"/>
      <c r="AR8" s="619"/>
      <c r="AS8" s="619"/>
      <c r="AT8" s="619"/>
      <c r="AU8" s="619"/>
      <c r="AV8" s="619"/>
      <c r="AW8" s="619"/>
      <c r="AX8" s="619"/>
      <c r="AY8" s="619"/>
      <c r="AZ8" s="619"/>
      <c r="BA8" s="619"/>
      <c r="BB8" s="619"/>
      <c r="BC8" s="619"/>
      <c r="BD8" s="619"/>
      <c r="BE8" s="619"/>
      <c r="BF8" s="620"/>
      <c r="BG8" s="621">
        <v>68267</v>
      </c>
      <c r="BH8" s="622"/>
      <c r="BI8" s="622"/>
      <c r="BJ8" s="622"/>
      <c r="BK8" s="622"/>
      <c r="BL8" s="622"/>
      <c r="BM8" s="622"/>
      <c r="BN8" s="623"/>
      <c r="BO8" s="659">
        <v>1.3</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9659180</v>
      </c>
      <c r="CS8" s="622"/>
      <c r="CT8" s="622"/>
      <c r="CU8" s="622"/>
      <c r="CV8" s="622"/>
      <c r="CW8" s="622"/>
      <c r="CX8" s="622"/>
      <c r="CY8" s="623"/>
      <c r="CZ8" s="659">
        <v>43.9</v>
      </c>
      <c r="DA8" s="659"/>
      <c r="DB8" s="659"/>
      <c r="DC8" s="659"/>
      <c r="DD8" s="627">
        <v>255392</v>
      </c>
      <c r="DE8" s="622"/>
      <c r="DF8" s="622"/>
      <c r="DG8" s="622"/>
      <c r="DH8" s="622"/>
      <c r="DI8" s="622"/>
      <c r="DJ8" s="622"/>
      <c r="DK8" s="622"/>
      <c r="DL8" s="622"/>
      <c r="DM8" s="622"/>
      <c r="DN8" s="622"/>
      <c r="DO8" s="622"/>
      <c r="DP8" s="623"/>
      <c r="DQ8" s="627">
        <v>5025930</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99831</v>
      </c>
      <c r="S9" s="622"/>
      <c r="T9" s="622"/>
      <c r="U9" s="622"/>
      <c r="V9" s="622"/>
      <c r="W9" s="622"/>
      <c r="X9" s="622"/>
      <c r="Y9" s="623"/>
      <c r="Z9" s="659">
        <v>0.4</v>
      </c>
      <c r="AA9" s="659"/>
      <c r="AB9" s="659"/>
      <c r="AC9" s="659"/>
      <c r="AD9" s="660">
        <v>99831</v>
      </c>
      <c r="AE9" s="660"/>
      <c r="AF9" s="660"/>
      <c r="AG9" s="660"/>
      <c r="AH9" s="660"/>
      <c r="AI9" s="660"/>
      <c r="AJ9" s="660"/>
      <c r="AK9" s="660"/>
      <c r="AL9" s="624">
        <v>0.8</v>
      </c>
      <c r="AM9" s="625"/>
      <c r="AN9" s="625"/>
      <c r="AO9" s="661"/>
      <c r="AP9" s="618" t="s">
        <v>230</v>
      </c>
      <c r="AQ9" s="619"/>
      <c r="AR9" s="619"/>
      <c r="AS9" s="619"/>
      <c r="AT9" s="619"/>
      <c r="AU9" s="619"/>
      <c r="AV9" s="619"/>
      <c r="AW9" s="619"/>
      <c r="AX9" s="619"/>
      <c r="AY9" s="619"/>
      <c r="AZ9" s="619"/>
      <c r="BA9" s="619"/>
      <c r="BB9" s="619"/>
      <c r="BC9" s="619"/>
      <c r="BD9" s="619"/>
      <c r="BE9" s="619"/>
      <c r="BF9" s="620"/>
      <c r="BG9" s="621">
        <v>2175644</v>
      </c>
      <c r="BH9" s="622"/>
      <c r="BI9" s="622"/>
      <c r="BJ9" s="622"/>
      <c r="BK9" s="622"/>
      <c r="BL9" s="622"/>
      <c r="BM9" s="622"/>
      <c r="BN9" s="623"/>
      <c r="BO9" s="659">
        <v>41</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1845536</v>
      </c>
      <c r="CS9" s="622"/>
      <c r="CT9" s="622"/>
      <c r="CU9" s="622"/>
      <c r="CV9" s="622"/>
      <c r="CW9" s="622"/>
      <c r="CX9" s="622"/>
      <c r="CY9" s="623"/>
      <c r="CZ9" s="659">
        <v>8.4</v>
      </c>
      <c r="DA9" s="659"/>
      <c r="DB9" s="659"/>
      <c r="DC9" s="659"/>
      <c r="DD9" s="627">
        <v>42979</v>
      </c>
      <c r="DE9" s="622"/>
      <c r="DF9" s="622"/>
      <c r="DG9" s="622"/>
      <c r="DH9" s="622"/>
      <c r="DI9" s="622"/>
      <c r="DJ9" s="622"/>
      <c r="DK9" s="622"/>
      <c r="DL9" s="622"/>
      <c r="DM9" s="622"/>
      <c r="DN9" s="622"/>
      <c r="DO9" s="622"/>
      <c r="DP9" s="623"/>
      <c r="DQ9" s="627">
        <v>1654373</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84730</v>
      </c>
      <c r="BH10" s="622"/>
      <c r="BI10" s="622"/>
      <c r="BJ10" s="622"/>
      <c r="BK10" s="622"/>
      <c r="BL10" s="622"/>
      <c r="BM10" s="622"/>
      <c r="BN10" s="623"/>
      <c r="BO10" s="659">
        <v>1.6</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42240</v>
      </c>
      <c r="CS10" s="622"/>
      <c r="CT10" s="622"/>
      <c r="CU10" s="622"/>
      <c r="CV10" s="622"/>
      <c r="CW10" s="622"/>
      <c r="CX10" s="622"/>
      <c r="CY10" s="623"/>
      <c r="CZ10" s="659">
        <v>0.2</v>
      </c>
      <c r="DA10" s="659"/>
      <c r="DB10" s="659"/>
      <c r="DC10" s="659"/>
      <c r="DD10" s="627" t="s">
        <v>122</v>
      </c>
      <c r="DE10" s="622"/>
      <c r="DF10" s="622"/>
      <c r="DG10" s="622"/>
      <c r="DH10" s="622"/>
      <c r="DI10" s="622"/>
      <c r="DJ10" s="622"/>
      <c r="DK10" s="622"/>
      <c r="DL10" s="622"/>
      <c r="DM10" s="622"/>
      <c r="DN10" s="622"/>
      <c r="DO10" s="622"/>
      <c r="DP10" s="623"/>
      <c r="DQ10" s="627">
        <v>41980</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1160535</v>
      </c>
      <c r="S11" s="622"/>
      <c r="T11" s="622"/>
      <c r="U11" s="622"/>
      <c r="V11" s="622"/>
      <c r="W11" s="622"/>
      <c r="X11" s="622"/>
      <c r="Y11" s="623"/>
      <c r="Z11" s="624">
        <v>5.2</v>
      </c>
      <c r="AA11" s="625"/>
      <c r="AB11" s="625"/>
      <c r="AC11" s="626"/>
      <c r="AD11" s="627">
        <v>1160535</v>
      </c>
      <c r="AE11" s="622"/>
      <c r="AF11" s="622"/>
      <c r="AG11" s="622"/>
      <c r="AH11" s="622"/>
      <c r="AI11" s="622"/>
      <c r="AJ11" s="622"/>
      <c r="AK11" s="623"/>
      <c r="AL11" s="624">
        <v>9.6999999999999993</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100682</v>
      </c>
      <c r="BH11" s="622"/>
      <c r="BI11" s="622"/>
      <c r="BJ11" s="622"/>
      <c r="BK11" s="622"/>
      <c r="BL11" s="622"/>
      <c r="BM11" s="622"/>
      <c r="BN11" s="623"/>
      <c r="BO11" s="659">
        <v>1.9</v>
      </c>
      <c r="BP11" s="659"/>
      <c r="BQ11" s="659"/>
      <c r="BR11" s="659"/>
      <c r="BS11" s="660">
        <v>29275</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101381</v>
      </c>
      <c r="CS11" s="622"/>
      <c r="CT11" s="622"/>
      <c r="CU11" s="622"/>
      <c r="CV11" s="622"/>
      <c r="CW11" s="622"/>
      <c r="CX11" s="622"/>
      <c r="CY11" s="623"/>
      <c r="CZ11" s="659">
        <v>0.5</v>
      </c>
      <c r="DA11" s="659"/>
      <c r="DB11" s="659"/>
      <c r="DC11" s="659"/>
      <c r="DD11" s="627">
        <v>1990</v>
      </c>
      <c r="DE11" s="622"/>
      <c r="DF11" s="622"/>
      <c r="DG11" s="622"/>
      <c r="DH11" s="622"/>
      <c r="DI11" s="622"/>
      <c r="DJ11" s="622"/>
      <c r="DK11" s="622"/>
      <c r="DL11" s="622"/>
      <c r="DM11" s="622"/>
      <c r="DN11" s="622"/>
      <c r="DO11" s="622"/>
      <c r="DP11" s="623"/>
      <c r="DQ11" s="627">
        <v>85577</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1475</v>
      </c>
      <c r="S12" s="622"/>
      <c r="T12" s="622"/>
      <c r="U12" s="622"/>
      <c r="V12" s="622"/>
      <c r="W12" s="622"/>
      <c r="X12" s="622"/>
      <c r="Y12" s="623"/>
      <c r="Z12" s="659">
        <v>0</v>
      </c>
      <c r="AA12" s="659"/>
      <c r="AB12" s="659"/>
      <c r="AC12" s="659"/>
      <c r="AD12" s="660">
        <v>1475</v>
      </c>
      <c r="AE12" s="660"/>
      <c r="AF12" s="660"/>
      <c r="AG12" s="660"/>
      <c r="AH12" s="660"/>
      <c r="AI12" s="660"/>
      <c r="AJ12" s="660"/>
      <c r="AK12" s="660"/>
      <c r="AL12" s="624">
        <v>0</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2043795</v>
      </c>
      <c r="BH12" s="622"/>
      <c r="BI12" s="622"/>
      <c r="BJ12" s="622"/>
      <c r="BK12" s="622"/>
      <c r="BL12" s="622"/>
      <c r="BM12" s="622"/>
      <c r="BN12" s="623"/>
      <c r="BO12" s="659">
        <v>38.5</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107295</v>
      </c>
      <c r="CS12" s="622"/>
      <c r="CT12" s="622"/>
      <c r="CU12" s="622"/>
      <c r="CV12" s="622"/>
      <c r="CW12" s="622"/>
      <c r="CX12" s="622"/>
      <c r="CY12" s="623"/>
      <c r="CZ12" s="659">
        <v>0.5</v>
      </c>
      <c r="DA12" s="659"/>
      <c r="DB12" s="659"/>
      <c r="DC12" s="659"/>
      <c r="DD12" s="627" t="s">
        <v>122</v>
      </c>
      <c r="DE12" s="622"/>
      <c r="DF12" s="622"/>
      <c r="DG12" s="622"/>
      <c r="DH12" s="622"/>
      <c r="DI12" s="622"/>
      <c r="DJ12" s="622"/>
      <c r="DK12" s="622"/>
      <c r="DL12" s="622"/>
      <c r="DM12" s="622"/>
      <c r="DN12" s="622"/>
      <c r="DO12" s="622"/>
      <c r="DP12" s="623"/>
      <c r="DQ12" s="627">
        <v>57906</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1998954</v>
      </c>
      <c r="BH13" s="622"/>
      <c r="BI13" s="622"/>
      <c r="BJ13" s="622"/>
      <c r="BK13" s="622"/>
      <c r="BL13" s="622"/>
      <c r="BM13" s="622"/>
      <c r="BN13" s="623"/>
      <c r="BO13" s="659">
        <v>37.6</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905531</v>
      </c>
      <c r="CS13" s="622"/>
      <c r="CT13" s="622"/>
      <c r="CU13" s="622"/>
      <c r="CV13" s="622"/>
      <c r="CW13" s="622"/>
      <c r="CX13" s="622"/>
      <c r="CY13" s="623"/>
      <c r="CZ13" s="659">
        <v>4.0999999999999996</v>
      </c>
      <c r="DA13" s="659"/>
      <c r="DB13" s="659"/>
      <c r="DC13" s="659"/>
      <c r="DD13" s="627">
        <v>213323</v>
      </c>
      <c r="DE13" s="622"/>
      <c r="DF13" s="622"/>
      <c r="DG13" s="622"/>
      <c r="DH13" s="622"/>
      <c r="DI13" s="622"/>
      <c r="DJ13" s="622"/>
      <c r="DK13" s="622"/>
      <c r="DL13" s="622"/>
      <c r="DM13" s="622"/>
      <c r="DN13" s="622"/>
      <c r="DO13" s="622"/>
      <c r="DP13" s="623"/>
      <c r="DQ13" s="627">
        <v>679691</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166360</v>
      </c>
      <c r="BH14" s="622"/>
      <c r="BI14" s="622"/>
      <c r="BJ14" s="622"/>
      <c r="BK14" s="622"/>
      <c r="BL14" s="622"/>
      <c r="BM14" s="622"/>
      <c r="BN14" s="623"/>
      <c r="BO14" s="659">
        <v>3.1</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834794</v>
      </c>
      <c r="CS14" s="622"/>
      <c r="CT14" s="622"/>
      <c r="CU14" s="622"/>
      <c r="CV14" s="622"/>
      <c r="CW14" s="622"/>
      <c r="CX14" s="622"/>
      <c r="CY14" s="623"/>
      <c r="CZ14" s="659">
        <v>3.8</v>
      </c>
      <c r="DA14" s="659"/>
      <c r="DB14" s="659"/>
      <c r="DC14" s="659"/>
      <c r="DD14" s="627">
        <v>51512</v>
      </c>
      <c r="DE14" s="622"/>
      <c r="DF14" s="622"/>
      <c r="DG14" s="622"/>
      <c r="DH14" s="622"/>
      <c r="DI14" s="622"/>
      <c r="DJ14" s="622"/>
      <c r="DK14" s="622"/>
      <c r="DL14" s="622"/>
      <c r="DM14" s="622"/>
      <c r="DN14" s="622"/>
      <c r="DO14" s="622"/>
      <c r="DP14" s="623"/>
      <c r="DQ14" s="627">
        <v>728620</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31452</v>
      </c>
      <c r="S15" s="622"/>
      <c r="T15" s="622"/>
      <c r="U15" s="622"/>
      <c r="V15" s="622"/>
      <c r="W15" s="622"/>
      <c r="X15" s="622"/>
      <c r="Y15" s="623"/>
      <c r="Z15" s="659">
        <v>0.1</v>
      </c>
      <c r="AA15" s="659"/>
      <c r="AB15" s="659"/>
      <c r="AC15" s="659"/>
      <c r="AD15" s="660">
        <v>31452</v>
      </c>
      <c r="AE15" s="660"/>
      <c r="AF15" s="660"/>
      <c r="AG15" s="660"/>
      <c r="AH15" s="660"/>
      <c r="AI15" s="660"/>
      <c r="AJ15" s="660"/>
      <c r="AK15" s="660"/>
      <c r="AL15" s="624">
        <v>0.3</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274535</v>
      </c>
      <c r="BH15" s="622"/>
      <c r="BI15" s="622"/>
      <c r="BJ15" s="622"/>
      <c r="BK15" s="622"/>
      <c r="BL15" s="622"/>
      <c r="BM15" s="622"/>
      <c r="BN15" s="623"/>
      <c r="BO15" s="659">
        <v>5.2</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3756007</v>
      </c>
      <c r="CS15" s="622"/>
      <c r="CT15" s="622"/>
      <c r="CU15" s="622"/>
      <c r="CV15" s="622"/>
      <c r="CW15" s="622"/>
      <c r="CX15" s="622"/>
      <c r="CY15" s="623"/>
      <c r="CZ15" s="659">
        <v>17.100000000000001</v>
      </c>
      <c r="DA15" s="659"/>
      <c r="DB15" s="659"/>
      <c r="DC15" s="659"/>
      <c r="DD15" s="627">
        <v>1930755</v>
      </c>
      <c r="DE15" s="622"/>
      <c r="DF15" s="622"/>
      <c r="DG15" s="622"/>
      <c r="DH15" s="622"/>
      <c r="DI15" s="622"/>
      <c r="DJ15" s="622"/>
      <c r="DK15" s="622"/>
      <c r="DL15" s="622"/>
      <c r="DM15" s="622"/>
      <c r="DN15" s="622"/>
      <c r="DO15" s="622"/>
      <c r="DP15" s="623"/>
      <c r="DQ15" s="627">
        <v>1409506</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97294</v>
      </c>
      <c r="S16" s="622"/>
      <c r="T16" s="622"/>
      <c r="U16" s="622"/>
      <c r="V16" s="622"/>
      <c r="W16" s="622"/>
      <c r="X16" s="622"/>
      <c r="Y16" s="623"/>
      <c r="Z16" s="659">
        <v>0.4</v>
      </c>
      <c r="AA16" s="659"/>
      <c r="AB16" s="659"/>
      <c r="AC16" s="659"/>
      <c r="AD16" s="660">
        <v>97294</v>
      </c>
      <c r="AE16" s="660"/>
      <c r="AF16" s="660"/>
      <c r="AG16" s="660"/>
      <c r="AH16" s="660"/>
      <c r="AI16" s="660"/>
      <c r="AJ16" s="660"/>
      <c r="AK16" s="660"/>
      <c r="AL16" s="624">
        <v>0.8</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247468</v>
      </c>
      <c r="S17" s="622"/>
      <c r="T17" s="622"/>
      <c r="U17" s="622"/>
      <c r="V17" s="622"/>
      <c r="W17" s="622"/>
      <c r="X17" s="622"/>
      <c r="Y17" s="623"/>
      <c r="Z17" s="659">
        <v>1.1000000000000001</v>
      </c>
      <c r="AA17" s="659"/>
      <c r="AB17" s="659"/>
      <c r="AC17" s="659"/>
      <c r="AD17" s="660">
        <v>247468</v>
      </c>
      <c r="AE17" s="660"/>
      <c r="AF17" s="660"/>
      <c r="AG17" s="660"/>
      <c r="AH17" s="660"/>
      <c r="AI17" s="660"/>
      <c r="AJ17" s="660"/>
      <c r="AK17" s="660"/>
      <c r="AL17" s="624">
        <v>2.1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1421251</v>
      </c>
      <c r="CS17" s="622"/>
      <c r="CT17" s="622"/>
      <c r="CU17" s="622"/>
      <c r="CV17" s="622"/>
      <c r="CW17" s="622"/>
      <c r="CX17" s="622"/>
      <c r="CY17" s="623"/>
      <c r="CZ17" s="659">
        <v>6.5</v>
      </c>
      <c r="DA17" s="659"/>
      <c r="DB17" s="659"/>
      <c r="DC17" s="659"/>
      <c r="DD17" s="627" t="s">
        <v>122</v>
      </c>
      <c r="DE17" s="622"/>
      <c r="DF17" s="622"/>
      <c r="DG17" s="622"/>
      <c r="DH17" s="622"/>
      <c r="DI17" s="622"/>
      <c r="DJ17" s="622"/>
      <c r="DK17" s="622"/>
      <c r="DL17" s="622"/>
      <c r="DM17" s="622"/>
      <c r="DN17" s="622"/>
      <c r="DO17" s="622"/>
      <c r="DP17" s="623"/>
      <c r="DQ17" s="627">
        <v>1421251</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34562</v>
      </c>
      <c r="S18" s="622"/>
      <c r="T18" s="622"/>
      <c r="U18" s="622"/>
      <c r="V18" s="622"/>
      <c r="W18" s="622"/>
      <c r="X18" s="622"/>
      <c r="Y18" s="623"/>
      <c r="Z18" s="659">
        <v>0.2</v>
      </c>
      <c r="AA18" s="659"/>
      <c r="AB18" s="659"/>
      <c r="AC18" s="659"/>
      <c r="AD18" s="660">
        <v>34562</v>
      </c>
      <c r="AE18" s="660"/>
      <c r="AF18" s="660"/>
      <c r="AG18" s="660"/>
      <c r="AH18" s="660"/>
      <c r="AI18" s="660"/>
      <c r="AJ18" s="660"/>
      <c r="AK18" s="660"/>
      <c r="AL18" s="624">
        <v>0.3</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212906</v>
      </c>
      <c r="S19" s="622"/>
      <c r="T19" s="622"/>
      <c r="U19" s="622"/>
      <c r="V19" s="622"/>
      <c r="W19" s="622"/>
      <c r="X19" s="622"/>
      <c r="Y19" s="623"/>
      <c r="Z19" s="659">
        <v>1</v>
      </c>
      <c r="AA19" s="659"/>
      <c r="AB19" s="659"/>
      <c r="AC19" s="659"/>
      <c r="AD19" s="660">
        <v>212906</v>
      </c>
      <c r="AE19" s="660"/>
      <c r="AF19" s="660"/>
      <c r="AG19" s="660"/>
      <c r="AH19" s="660"/>
      <c r="AI19" s="660"/>
      <c r="AJ19" s="660"/>
      <c r="AK19" s="660"/>
      <c r="AL19" s="624">
        <v>1.8</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397130</v>
      </c>
      <c r="BH19" s="622"/>
      <c r="BI19" s="622"/>
      <c r="BJ19" s="622"/>
      <c r="BK19" s="622"/>
      <c r="BL19" s="622"/>
      <c r="BM19" s="622"/>
      <c r="BN19" s="623"/>
      <c r="BO19" s="659">
        <v>7.5</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96" t="s">
        <v>262</v>
      </c>
      <c r="C20" s="697"/>
      <c r="D20" s="697"/>
      <c r="E20" s="697"/>
      <c r="F20" s="697"/>
      <c r="G20" s="697"/>
      <c r="H20" s="697"/>
      <c r="I20" s="697"/>
      <c r="J20" s="697"/>
      <c r="K20" s="697"/>
      <c r="L20" s="697"/>
      <c r="M20" s="697"/>
      <c r="N20" s="697"/>
      <c r="O20" s="697"/>
      <c r="P20" s="697"/>
      <c r="Q20" s="698"/>
      <c r="R20" s="621" t="s">
        <v>122</v>
      </c>
      <c r="S20" s="622"/>
      <c r="T20" s="622"/>
      <c r="U20" s="622"/>
      <c r="V20" s="622"/>
      <c r="W20" s="622"/>
      <c r="X20" s="622"/>
      <c r="Y20" s="623"/>
      <c r="Z20" s="659" t="s">
        <v>122</v>
      </c>
      <c r="AA20" s="659"/>
      <c r="AB20" s="659"/>
      <c r="AC20" s="659"/>
      <c r="AD20" s="660" t="s">
        <v>122</v>
      </c>
      <c r="AE20" s="660"/>
      <c r="AF20" s="660"/>
      <c r="AG20" s="660"/>
      <c r="AH20" s="660"/>
      <c r="AI20" s="660"/>
      <c r="AJ20" s="660"/>
      <c r="AK20" s="660"/>
      <c r="AL20" s="624" t="s">
        <v>122</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397130</v>
      </c>
      <c r="BH20" s="622"/>
      <c r="BI20" s="622"/>
      <c r="BJ20" s="622"/>
      <c r="BK20" s="622"/>
      <c r="BL20" s="622"/>
      <c r="BM20" s="622"/>
      <c r="BN20" s="623"/>
      <c r="BO20" s="659">
        <v>7.5</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22018972</v>
      </c>
      <c r="CS20" s="622"/>
      <c r="CT20" s="622"/>
      <c r="CU20" s="622"/>
      <c r="CV20" s="622"/>
      <c r="CW20" s="622"/>
      <c r="CX20" s="622"/>
      <c r="CY20" s="623"/>
      <c r="CZ20" s="659">
        <v>100</v>
      </c>
      <c r="DA20" s="659"/>
      <c r="DB20" s="659"/>
      <c r="DC20" s="659"/>
      <c r="DD20" s="627">
        <v>2552014</v>
      </c>
      <c r="DE20" s="622"/>
      <c r="DF20" s="622"/>
      <c r="DG20" s="622"/>
      <c r="DH20" s="622"/>
      <c r="DI20" s="622"/>
      <c r="DJ20" s="622"/>
      <c r="DK20" s="622"/>
      <c r="DL20" s="622"/>
      <c r="DM20" s="622"/>
      <c r="DN20" s="622"/>
      <c r="DO20" s="622"/>
      <c r="DP20" s="623"/>
      <c r="DQ20" s="627">
        <v>13931520</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5414359</v>
      </c>
      <c r="S21" s="622"/>
      <c r="T21" s="622"/>
      <c r="U21" s="622"/>
      <c r="V21" s="622"/>
      <c r="W21" s="622"/>
      <c r="X21" s="622"/>
      <c r="Y21" s="623"/>
      <c r="Z21" s="659">
        <v>24.3</v>
      </c>
      <c r="AA21" s="659"/>
      <c r="AB21" s="659"/>
      <c r="AC21" s="659"/>
      <c r="AD21" s="660">
        <v>5108926</v>
      </c>
      <c r="AE21" s="660"/>
      <c r="AF21" s="660"/>
      <c r="AG21" s="660"/>
      <c r="AH21" s="660"/>
      <c r="AI21" s="660"/>
      <c r="AJ21" s="660"/>
      <c r="AK21" s="660"/>
      <c r="AL21" s="624">
        <v>42.8</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5108926</v>
      </c>
      <c r="S22" s="622"/>
      <c r="T22" s="622"/>
      <c r="U22" s="622"/>
      <c r="V22" s="622"/>
      <c r="W22" s="622"/>
      <c r="X22" s="622"/>
      <c r="Y22" s="623"/>
      <c r="Z22" s="659">
        <v>22.9</v>
      </c>
      <c r="AA22" s="659"/>
      <c r="AB22" s="659"/>
      <c r="AC22" s="659"/>
      <c r="AD22" s="660">
        <v>5108926</v>
      </c>
      <c r="AE22" s="660"/>
      <c r="AF22" s="660"/>
      <c r="AG22" s="660"/>
      <c r="AH22" s="660"/>
      <c r="AI22" s="660"/>
      <c r="AJ22" s="660"/>
      <c r="AK22" s="660"/>
      <c r="AL22" s="624">
        <v>42.8</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305433</v>
      </c>
      <c r="S23" s="622"/>
      <c r="T23" s="622"/>
      <c r="U23" s="622"/>
      <c r="V23" s="622"/>
      <c r="W23" s="622"/>
      <c r="X23" s="622"/>
      <c r="Y23" s="623"/>
      <c r="Z23" s="659">
        <v>1.4</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v>397130</v>
      </c>
      <c r="BH23" s="622"/>
      <c r="BI23" s="622"/>
      <c r="BJ23" s="622"/>
      <c r="BK23" s="622"/>
      <c r="BL23" s="622"/>
      <c r="BM23" s="622"/>
      <c r="BN23" s="623"/>
      <c r="BO23" s="659">
        <v>7.5</v>
      </c>
      <c r="BP23" s="659"/>
      <c r="BQ23" s="659"/>
      <c r="BR23" s="659"/>
      <c r="BS23" s="660" t="s">
        <v>122</v>
      </c>
      <c r="BT23" s="660"/>
      <c r="BU23" s="660"/>
      <c r="BV23" s="660"/>
      <c r="BW23" s="660"/>
      <c r="BX23" s="660"/>
      <c r="BY23" s="660"/>
      <c r="BZ23" s="660"/>
      <c r="CA23" s="660"/>
      <c r="CB23" s="695"/>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279</v>
      </c>
      <c r="CE24" s="680"/>
      <c r="CF24" s="680"/>
      <c r="CG24" s="680"/>
      <c r="CH24" s="680"/>
      <c r="CI24" s="680"/>
      <c r="CJ24" s="680"/>
      <c r="CK24" s="680"/>
      <c r="CL24" s="680"/>
      <c r="CM24" s="680"/>
      <c r="CN24" s="680"/>
      <c r="CO24" s="680"/>
      <c r="CP24" s="680"/>
      <c r="CQ24" s="681"/>
      <c r="CR24" s="676">
        <v>10803677</v>
      </c>
      <c r="CS24" s="677"/>
      <c r="CT24" s="677"/>
      <c r="CU24" s="677"/>
      <c r="CV24" s="677"/>
      <c r="CW24" s="677"/>
      <c r="CX24" s="677"/>
      <c r="CY24" s="702"/>
      <c r="CZ24" s="703">
        <v>49.1</v>
      </c>
      <c r="DA24" s="685"/>
      <c r="DB24" s="685"/>
      <c r="DC24" s="705"/>
      <c r="DD24" s="701">
        <v>6761878</v>
      </c>
      <c r="DE24" s="677"/>
      <c r="DF24" s="677"/>
      <c r="DG24" s="677"/>
      <c r="DH24" s="677"/>
      <c r="DI24" s="677"/>
      <c r="DJ24" s="677"/>
      <c r="DK24" s="702"/>
      <c r="DL24" s="701">
        <v>6127320</v>
      </c>
      <c r="DM24" s="677"/>
      <c r="DN24" s="677"/>
      <c r="DO24" s="677"/>
      <c r="DP24" s="677"/>
      <c r="DQ24" s="677"/>
      <c r="DR24" s="677"/>
      <c r="DS24" s="677"/>
      <c r="DT24" s="677"/>
      <c r="DU24" s="677"/>
      <c r="DV24" s="702"/>
      <c r="DW24" s="703">
        <v>51.2</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12563712</v>
      </c>
      <c r="S25" s="622"/>
      <c r="T25" s="622"/>
      <c r="U25" s="622"/>
      <c r="V25" s="622"/>
      <c r="W25" s="622"/>
      <c r="X25" s="622"/>
      <c r="Y25" s="623"/>
      <c r="Z25" s="659">
        <v>56.4</v>
      </c>
      <c r="AA25" s="659"/>
      <c r="AB25" s="659"/>
      <c r="AC25" s="659"/>
      <c r="AD25" s="660">
        <v>11861149</v>
      </c>
      <c r="AE25" s="660"/>
      <c r="AF25" s="660"/>
      <c r="AG25" s="660"/>
      <c r="AH25" s="660"/>
      <c r="AI25" s="660"/>
      <c r="AJ25" s="660"/>
      <c r="AK25" s="660"/>
      <c r="AL25" s="624">
        <v>99.4</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3699156</v>
      </c>
      <c r="CS25" s="634"/>
      <c r="CT25" s="634"/>
      <c r="CU25" s="634"/>
      <c r="CV25" s="634"/>
      <c r="CW25" s="634"/>
      <c r="CX25" s="634"/>
      <c r="CY25" s="635"/>
      <c r="CZ25" s="624">
        <v>16.8</v>
      </c>
      <c r="DA25" s="636"/>
      <c r="DB25" s="636"/>
      <c r="DC25" s="637"/>
      <c r="DD25" s="627">
        <v>3327032</v>
      </c>
      <c r="DE25" s="634"/>
      <c r="DF25" s="634"/>
      <c r="DG25" s="634"/>
      <c r="DH25" s="634"/>
      <c r="DI25" s="634"/>
      <c r="DJ25" s="634"/>
      <c r="DK25" s="635"/>
      <c r="DL25" s="627">
        <v>3182888</v>
      </c>
      <c r="DM25" s="634"/>
      <c r="DN25" s="634"/>
      <c r="DO25" s="634"/>
      <c r="DP25" s="634"/>
      <c r="DQ25" s="634"/>
      <c r="DR25" s="634"/>
      <c r="DS25" s="634"/>
      <c r="DT25" s="634"/>
      <c r="DU25" s="634"/>
      <c r="DV25" s="635"/>
      <c r="DW25" s="624">
        <v>26.6</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5430</v>
      </c>
      <c r="S26" s="622"/>
      <c r="T26" s="622"/>
      <c r="U26" s="622"/>
      <c r="V26" s="622"/>
      <c r="W26" s="622"/>
      <c r="X26" s="622"/>
      <c r="Y26" s="623"/>
      <c r="Z26" s="659">
        <v>0</v>
      </c>
      <c r="AA26" s="659"/>
      <c r="AB26" s="659"/>
      <c r="AC26" s="659"/>
      <c r="AD26" s="660">
        <v>5430</v>
      </c>
      <c r="AE26" s="660"/>
      <c r="AF26" s="660"/>
      <c r="AG26" s="660"/>
      <c r="AH26" s="660"/>
      <c r="AI26" s="660"/>
      <c r="AJ26" s="660"/>
      <c r="AK26" s="660"/>
      <c r="AL26" s="624">
        <v>0</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2063284</v>
      </c>
      <c r="CS26" s="622"/>
      <c r="CT26" s="622"/>
      <c r="CU26" s="622"/>
      <c r="CV26" s="622"/>
      <c r="CW26" s="622"/>
      <c r="CX26" s="622"/>
      <c r="CY26" s="623"/>
      <c r="CZ26" s="624">
        <v>9.4</v>
      </c>
      <c r="DA26" s="636"/>
      <c r="DB26" s="636"/>
      <c r="DC26" s="637"/>
      <c r="DD26" s="627">
        <v>1881610</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2145</v>
      </c>
      <c r="S27" s="622"/>
      <c r="T27" s="622"/>
      <c r="U27" s="622"/>
      <c r="V27" s="622"/>
      <c r="W27" s="622"/>
      <c r="X27" s="622"/>
      <c r="Y27" s="623"/>
      <c r="Z27" s="659">
        <v>0</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5311143</v>
      </c>
      <c r="BH27" s="622"/>
      <c r="BI27" s="622"/>
      <c r="BJ27" s="622"/>
      <c r="BK27" s="622"/>
      <c r="BL27" s="622"/>
      <c r="BM27" s="622"/>
      <c r="BN27" s="623"/>
      <c r="BO27" s="659">
        <v>100</v>
      </c>
      <c r="BP27" s="659"/>
      <c r="BQ27" s="659"/>
      <c r="BR27" s="659"/>
      <c r="BS27" s="660">
        <v>29275</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5683270</v>
      </c>
      <c r="CS27" s="634"/>
      <c r="CT27" s="634"/>
      <c r="CU27" s="634"/>
      <c r="CV27" s="634"/>
      <c r="CW27" s="634"/>
      <c r="CX27" s="634"/>
      <c r="CY27" s="635"/>
      <c r="CZ27" s="624">
        <v>25.8</v>
      </c>
      <c r="DA27" s="636"/>
      <c r="DB27" s="636"/>
      <c r="DC27" s="637"/>
      <c r="DD27" s="627">
        <v>2013595</v>
      </c>
      <c r="DE27" s="634"/>
      <c r="DF27" s="634"/>
      <c r="DG27" s="634"/>
      <c r="DH27" s="634"/>
      <c r="DI27" s="634"/>
      <c r="DJ27" s="634"/>
      <c r="DK27" s="635"/>
      <c r="DL27" s="627">
        <v>1523181</v>
      </c>
      <c r="DM27" s="634"/>
      <c r="DN27" s="634"/>
      <c r="DO27" s="634"/>
      <c r="DP27" s="634"/>
      <c r="DQ27" s="634"/>
      <c r="DR27" s="634"/>
      <c r="DS27" s="634"/>
      <c r="DT27" s="634"/>
      <c r="DU27" s="634"/>
      <c r="DV27" s="635"/>
      <c r="DW27" s="624">
        <v>12.7</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104005</v>
      </c>
      <c r="S28" s="622"/>
      <c r="T28" s="622"/>
      <c r="U28" s="622"/>
      <c r="V28" s="622"/>
      <c r="W28" s="622"/>
      <c r="X28" s="622"/>
      <c r="Y28" s="623"/>
      <c r="Z28" s="659">
        <v>0.5</v>
      </c>
      <c r="AA28" s="659"/>
      <c r="AB28" s="659"/>
      <c r="AC28" s="659"/>
      <c r="AD28" s="660">
        <v>66436</v>
      </c>
      <c r="AE28" s="660"/>
      <c r="AF28" s="660"/>
      <c r="AG28" s="660"/>
      <c r="AH28" s="660"/>
      <c r="AI28" s="660"/>
      <c r="AJ28" s="660"/>
      <c r="AK28" s="660"/>
      <c r="AL28" s="624">
        <v>0.6</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1421251</v>
      </c>
      <c r="CS28" s="622"/>
      <c r="CT28" s="622"/>
      <c r="CU28" s="622"/>
      <c r="CV28" s="622"/>
      <c r="CW28" s="622"/>
      <c r="CX28" s="622"/>
      <c r="CY28" s="623"/>
      <c r="CZ28" s="624">
        <v>6.5</v>
      </c>
      <c r="DA28" s="636"/>
      <c r="DB28" s="636"/>
      <c r="DC28" s="637"/>
      <c r="DD28" s="627">
        <v>1421251</v>
      </c>
      <c r="DE28" s="622"/>
      <c r="DF28" s="622"/>
      <c r="DG28" s="622"/>
      <c r="DH28" s="622"/>
      <c r="DI28" s="622"/>
      <c r="DJ28" s="622"/>
      <c r="DK28" s="623"/>
      <c r="DL28" s="627">
        <v>1421251</v>
      </c>
      <c r="DM28" s="622"/>
      <c r="DN28" s="622"/>
      <c r="DO28" s="622"/>
      <c r="DP28" s="622"/>
      <c r="DQ28" s="622"/>
      <c r="DR28" s="622"/>
      <c r="DS28" s="622"/>
      <c r="DT28" s="622"/>
      <c r="DU28" s="622"/>
      <c r="DV28" s="623"/>
      <c r="DW28" s="624">
        <v>11.9</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80310</v>
      </c>
      <c r="S29" s="622"/>
      <c r="T29" s="622"/>
      <c r="U29" s="622"/>
      <c r="V29" s="622"/>
      <c r="W29" s="622"/>
      <c r="X29" s="622"/>
      <c r="Y29" s="623"/>
      <c r="Z29" s="659">
        <v>0.4</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1420400</v>
      </c>
      <c r="CS29" s="634"/>
      <c r="CT29" s="634"/>
      <c r="CU29" s="634"/>
      <c r="CV29" s="634"/>
      <c r="CW29" s="634"/>
      <c r="CX29" s="634"/>
      <c r="CY29" s="635"/>
      <c r="CZ29" s="624">
        <v>6.5</v>
      </c>
      <c r="DA29" s="636"/>
      <c r="DB29" s="636"/>
      <c r="DC29" s="637"/>
      <c r="DD29" s="627">
        <v>1420400</v>
      </c>
      <c r="DE29" s="634"/>
      <c r="DF29" s="634"/>
      <c r="DG29" s="634"/>
      <c r="DH29" s="634"/>
      <c r="DI29" s="634"/>
      <c r="DJ29" s="634"/>
      <c r="DK29" s="635"/>
      <c r="DL29" s="627">
        <v>1420400</v>
      </c>
      <c r="DM29" s="634"/>
      <c r="DN29" s="634"/>
      <c r="DO29" s="634"/>
      <c r="DP29" s="634"/>
      <c r="DQ29" s="634"/>
      <c r="DR29" s="634"/>
      <c r="DS29" s="634"/>
      <c r="DT29" s="634"/>
      <c r="DU29" s="634"/>
      <c r="DV29" s="635"/>
      <c r="DW29" s="624">
        <v>11.9</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4166197</v>
      </c>
      <c r="S30" s="622"/>
      <c r="T30" s="622"/>
      <c r="U30" s="622"/>
      <c r="V30" s="622"/>
      <c r="W30" s="622"/>
      <c r="X30" s="622"/>
      <c r="Y30" s="623"/>
      <c r="Z30" s="659">
        <v>18.7</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3"/>
      <c r="BI30" s="693"/>
      <c r="BJ30" s="693"/>
      <c r="BK30" s="693"/>
      <c r="BL30" s="693"/>
      <c r="BM30" s="693"/>
      <c r="BN30" s="693"/>
      <c r="BO30" s="693"/>
      <c r="BP30" s="693"/>
      <c r="BQ30" s="694"/>
      <c r="BR30" s="673"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1354685</v>
      </c>
      <c r="CS30" s="622"/>
      <c r="CT30" s="622"/>
      <c r="CU30" s="622"/>
      <c r="CV30" s="622"/>
      <c r="CW30" s="622"/>
      <c r="CX30" s="622"/>
      <c r="CY30" s="623"/>
      <c r="CZ30" s="624">
        <v>6.2</v>
      </c>
      <c r="DA30" s="636"/>
      <c r="DB30" s="636"/>
      <c r="DC30" s="637"/>
      <c r="DD30" s="627">
        <v>1354685</v>
      </c>
      <c r="DE30" s="622"/>
      <c r="DF30" s="622"/>
      <c r="DG30" s="622"/>
      <c r="DH30" s="622"/>
      <c r="DI30" s="622"/>
      <c r="DJ30" s="622"/>
      <c r="DK30" s="623"/>
      <c r="DL30" s="627">
        <v>1354685</v>
      </c>
      <c r="DM30" s="622"/>
      <c r="DN30" s="622"/>
      <c r="DO30" s="622"/>
      <c r="DP30" s="622"/>
      <c r="DQ30" s="622"/>
      <c r="DR30" s="622"/>
      <c r="DS30" s="622"/>
      <c r="DT30" s="622"/>
      <c r="DU30" s="622"/>
      <c r="DV30" s="623"/>
      <c r="DW30" s="624">
        <v>11.3</v>
      </c>
      <c r="DX30" s="636"/>
      <c r="DY30" s="636"/>
      <c r="DZ30" s="636"/>
      <c r="EA30" s="636"/>
      <c r="EB30" s="636"/>
      <c r="EC30" s="648"/>
    </row>
    <row r="31" spans="2:133" ht="11.25" customHeight="1" x14ac:dyDescent="0.2">
      <c r="B31" s="696" t="s">
        <v>297</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298</v>
      </c>
      <c r="AQ31" s="688"/>
      <c r="AR31" s="688"/>
      <c r="AS31" s="688"/>
      <c r="AT31" s="689" t="s">
        <v>299</v>
      </c>
      <c r="AU31" s="206"/>
      <c r="AV31" s="206"/>
      <c r="AW31" s="206"/>
      <c r="AX31" s="679" t="s">
        <v>177</v>
      </c>
      <c r="AY31" s="680"/>
      <c r="AZ31" s="680"/>
      <c r="BA31" s="680"/>
      <c r="BB31" s="680"/>
      <c r="BC31" s="680"/>
      <c r="BD31" s="680"/>
      <c r="BE31" s="680"/>
      <c r="BF31" s="681"/>
      <c r="BG31" s="683">
        <v>99</v>
      </c>
      <c r="BH31" s="684"/>
      <c r="BI31" s="684"/>
      <c r="BJ31" s="684"/>
      <c r="BK31" s="684"/>
      <c r="BL31" s="684"/>
      <c r="BM31" s="685">
        <v>97</v>
      </c>
      <c r="BN31" s="684"/>
      <c r="BO31" s="684"/>
      <c r="BP31" s="684"/>
      <c r="BQ31" s="686"/>
      <c r="BR31" s="683">
        <v>99</v>
      </c>
      <c r="BS31" s="684"/>
      <c r="BT31" s="684"/>
      <c r="BU31" s="684"/>
      <c r="BV31" s="684"/>
      <c r="BW31" s="684"/>
      <c r="BX31" s="685">
        <v>97.2</v>
      </c>
      <c r="BY31" s="684"/>
      <c r="BZ31" s="684"/>
      <c r="CA31" s="684"/>
      <c r="CB31" s="686"/>
      <c r="CD31" s="642"/>
      <c r="CE31" s="643"/>
      <c r="CF31" s="618" t="s">
        <v>300</v>
      </c>
      <c r="CG31" s="619"/>
      <c r="CH31" s="619"/>
      <c r="CI31" s="619"/>
      <c r="CJ31" s="619"/>
      <c r="CK31" s="619"/>
      <c r="CL31" s="619"/>
      <c r="CM31" s="619"/>
      <c r="CN31" s="619"/>
      <c r="CO31" s="619"/>
      <c r="CP31" s="619"/>
      <c r="CQ31" s="620"/>
      <c r="CR31" s="621">
        <v>65715</v>
      </c>
      <c r="CS31" s="634"/>
      <c r="CT31" s="634"/>
      <c r="CU31" s="634"/>
      <c r="CV31" s="634"/>
      <c r="CW31" s="634"/>
      <c r="CX31" s="634"/>
      <c r="CY31" s="635"/>
      <c r="CZ31" s="624">
        <v>0.3</v>
      </c>
      <c r="DA31" s="636"/>
      <c r="DB31" s="636"/>
      <c r="DC31" s="637"/>
      <c r="DD31" s="627">
        <v>65715</v>
      </c>
      <c r="DE31" s="634"/>
      <c r="DF31" s="634"/>
      <c r="DG31" s="634"/>
      <c r="DH31" s="634"/>
      <c r="DI31" s="634"/>
      <c r="DJ31" s="634"/>
      <c r="DK31" s="635"/>
      <c r="DL31" s="627">
        <v>65715</v>
      </c>
      <c r="DM31" s="634"/>
      <c r="DN31" s="634"/>
      <c r="DO31" s="634"/>
      <c r="DP31" s="634"/>
      <c r="DQ31" s="634"/>
      <c r="DR31" s="634"/>
      <c r="DS31" s="634"/>
      <c r="DT31" s="634"/>
      <c r="DU31" s="634"/>
      <c r="DV31" s="635"/>
      <c r="DW31" s="624">
        <v>0.5</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1748892</v>
      </c>
      <c r="S32" s="622"/>
      <c r="T32" s="622"/>
      <c r="U32" s="622"/>
      <c r="V32" s="622"/>
      <c r="W32" s="622"/>
      <c r="X32" s="622"/>
      <c r="Y32" s="623"/>
      <c r="Z32" s="659">
        <v>7.8</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302</v>
      </c>
      <c r="AX32" s="618" t="s">
        <v>303</v>
      </c>
      <c r="AY32" s="619"/>
      <c r="AZ32" s="619"/>
      <c r="BA32" s="619"/>
      <c r="BB32" s="619"/>
      <c r="BC32" s="619"/>
      <c r="BD32" s="619"/>
      <c r="BE32" s="619"/>
      <c r="BF32" s="620"/>
      <c r="BG32" s="692">
        <v>98.8</v>
      </c>
      <c r="BH32" s="634"/>
      <c r="BI32" s="634"/>
      <c r="BJ32" s="634"/>
      <c r="BK32" s="634"/>
      <c r="BL32" s="634"/>
      <c r="BM32" s="625">
        <v>96.7</v>
      </c>
      <c r="BN32" s="634"/>
      <c r="BO32" s="634"/>
      <c r="BP32" s="634"/>
      <c r="BQ32" s="657"/>
      <c r="BR32" s="692">
        <v>98.9</v>
      </c>
      <c r="BS32" s="634"/>
      <c r="BT32" s="634"/>
      <c r="BU32" s="634"/>
      <c r="BV32" s="634"/>
      <c r="BW32" s="634"/>
      <c r="BX32" s="625">
        <v>96.9</v>
      </c>
      <c r="BY32" s="634"/>
      <c r="BZ32" s="634"/>
      <c r="CA32" s="634"/>
      <c r="CB32" s="657"/>
      <c r="CD32" s="644"/>
      <c r="CE32" s="645"/>
      <c r="CF32" s="618" t="s">
        <v>304</v>
      </c>
      <c r="CG32" s="619"/>
      <c r="CH32" s="619"/>
      <c r="CI32" s="619"/>
      <c r="CJ32" s="619"/>
      <c r="CK32" s="619"/>
      <c r="CL32" s="619"/>
      <c r="CM32" s="619"/>
      <c r="CN32" s="619"/>
      <c r="CO32" s="619"/>
      <c r="CP32" s="619"/>
      <c r="CQ32" s="620"/>
      <c r="CR32" s="621">
        <v>851</v>
      </c>
      <c r="CS32" s="622"/>
      <c r="CT32" s="622"/>
      <c r="CU32" s="622"/>
      <c r="CV32" s="622"/>
      <c r="CW32" s="622"/>
      <c r="CX32" s="622"/>
      <c r="CY32" s="623"/>
      <c r="CZ32" s="624">
        <v>0</v>
      </c>
      <c r="DA32" s="636"/>
      <c r="DB32" s="636"/>
      <c r="DC32" s="637"/>
      <c r="DD32" s="627">
        <v>851</v>
      </c>
      <c r="DE32" s="622"/>
      <c r="DF32" s="622"/>
      <c r="DG32" s="622"/>
      <c r="DH32" s="622"/>
      <c r="DI32" s="622"/>
      <c r="DJ32" s="622"/>
      <c r="DK32" s="623"/>
      <c r="DL32" s="627">
        <v>851</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11459</v>
      </c>
      <c r="S33" s="622"/>
      <c r="T33" s="622"/>
      <c r="U33" s="622"/>
      <c r="V33" s="622"/>
      <c r="W33" s="622"/>
      <c r="X33" s="622"/>
      <c r="Y33" s="623"/>
      <c r="Z33" s="659">
        <v>0.1</v>
      </c>
      <c r="AA33" s="659"/>
      <c r="AB33" s="659"/>
      <c r="AC33" s="659"/>
      <c r="AD33" s="660">
        <v>430</v>
      </c>
      <c r="AE33" s="660"/>
      <c r="AF33" s="660"/>
      <c r="AG33" s="660"/>
      <c r="AH33" s="660"/>
      <c r="AI33" s="660"/>
      <c r="AJ33" s="660"/>
      <c r="AK33" s="660"/>
      <c r="AL33" s="624">
        <v>0</v>
      </c>
      <c r="AM33" s="625"/>
      <c r="AN33" s="625"/>
      <c r="AO33" s="661"/>
      <c r="AP33" s="664"/>
      <c r="AQ33" s="665"/>
      <c r="AR33" s="665"/>
      <c r="AS33" s="665"/>
      <c r="AT33" s="691"/>
      <c r="AU33" s="207"/>
      <c r="AV33" s="207"/>
      <c r="AW33" s="207"/>
      <c r="AX33" s="602" t="s">
        <v>306</v>
      </c>
      <c r="AY33" s="603"/>
      <c r="AZ33" s="603"/>
      <c r="BA33" s="603"/>
      <c r="BB33" s="603"/>
      <c r="BC33" s="603"/>
      <c r="BD33" s="603"/>
      <c r="BE33" s="603"/>
      <c r="BF33" s="604"/>
      <c r="BG33" s="682">
        <v>99</v>
      </c>
      <c r="BH33" s="606"/>
      <c r="BI33" s="606"/>
      <c r="BJ33" s="606"/>
      <c r="BK33" s="606"/>
      <c r="BL33" s="606"/>
      <c r="BM33" s="652">
        <v>97.1</v>
      </c>
      <c r="BN33" s="606"/>
      <c r="BO33" s="606"/>
      <c r="BP33" s="606"/>
      <c r="BQ33" s="669"/>
      <c r="BR33" s="682">
        <v>99.1</v>
      </c>
      <c r="BS33" s="606"/>
      <c r="BT33" s="606"/>
      <c r="BU33" s="606"/>
      <c r="BV33" s="606"/>
      <c r="BW33" s="606"/>
      <c r="BX33" s="652">
        <v>97.2</v>
      </c>
      <c r="BY33" s="606"/>
      <c r="BZ33" s="606"/>
      <c r="CA33" s="606"/>
      <c r="CB33" s="669"/>
      <c r="CD33" s="618" t="s">
        <v>307</v>
      </c>
      <c r="CE33" s="619"/>
      <c r="CF33" s="619"/>
      <c r="CG33" s="619"/>
      <c r="CH33" s="619"/>
      <c r="CI33" s="619"/>
      <c r="CJ33" s="619"/>
      <c r="CK33" s="619"/>
      <c r="CL33" s="619"/>
      <c r="CM33" s="619"/>
      <c r="CN33" s="619"/>
      <c r="CO33" s="619"/>
      <c r="CP33" s="619"/>
      <c r="CQ33" s="620"/>
      <c r="CR33" s="621">
        <v>8663281</v>
      </c>
      <c r="CS33" s="634"/>
      <c r="CT33" s="634"/>
      <c r="CU33" s="634"/>
      <c r="CV33" s="634"/>
      <c r="CW33" s="634"/>
      <c r="CX33" s="634"/>
      <c r="CY33" s="635"/>
      <c r="CZ33" s="624">
        <v>39.299999999999997</v>
      </c>
      <c r="DA33" s="636"/>
      <c r="DB33" s="636"/>
      <c r="DC33" s="637"/>
      <c r="DD33" s="627">
        <v>7075222</v>
      </c>
      <c r="DE33" s="634"/>
      <c r="DF33" s="634"/>
      <c r="DG33" s="634"/>
      <c r="DH33" s="634"/>
      <c r="DI33" s="634"/>
      <c r="DJ33" s="634"/>
      <c r="DK33" s="635"/>
      <c r="DL33" s="627">
        <v>5437094</v>
      </c>
      <c r="DM33" s="634"/>
      <c r="DN33" s="634"/>
      <c r="DO33" s="634"/>
      <c r="DP33" s="634"/>
      <c r="DQ33" s="634"/>
      <c r="DR33" s="634"/>
      <c r="DS33" s="634"/>
      <c r="DT33" s="634"/>
      <c r="DU33" s="634"/>
      <c r="DV33" s="635"/>
      <c r="DW33" s="624">
        <v>45.4</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156152</v>
      </c>
      <c r="S34" s="622"/>
      <c r="T34" s="622"/>
      <c r="U34" s="622"/>
      <c r="V34" s="622"/>
      <c r="W34" s="622"/>
      <c r="X34" s="622"/>
      <c r="Y34" s="623"/>
      <c r="Z34" s="659">
        <v>0.7</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2534573</v>
      </c>
      <c r="CS34" s="622"/>
      <c r="CT34" s="622"/>
      <c r="CU34" s="622"/>
      <c r="CV34" s="622"/>
      <c r="CW34" s="622"/>
      <c r="CX34" s="622"/>
      <c r="CY34" s="623"/>
      <c r="CZ34" s="624">
        <v>11.5</v>
      </c>
      <c r="DA34" s="636"/>
      <c r="DB34" s="636"/>
      <c r="DC34" s="637"/>
      <c r="DD34" s="627">
        <v>1863648</v>
      </c>
      <c r="DE34" s="622"/>
      <c r="DF34" s="622"/>
      <c r="DG34" s="622"/>
      <c r="DH34" s="622"/>
      <c r="DI34" s="622"/>
      <c r="DJ34" s="622"/>
      <c r="DK34" s="623"/>
      <c r="DL34" s="627">
        <v>1667909</v>
      </c>
      <c r="DM34" s="622"/>
      <c r="DN34" s="622"/>
      <c r="DO34" s="622"/>
      <c r="DP34" s="622"/>
      <c r="DQ34" s="622"/>
      <c r="DR34" s="622"/>
      <c r="DS34" s="622"/>
      <c r="DT34" s="622"/>
      <c r="DU34" s="622"/>
      <c r="DV34" s="623"/>
      <c r="DW34" s="624">
        <v>13.9</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442698</v>
      </c>
      <c r="S35" s="622"/>
      <c r="T35" s="622"/>
      <c r="U35" s="622"/>
      <c r="V35" s="622"/>
      <c r="W35" s="622"/>
      <c r="X35" s="622"/>
      <c r="Y35" s="623"/>
      <c r="Z35" s="659">
        <v>2</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41467</v>
      </c>
      <c r="CS35" s="634"/>
      <c r="CT35" s="634"/>
      <c r="CU35" s="634"/>
      <c r="CV35" s="634"/>
      <c r="CW35" s="634"/>
      <c r="CX35" s="634"/>
      <c r="CY35" s="635"/>
      <c r="CZ35" s="624">
        <v>0.2</v>
      </c>
      <c r="DA35" s="636"/>
      <c r="DB35" s="636"/>
      <c r="DC35" s="637"/>
      <c r="DD35" s="627">
        <v>41467</v>
      </c>
      <c r="DE35" s="634"/>
      <c r="DF35" s="634"/>
      <c r="DG35" s="634"/>
      <c r="DH35" s="634"/>
      <c r="DI35" s="634"/>
      <c r="DJ35" s="634"/>
      <c r="DK35" s="635"/>
      <c r="DL35" s="627">
        <v>40264</v>
      </c>
      <c r="DM35" s="634"/>
      <c r="DN35" s="634"/>
      <c r="DO35" s="634"/>
      <c r="DP35" s="634"/>
      <c r="DQ35" s="634"/>
      <c r="DR35" s="634"/>
      <c r="DS35" s="634"/>
      <c r="DT35" s="634"/>
      <c r="DU35" s="634"/>
      <c r="DV35" s="635"/>
      <c r="DW35" s="624">
        <v>0.3</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324091</v>
      </c>
      <c r="S36" s="622"/>
      <c r="T36" s="622"/>
      <c r="U36" s="622"/>
      <c r="V36" s="622"/>
      <c r="W36" s="622"/>
      <c r="X36" s="622"/>
      <c r="Y36" s="623"/>
      <c r="Z36" s="659">
        <v>1.5</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3261027</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161897</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2812531</v>
      </c>
      <c r="CS36" s="622"/>
      <c r="CT36" s="622"/>
      <c r="CU36" s="622"/>
      <c r="CV36" s="622"/>
      <c r="CW36" s="622"/>
      <c r="CX36" s="622"/>
      <c r="CY36" s="623"/>
      <c r="CZ36" s="624">
        <v>12.8</v>
      </c>
      <c r="DA36" s="636"/>
      <c r="DB36" s="636"/>
      <c r="DC36" s="637"/>
      <c r="DD36" s="627">
        <v>2617563</v>
      </c>
      <c r="DE36" s="622"/>
      <c r="DF36" s="622"/>
      <c r="DG36" s="622"/>
      <c r="DH36" s="622"/>
      <c r="DI36" s="622"/>
      <c r="DJ36" s="622"/>
      <c r="DK36" s="623"/>
      <c r="DL36" s="627">
        <v>1674748</v>
      </c>
      <c r="DM36" s="622"/>
      <c r="DN36" s="622"/>
      <c r="DO36" s="622"/>
      <c r="DP36" s="622"/>
      <c r="DQ36" s="622"/>
      <c r="DR36" s="622"/>
      <c r="DS36" s="622"/>
      <c r="DT36" s="622"/>
      <c r="DU36" s="622"/>
      <c r="DV36" s="623"/>
      <c r="DW36" s="624">
        <v>14</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234912</v>
      </c>
      <c r="S37" s="622"/>
      <c r="T37" s="622"/>
      <c r="U37" s="622"/>
      <c r="V37" s="622"/>
      <c r="W37" s="622"/>
      <c r="X37" s="622"/>
      <c r="Y37" s="623"/>
      <c r="Z37" s="659">
        <v>1.1000000000000001</v>
      </c>
      <c r="AA37" s="659"/>
      <c r="AB37" s="659"/>
      <c r="AC37" s="659"/>
      <c r="AD37" s="660">
        <v>363</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368300</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47099</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1155234</v>
      </c>
      <c r="CS37" s="634"/>
      <c r="CT37" s="634"/>
      <c r="CU37" s="634"/>
      <c r="CV37" s="634"/>
      <c r="CW37" s="634"/>
      <c r="CX37" s="634"/>
      <c r="CY37" s="635"/>
      <c r="CZ37" s="624">
        <v>5.2</v>
      </c>
      <c r="DA37" s="636"/>
      <c r="DB37" s="636"/>
      <c r="DC37" s="637"/>
      <c r="DD37" s="627">
        <v>1110129</v>
      </c>
      <c r="DE37" s="634"/>
      <c r="DF37" s="634"/>
      <c r="DG37" s="634"/>
      <c r="DH37" s="634"/>
      <c r="DI37" s="634"/>
      <c r="DJ37" s="634"/>
      <c r="DK37" s="635"/>
      <c r="DL37" s="627">
        <v>955676</v>
      </c>
      <c r="DM37" s="634"/>
      <c r="DN37" s="634"/>
      <c r="DO37" s="634"/>
      <c r="DP37" s="634"/>
      <c r="DQ37" s="634"/>
      <c r="DR37" s="634"/>
      <c r="DS37" s="634"/>
      <c r="DT37" s="634"/>
      <c r="DU37" s="634"/>
      <c r="DV37" s="635"/>
      <c r="DW37" s="624">
        <v>8</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2450350</v>
      </c>
      <c r="S38" s="622"/>
      <c r="T38" s="622"/>
      <c r="U38" s="622"/>
      <c r="V38" s="622"/>
      <c r="W38" s="622"/>
      <c r="X38" s="622"/>
      <c r="Y38" s="623"/>
      <c r="Z38" s="659">
        <v>11</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283662</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6577</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2609065</v>
      </c>
      <c r="CS38" s="622"/>
      <c r="CT38" s="622"/>
      <c r="CU38" s="622"/>
      <c r="CV38" s="622"/>
      <c r="CW38" s="622"/>
      <c r="CX38" s="622"/>
      <c r="CY38" s="623"/>
      <c r="CZ38" s="624">
        <v>11.8</v>
      </c>
      <c r="DA38" s="636"/>
      <c r="DB38" s="636"/>
      <c r="DC38" s="637"/>
      <c r="DD38" s="627">
        <v>2027426</v>
      </c>
      <c r="DE38" s="622"/>
      <c r="DF38" s="622"/>
      <c r="DG38" s="622"/>
      <c r="DH38" s="622"/>
      <c r="DI38" s="622"/>
      <c r="DJ38" s="622"/>
      <c r="DK38" s="623"/>
      <c r="DL38" s="627">
        <v>2026745</v>
      </c>
      <c r="DM38" s="622"/>
      <c r="DN38" s="622"/>
      <c r="DO38" s="622"/>
      <c r="DP38" s="622"/>
      <c r="DQ38" s="622"/>
      <c r="DR38" s="622"/>
      <c r="DS38" s="622"/>
      <c r="DT38" s="622"/>
      <c r="DU38" s="622"/>
      <c r="DV38" s="623"/>
      <c r="DW38" s="624">
        <v>16.899999999999999</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6719</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638145</v>
      </c>
      <c r="CS39" s="634"/>
      <c r="CT39" s="634"/>
      <c r="CU39" s="634"/>
      <c r="CV39" s="634"/>
      <c r="CW39" s="634"/>
      <c r="CX39" s="634"/>
      <c r="CY39" s="635"/>
      <c r="CZ39" s="624">
        <v>2.9</v>
      </c>
      <c r="DA39" s="636"/>
      <c r="DB39" s="636"/>
      <c r="DC39" s="637"/>
      <c r="DD39" s="627">
        <v>497618</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40350</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167</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27500</v>
      </c>
      <c r="CS40" s="622"/>
      <c r="CT40" s="622"/>
      <c r="CU40" s="622"/>
      <c r="CV40" s="622"/>
      <c r="CW40" s="622"/>
      <c r="CX40" s="622"/>
      <c r="CY40" s="623"/>
      <c r="CZ40" s="624">
        <v>0.1</v>
      </c>
      <c r="DA40" s="636"/>
      <c r="DB40" s="636"/>
      <c r="DC40" s="637"/>
      <c r="DD40" s="627">
        <v>27500</v>
      </c>
      <c r="DE40" s="622"/>
      <c r="DF40" s="622"/>
      <c r="DG40" s="622"/>
      <c r="DH40" s="622"/>
      <c r="DI40" s="622"/>
      <c r="DJ40" s="622"/>
      <c r="DK40" s="623"/>
      <c r="DL40" s="627">
        <v>27428</v>
      </c>
      <c r="DM40" s="622"/>
      <c r="DN40" s="622"/>
      <c r="DO40" s="622"/>
      <c r="DP40" s="622"/>
      <c r="DQ40" s="622"/>
      <c r="DR40" s="622"/>
      <c r="DS40" s="622"/>
      <c r="DT40" s="622"/>
      <c r="DU40" s="622"/>
      <c r="DV40" s="623"/>
      <c r="DW40" s="624">
        <v>0.2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22290353</v>
      </c>
      <c r="S41" s="646"/>
      <c r="T41" s="646"/>
      <c r="U41" s="646"/>
      <c r="V41" s="646"/>
      <c r="W41" s="646"/>
      <c r="X41" s="646"/>
      <c r="Y41" s="649"/>
      <c r="Z41" s="650">
        <v>100</v>
      </c>
      <c r="AA41" s="650"/>
      <c r="AB41" s="650"/>
      <c r="AC41" s="650"/>
      <c r="AD41" s="651">
        <v>11933808</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645843</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1963222</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608</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2552014</v>
      </c>
      <c r="CS42" s="634"/>
      <c r="CT42" s="634"/>
      <c r="CU42" s="634"/>
      <c r="CV42" s="634"/>
      <c r="CW42" s="634"/>
      <c r="CX42" s="634"/>
      <c r="CY42" s="635"/>
      <c r="CZ42" s="624">
        <v>11.6</v>
      </c>
      <c r="DA42" s="636"/>
      <c r="DB42" s="636"/>
      <c r="DC42" s="637"/>
      <c r="DD42" s="627">
        <v>94420</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118355</v>
      </c>
      <c r="CS43" s="634"/>
      <c r="CT43" s="634"/>
      <c r="CU43" s="634"/>
      <c r="CV43" s="634"/>
      <c r="CW43" s="634"/>
      <c r="CX43" s="634"/>
      <c r="CY43" s="635"/>
      <c r="CZ43" s="624">
        <v>0.5</v>
      </c>
      <c r="DA43" s="636"/>
      <c r="DB43" s="636"/>
      <c r="DC43" s="637"/>
      <c r="DD43" s="627">
        <v>74735</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2552014</v>
      </c>
      <c r="CS44" s="622"/>
      <c r="CT44" s="622"/>
      <c r="CU44" s="622"/>
      <c r="CV44" s="622"/>
      <c r="CW44" s="622"/>
      <c r="CX44" s="622"/>
      <c r="CY44" s="623"/>
      <c r="CZ44" s="624">
        <v>11.6</v>
      </c>
      <c r="DA44" s="625"/>
      <c r="DB44" s="625"/>
      <c r="DC44" s="626"/>
      <c r="DD44" s="627">
        <v>94420</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104286</v>
      </c>
      <c r="CS45" s="634"/>
      <c r="CT45" s="634"/>
      <c r="CU45" s="634"/>
      <c r="CV45" s="634"/>
      <c r="CW45" s="634"/>
      <c r="CX45" s="634"/>
      <c r="CY45" s="635"/>
      <c r="CZ45" s="624">
        <v>0.5</v>
      </c>
      <c r="DA45" s="636"/>
      <c r="DB45" s="636"/>
      <c r="DC45" s="637"/>
      <c r="DD45" s="627">
        <v>6242</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2447728</v>
      </c>
      <c r="CS46" s="622"/>
      <c r="CT46" s="622"/>
      <c r="CU46" s="622"/>
      <c r="CV46" s="622"/>
      <c r="CW46" s="622"/>
      <c r="CX46" s="622"/>
      <c r="CY46" s="623"/>
      <c r="CZ46" s="624">
        <v>11.1</v>
      </c>
      <c r="DA46" s="625"/>
      <c r="DB46" s="625"/>
      <c r="DC46" s="626"/>
      <c r="DD46" s="627">
        <v>88178</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22018972</v>
      </c>
      <c r="CS49" s="606"/>
      <c r="CT49" s="606"/>
      <c r="CU49" s="606"/>
      <c r="CV49" s="606"/>
      <c r="CW49" s="606"/>
      <c r="CX49" s="606"/>
      <c r="CY49" s="607"/>
      <c r="CZ49" s="608">
        <v>100</v>
      </c>
      <c r="DA49" s="609"/>
      <c r="DB49" s="609"/>
      <c r="DC49" s="610"/>
      <c r="DD49" s="611">
        <v>13931520</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yzdWlLYEYulf87wv5irjkMNQT5A7/2iRTH4Ex1lODSzbbibOd3M71iD8nbKzGrlSplksfvpetwfgkHJgfwh74Q==" saltValue="cjFkXdr0B8xfD+QBNir0c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1" t="s">
        <v>352</v>
      </c>
      <c r="B2" s="1091"/>
      <c r="C2" s="1091"/>
      <c r="D2" s="1091"/>
      <c r="E2" s="1091"/>
      <c r="F2" s="1091"/>
      <c r="G2" s="1091"/>
      <c r="H2" s="1091"/>
      <c r="I2" s="1091"/>
      <c r="J2" s="1091"/>
      <c r="K2" s="1091"/>
      <c r="L2" s="1091"/>
      <c r="M2" s="1091"/>
      <c r="N2" s="1091"/>
      <c r="O2" s="1091"/>
      <c r="P2" s="1091"/>
      <c r="Q2" s="1091"/>
      <c r="R2" s="1091"/>
      <c r="S2" s="1091"/>
      <c r="T2" s="1091"/>
      <c r="U2" s="1091"/>
      <c r="V2" s="1091"/>
      <c r="W2" s="1091"/>
      <c r="X2" s="1091"/>
      <c r="Y2" s="1091"/>
      <c r="Z2" s="1091"/>
      <c r="AA2" s="1091"/>
      <c r="AB2" s="1091"/>
      <c r="AC2" s="1091"/>
      <c r="AD2" s="1091"/>
      <c r="AE2" s="1091"/>
      <c r="AF2" s="1091"/>
      <c r="AG2" s="1091"/>
      <c r="AH2" s="1091"/>
      <c r="AI2" s="1091"/>
      <c r="AJ2" s="1091"/>
      <c r="AK2" s="1091"/>
      <c r="AL2" s="1091"/>
      <c r="AM2" s="1091"/>
      <c r="AN2" s="1091"/>
      <c r="AO2" s="1091"/>
      <c r="AP2" s="1091"/>
      <c r="AQ2" s="1091"/>
      <c r="AR2" s="1091"/>
      <c r="AS2" s="1091"/>
      <c r="AT2" s="1091"/>
      <c r="AU2" s="1091"/>
      <c r="AV2" s="1091"/>
      <c r="AW2" s="1091"/>
      <c r="AX2" s="1091"/>
      <c r="AY2" s="1091"/>
      <c r="AZ2" s="1091"/>
      <c r="BA2" s="1091"/>
      <c r="BB2" s="1091"/>
      <c r="BC2" s="1091"/>
      <c r="BD2" s="1091"/>
      <c r="BE2" s="1091"/>
      <c r="BF2" s="1091"/>
      <c r="BG2" s="1091"/>
      <c r="BH2" s="1091"/>
      <c r="BI2" s="109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2" t="s">
        <v>353</v>
      </c>
      <c r="DK2" s="1093"/>
      <c r="DL2" s="1093"/>
      <c r="DM2" s="1093"/>
      <c r="DN2" s="1093"/>
      <c r="DO2" s="1094"/>
      <c r="DP2" s="216"/>
      <c r="DQ2" s="1092" t="s">
        <v>354</v>
      </c>
      <c r="DR2" s="1093"/>
      <c r="DS2" s="1093"/>
      <c r="DT2" s="1093"/>
      <c r="DU2" s="1093"/>
      <c r="DV2" s="1093"/>
      <c r="DW2" s="1093"/>
      <c r="DX2" s="1093"/>
      <c r="DY2" s="1093"/>
      <c r="DZ2" s="109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60" t="s">
        <v>355</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c r="AD4" s="1060"/>
      <c r="AE4" s="1060"/>
      <c r="AF4" s="1060"/>
      <c r="AG4" s="1060"/>
      <c r="AH4" s="1060"/>
      <c r="AI4" s="1060"/>
      <c r="AJ4" s="1060"/>
      <c r="AK4" s="1060"/>
      <c r="AL4" s="1060"/>
      <c r="AM4" s="1060"/>
      <c r="AN4" s="1060"/>
      <c r="AO4" s="1060"/>
      <c r="AP4" s="1060"/>
      <c r="AQ4" s="1060"/>
      <c r="AR4" s="1060"/>
      <c r="AS4" s="1060"/>
      <c r="AT4" s="1060"/>
      <c r="AU4" s="1060"/>
      <c r="AV4" s="1060"/>
      <c r="AW4" s="1060"/>
      <c r="AX4" s="1060"/>
      <c r="AY4" s="1060"/>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6" t="s">
        <v>357</v>
      </c>
      <c r="B5" s="997"/>
      <c r="C5" s="997"/>
      <c r="D5" s="997"/>
      <c r="E5" s="997"/>
      <c r="F5" s="997"/>
      <c r="G5" s="997"/>
      <c r="H5" s="997"/>
      <c r="I5" s="997"/>
      <c r="J5" s="997"/>
      <c r="K5" s="997"/>
      <c r="L5" s="997"/>
      <c r="M5" s="997"/>
      <c r="N5" s="997"/>
      <c r="O5" s="997"/>
      <c r="P5" s="998"/>
      <c r="Q5" s="1002" t="s">
        <v>358</v>
      </c>
      <c r="R5" s="1003"/>
      <c r="S5" s="1003"/>
      <c r="T5" s="1003"/>
      <c r="U5" s="1004"/>
      <c r="V5" s="1002" t="s">
        <v>359</v>
      </c>
      <c r="W5" s="1003"/>
      <c r="X5" s="1003"/>
      <c r="Y5" s="1003"/>
      <c r="Z5" s="1004"/>
      <c r="AA5" s="1002" t="s">
        <v>360</v>
      </c>
      <c r="AB5" s="1003"/>
      <c r="AC5" s="1003"/>
      <c r="AD5" s="1003"/>
      <c r="AE5" s="1003"/>
      <c r="AF5" s="1095" t="s">
        <v>361</v>
      </c>
      <c r="AG5" s="1003"/>
      <c r="AH5" s="1003"/>
      <c r="AI5" s="1003"/>
      <c r="AJ5" s="1016"/>
      <c r="AK5" s="1003" t="s">
        <v>362</v>
      </c>
      <c r="AL5" s="1003"/>
      <c r="AM5" s="1003"/>
      <c r="AN5" s="1003"/>
      <c r="AO5" s="1004"/>
      <c r="AP5" s="1002" t="s">
        <v>363</v>
      </c>
      <c r="AQ5" s="1003"/>
      <c r="AR5" s="1003"/>
      <c r="AS5" s="1003"/>
      <c r="AT5" s="1004"/>
      <c r="AU5" s="1002" t="s">
        <v>364</v>
      </c>
      <c r="AV5" s="1003"/>
      <c r="AW5" s="1003"/>
      <c r="AX5" s="1003"/>
      <c r="AY5" s="1016"/>
      <c r="AZ5" s="220"/>
      <c r="BA5" s="220"/>
      <c r="BB5" s="220"/>
      <c r="BC5" s="220"/>
      <c r="BD5" s="220"/>
      <c r="BE5" s="221"/>
      <c r="BF5" s="221"/>
      <c r="BG5" s="221"/>
      <c r="BH5" s="221"/>
      <c r="BI5" s="221"/>
      <c r="BJ5" s="221"/>
      <c r="BK5" s="221"/>
      <c r="BL5" s="221"/>
      <c r="BM5" s="221"/>
      <c r="BN5" s="221"/>
      <c r="BO5" s="221"/>
      <c r="BP5" s="221"/>
      <c r="BQ5" s="996" t="s">
        <v>365</v>
      </c>
      <c r="BR5" s="997"/>
      <c r="BS5" s="997"/>
      <c r="BT5" s="997"/>
      <c r="BU5" s="997"/>
      <c r="BV5" s="997"/>
      <c r="BW5" s="997"/>
      <c r="BX5" s="997"/>
      <c r="BY5" s="997"/>
      <c r="BZ5" s="997"/>
      <c r="CA5" s="997"/>
      <c r="CB5" s="997"/>
      <c r="CC5" s="997"/>
      <c r="CD5" s="997"/>
      <c r="CE5" s="997"/>
      <c r="CF5" s="997"/>
      <c r="CG5" s="998"/>
      <c r="CH5" s="1002" t="s">
        <v>366</v>
      </c>
      <c r="CI5" s="1003"/>
      <c r="CJ5" s="1003"/>
      <c r="CK5" s="1003"/>
      <c r="CL5" s="1004"/>
      <c r="CM5" s="1002" t="s">
        <v>367</v>
      </c>
      <c r="CN5" s="1003"/>
      <c r="CO5" s="1003"/>
      <c r="CP5" s="1003"/>
      <c r="CQ5" s="1004"/>
      <c r="CR5" s="1002" t="s">
        <v>368</v>
      </c>
      <c r="CS5" s="1003"/>
      <c r="CT5" s="1003"/>
      <c r="CU5" s="1003"/>
      <c r="CV5" s="1004"/>
      <c r="CW5" s="1002" t="s">
        <v>369</v>
      </c>
      <c r="CX5" s="1003"/>
      <c r="CY5" s="1003"/>
      <c r="CZ5" s="1003"/>
      <c r="DA5" s="1004"/>
      <c r="DB5" s="1002" t="s">
        <v>370</v>
      </c>
      <c r="DC5" s="1003"/>
      <c r="DD5" s="1003"/>
      <c r="DE5" s="1003"/>
      <c r="DF5" s="1004"/>
      <c r="DG5" s="1085" t="s">
        <v>371</v>
      </c>
      <c r="DH5" s="1086"/>
      <c r="DI5" s="1086"/>
      <c r="DJ5" s="1086"/>
      <c r="DK5" s="1087"/>
      <c r="DL5" s="1085" t="s">
        <v>372</v>
      </c>
      <c r="DM5" s="1086"/>
      <c r="DN5" s="1086"/>
      <c r="DO5" s="1086"/>
      <c r="DP5" s="1087"/>
      <c r="DQ5" s="1002" t="s">
        <v>373</v>
      </c>
      <c r="DR5" s="1003"/>
      <c r="DS5" s="1003"/>
      <c r="DT5" s="1003"/>
      <c r="DU5" s="1004"/>
      <c r="DV5" s="1002" t="s">
        <v>364</v>
      </c>
      <c r="DW5" s="1003"/>
      <c r="DX5" s="1003"/>
      <c r="DY5" s="1003"/>
      <c r="DZ5" s="1016"/>
      <c r="EA5" s="222"/>
    </row>
    <row r="6" spans="1:131" s="223" customFormat="1" ht="26.25" customHeight="1" thickBot="1" x14ac:dyDescent="0.25">
      <c r="A6" s="999"/>
      <c r="B6" s="1000"/>
      <c r="C6" s="1000"/>
      <c r="D6" s="1000"/>
      <c r="E6" s="1000"/>
      <c r="F6" s="1000"/>
      <c r="G6" s="1000"/>
      <c r="H6" s="1000"/>
      <c r="I6" s="1000"/>
      <c r="J6" s="1000"/>
      <c r="K6" s="1000"/>
      <c r="L6" s="1000"/>
      <c r="M6" s="1000"/>
      <c r="N6" s="1000"/>
      <c r="O6" s="1000"/>
      <c r="P6" s="1001"/>
      <c r="Q6" s="1005"/>
      <c r="R6" s="1006"/>
      <c r="S6" s="1006"/>
      <c r="T6" s="1006"/>
      <c r="U6" s="1007"/>
      <c r="V6" s="1005"/>
      <c r="W6" s="1006"/>
      <c r="X6" s="1006"/>
      <c r="Y6" s="1006"/>
      <c r="Z6" s="1007"/>
      <c r="AA6" s="1005"/>
      <c r="AB6" s="1006"/>
      <c r="AC6" s="1006"/>
      <c r="AD6" s="1006"/>
      <c r="AE6" s="1006"/>
      <c r="AF6" s="1096"/>
      <c r="AG6" s="1006"/>
      <c r="AH6" s="1006"/>
      <c r="AI6" s="1006"/>
      <c r="AJ6" s="1017"/>
      <c r="AK6" s="1006"/>
      <c r="AL6" s="1006"/>
      <c r="AM6" s="1006"/>
      <c r="AN6" s="1006"/>
      <c r="AO6" s="1007"/>
      <c r="AP6" s="1005"/>
      <c r="AQ6" s="1006"/>
      <c r="AR6" s="1006"/>
      <c r="AS6" s="1006"/>
      <c r="AT6" s="1007"/>
      <c r="AU6" s="1005"/>
      <c r="AV6" s="1006"/>
      <c r="AW6" s="1006"/>
      <c r="AX6" s="1006"/>
      <c r="AY6" s="1017"/>
      <c r="AZ6" s="220"/>
      <c r="BA6" s="220"/>
      <c r="BB6" s="220"/>
      <c r="BC6" s="220"/>
      <c r="BD6" s="220"/>
      <c r="BE6" s="221"/>
      <c r="BF6" s="221"/>
      <c r="BG6" s="221"/>
      <c r="BH6" s="221"/>
      <c r="BI6" s="221"/>
      <c r="BJ6" s="221"/>
      <c r="BK6" s="221"/>
      <c r="BL6" s="221"/>
      <c r="BM6" s="221"/>
      <c r="BN6" s="221"/>
      <c r="BO6" s="221"/>
      <c r="BP6" s="221"/>
      <c r="BQ6" s="999"/>
      <c r="BR6" s="1000"/>
      <c r="BS6" s="1000"/>
      <c r="BT6" s="1000"/>
      <c r="BU6" s="1000"/>
      <c r="BV6" s="1000"/>
      <c r="BW6" s="1000"/>
      <c r="BX6" s="1000"/>
      <c r="BY6" s="1000"/>
      <c r="BZ6" s="1000"/>
      <c r="CA6" s="1000"/>
      <c r="CB6" s="1000"/>
      <c r="CC6" s="1000"/>
      <c r="CD6" s="1000"/>
      <c r="CE6" s="1000"/>
      <c r="CF6" s="1000"/>
      <c r="CG6" s="1001"/>
      <c r="CH6" s="1005"/>
      <c r="CI6" s="1006"/>
      <c r="CJ6" s="1006"/>
      <c r="CK6" s="1006"/>
      <c r="CL6" s="1007"/>
      <c r="CM6" s="1005"/>
      <c r="CN6" s="1006"/>
      <c r="CO6" s="1006"/>
      <c r="CP6" s="1006"/>
      <c r="CQ6" s="1007"/>
      <c r="CR6" s="1005"/>
      <c r="CS6" s="1006"/>
      <c r="CT6" s="1006"/>
      <c r="CU6" s="1006"/>
      <c r="CV6" s="1007"/>
      <c r="CW6" s="1005"/>
      <c r="CX6" s="1006"/>
      <c r="CY6" s="1006"/>
      <c r="CZ6" s="1006"/>
      <c r="DA6" s="1007"/>
      <c r="DB6" s="1005"/>
      <c r="DC6" s="1006"/>
      <c r="DD6" s="1006"/>
      <c r="DE6" s="1006"/>
      <c r="DF6" s="1007"/>
      <c r="DG6" s="1088"/>
      <c r="DH6" s="1089"/>
      <c r="DI6" s="1089"/>
      <c r="DJ6" s="1089"/>
      <c r="DK6" s="1090"/>
      <c r="DL6" s="1088"/>
      <c r="DM6" s="1089"/>
      <c r="DN6" s="1089"/>
      <c r="DO6" s="1089"/>
      <c r="DP6" s="1090"/>
      <c r="DQ6" s="1005"/>
      <c r="DR6" s="1006"/>
      <c r="DS6" s="1006"/>
      <c r="DT6" s="1006"/>
      <c r="DU6" s="1007"/>
      <c r="DV6" s="1005"/>
      <c r="DW6" s="1006"/>
      <c r="DX6" s="1006"/>
      <c r="DY6" s="1006"/>
      <c r="DZ6" s="1017"/>
      <c r="EA6" s="222"/>
    </row>
    <row r="7" spans="1:131" s="223" customFormat="1" ht="26.25" customHeight="1" thickTop="1" x14ac:dyDescent="0.2">
      <c r="A7" s="224">
        <v>1</v>
      </c>
      <c r="B7" s="1048" t="s">
        <v>374</v>
      </c>
      <c r="C7" s="1049"/>
      <c r="D7" s="1049"/>
      <c r="E7" s="1049"/>
      <c r="F7" s="1049"/>
      <c r="G7" s="1049"/>
      <c r="H7" s="1049"/>
      <c r="I7" s="1049"/>
      <c r="J7" s="1049"/>
      <c r="K7" s="1049"/>
      <c r="L7" s="1049"/>
      <c r="M7" s="1049"/>
      <c r="N7" s="1049"/>
      <c r="O7" s="1049"/>
      <c r="P7" s="1050"/>
      <c r="Q7" s="1103">
        <v>22300</v>
      </c>
      <c r="R7" s="1104"/>
      <c r="S7" s="1104"/>
      <c r="T7" s="1104"/>
      <c r="U7" s="1104"/>
      <c r="V7" s="1104">
        <v>22028</v>
      </c>
      <c r="W7" s="1104"/>
      <c r="X7" s="1104"/>
      <c r="Y7" s="1104"/>
      <c r="Z7" s="1104"/>
      <c r="AA7" s="1104">
        <v>271</v>
      </c>
      <c r="AB7" s="1104"/>
      <c r="AC7" s="1104"/>
      <c r="AD7" s="1104"/>
      <c r="AE7" s="1105"/>
      <c r="AF7" s="1106">
        <v>260</v>
      </c>
      <c r="AG7" s="1107"/>
      <c r="AH7" s="1107"/>
      <c r="AI7" s="1107"/>
      <c r="AJ7" s="1108"/>
      <c r="AK7" s="1109">
        <v>443</v>
      </c>
      <c r="AL7" s="1110"/>
      <c r="AM7" s="1110"/>
      <c r="AN7" s="1110"/>
      <c r="AO7" s="1110"/>
      <c r="AP7" s="1110">
        <v>15118</v>
      </c>
      <c r="AQ7" s="1110"/>
      <c r="AR7" s="1110"/>
      <c r="AS7" s="1110"/>
      <c r="AT7" s="1110"/>
      <c r="AU7" s="1111"/>
      <c r="AV7" s="1111"/>
      <c r="AW7" s="1111"/>
      <c r="AX7" s="1111"/>
      <c r="AY7" s="1112"/>
      <c r="AZ7" s="220"/>
      <c r="BA7" s="220"/>
      <c r="BB7" s="220"/>
      <c r="BC7" s="220"/>
      <c r="BD7" s="220"/>
      <c r="BE7" s="221"/>
      <c r="BF7" s="221"/>
      <c r="BG7" s="221"/>
      <c r="BH7" s="221"/>
      <c r="BI7" s="221"/>
      <c r="BJ7" s="221"/>
      <c r="BK7" s="221"/>
      <c r="BL7" s="221"/>
      <c r="BM7" s="221"/>
      <c r="BN7" s="221"/>
      <c r="BO7" s="221"/>
      <c r="BP7" s="221"/>
      <c r="BQ7" s="224">
        <v>1</v>
      </c>
      <c r="BR7" s="225"/>
      <c r="BS7" s="1100"/>
      <c r="BT7" s="1101"/>
      <c r="BU7" s="1101"/>
      <c r="BV7" s="1101"/>
      <c r="BW7" s="1101"/>
      <c r="BX7" s="1101"/>
      <c r="BY7" s="1101"/>
      <c r="BZ7" s="1101"/>
      <c r="CA7" s="1101"/>
      <c r="CB7" s="1101"/>
      <c r="CC7" s="1101"/>
      <c r="CD7" s="1101"/>
      <c r="CE7" s="1101"/>
      <c r="CF7" s="1101"/>
      <c r="CG7" s="1113"/>
      <c r="CH7" s="1097"/>
      <c r="CI7" s="1098"/>
      <c r="CJ7" s="1098"/>
      <c r="CK7" s="1098"/>
      <c r="CL7" s="1099"/>
      <c r="CM7" s="1097"/>
      <c r="CN7" s="1098"/>
      <c r="CO7" s="1098"/>
      <c r="CP7" s="1098"/>
      <c r="CQ7" s="1099"/>
      <c r="CR7" s="1097"/>
      <c r="CS7" s="1098"/>
      <c r="CT7" s="1098"/>
      <c r="CU7" s="1098"/>
      <c r="CV7" s="1099"/>
      <c r="CW7" s="1097"/>
      <c r="CX7" s="1098"/>
      <c r="CY7" s="1098"/>
      <c r="CZ7" s="1098"/>
      <c r="DA7" s="1099"/>
      <c r="DB7" s="1097"/>
      <c r="DC7" s="1098"/>
      <c r="DD7" s="1098"/>
      <c r="DE7" s="1098"/>
      <c r="DF7" s="1099"/>
      <c r="DG7" s="1097"/>
      <c r="DH7" s="1098"/>
      <c r="DI7" s="1098"/>
      <c r="DJ7" s="1098"/>
      <c r="DK7" s="1099"/>
      <c r="DL7" s="1097"/>
      <c r="DM7" s="1098"/>
      <c r="DN7" s="1098"/>
      <c r="DO7" s="1098"/>
      <c r="DP7" s="1099"/>
      <c r="DQ7" s="1097"/>
      <c r="DR7" s="1098"/>
      <c r="DS7" s="1098"/>
      <c r="DT7" s="1098"/>
      <c r="DU7" s="1099"/>
      <c r="DV7" s="1100"/>
      <c r="DW7" s="1101"/>
      <c r="DX7" s="1101"/>
      <c r="DY7" s="1101"/>
      <c r="DZ7" s="1102"/>
      <c r="EA7" s="222"/>
    </row>
    <row r="8" spans="1:131" s="223" customFormat="1" ht="26.25" customHeight="1" x14ac:dyDescent="0.2">
      <c r="A8" s="226">
        <v>2</v>
      </c>
      <c r="B8" s="1031"/>
      <c r="C8" s="1032"/>
      <c r="D8" s="1032"/>
      <c r="E8" s="1032"/>
      <c r="F8" s="1032"/>
      <c r="G8" s="1032"/>
      <c r="H8" s="1032"/>
      <c r="I8" s="1032"/>
      <c r="J8" s="1032"/>
      <c r="K8" s="1032"/>
      <c r="L8" s="1032"/>
      <c r="M8" s="1032"/>
      <c r="N8" s="1032"/>
      <c r="O8" s="1032"/>
      <c r="P8" s="1033"/>
      <c r="Q8" s="1039"/>
      <c r="R8" s="1040"/>
      <c r="S8" s="1040"/>
      <c r="T8" s="1040"/>
      <c r="U8" s="1040"/>
      <c r="V8" s="1040"/>
      <c r="W8" s="1040"/>
      <c r="X8" s="1040"/>
      <c r="Y8" s="1040"/>
      <c r="Z8" s="1040"/>
      <c r="AA8" s="1040"/>
      <c r="AB8" s="1040"/>
      <c r="AC8" s="1040"/>
      <c r="AD8" s="1040"/>
      <c r="AE8" s="1041"/>
      <c r="AF8" s="1036"/>
      <c r="AG8" s="1037"/>
      <c r="AH8" s="1037"/>
      <c r="AI8" s="1037"/>
      <c r="AJ8" s="1038"/>
      <c r="AK8" s="1081"/>
      <c r="AL8" s="1082"/>
      <c r="AM8" s="1082"/>
      <c r="AN8" s="1082"/>
      <c r="AO8" s="1082"/>
      <c r="AP8" s="1082"/>
      <c r="AQ8" s="1082"/>
      <c r="AR8" s="1082"/>
      <c r="AS8" s="1082"/>
      <c r="AT8" s="1082"/>
      <c r="AU8" s="1083"/>
      <c r="AV8" s="1083"/>
      <c r="AW8" s="1083"/>
      <c r="AX8" s="1083"/>
      <c r="AY8" s="1084"/>
      <c r="AZ8" s="220"/>
      <c r="BA8" s="220"/>
      <c r="BB8" s="220"/>
      <c r="BC8" s="220"/>
      <c r="BD8" s="220"/>
      <c r="BE8" s="221"/>
      <c r="BF8" s="221"/>
      <c r="BG8" s="221"/>
      <c r="BH8" s="221"/>
      <c r="BI8" s="221"/>
      <c r="BJ8" s="221"/>
      <c r="BK8" s="221"/>
      <c r="BL8" s="221"/>
      <c r="BM8" s="221"/>
      <c r="BN8" s="221"/>
      <c r="BO8" s="221"/>
      <c r="BP8" s="221"/>
      <c r="BQ8" s="226">
        <v>2</v>
      </c>
      <c r="BR8" s="227"/>
      <c r="BS8" s="993"/>
      <c r="BT8" s="994"/>
      <c r="BU8" s="994"/>
      <c r="BV8" s="994"/>
      <c r="BW8" s="994"/>
      <c r="BX8" s="994"/>
      <c r="BY8" s="994"/>
      <c r="BZ8" s="994"/>
      <c r="CA8" s="994"/>
      <c r="CB8" s="994"/>
      <c r="CC8" s="994"/>
      <c r="CD8" s="994"/>
      <c r="CE8" s="994"/>
      <c r="CF8" s="994"/>
      <c r="CG8" s="1015"/>
      <c r="CH8" s="990"/>
      <c r="CI8" s="991"/>
      <c r="CJ8" s="991"/>
      <c r="CK8" s="991"/>
      <c r="CL8" s="992"/>
      <c r="CM8" s="990"/>
      <c r="CN8" s="991"/>
      <c r="CO8" s="991"/>
      <c r="CP8" s="991"/>
      <c r="CQ8" s="992"/>
      <c r="CR8" s="990"/>
      <c r="CS8" s="991"/>
      <c r="CT8" s="991"/>
      <c r="CU8" s="991"/>
      <c r="CV8" s="992"/>
      <c r="CW8" s="990"/>
      <c r="CX8" s="991"/>
      <c r="CY8" s="991"/>
      <c r="CZ8" s="991"/>
      <c r="DA8" s="992"/>
      <c r="DB8" s="990"/>
      <c r="DC8" s="991"/>
      <c r="DD8" s="991"/>
      <c r="DE8" s="991"/>
      <c r="DF8" s="992"/>
      <c r="DG8" s="990"/>
      <c r="DH8" s="991"/>
      <c r="DI8" s="991"/>
      <c r="DJ8" s="991"/>
      <c r="DK8" s="992"/>
      <c r="DL8" s="990"/>
      <c r="DM8" s="991"/>
      <c r="DN8" s="991"/>
      <c r="DO8" s="991"/>
      <c r="DP8" s="992"/>
      <c r="DQ8" s="990"/>
      <c r="DR8" s="991"/>
      <c r="DS8" s="991"/>
      <c r="DT8" s="991"/>
      <c r="DU8" s="992"/>
      <c r="DV8" s="993"/>
      <c r="DW8" s="994"/>
      <c r="DX8" s="994"/>
      <c r="DY8" s="994"/>
      <c r="DZ8" s="995"/>
      <c r="EA8" s="222"/>
    </row>
    <row r="9" spans="1:131" s="223" customFormat="1" ht="26.25" customHeight="1" x14ac:dyDescent="0.2">
      <c r="A9" s="226">
        <v>3</v>
      </c>
      <c r="B9" s="1031"/>
      <c r="C9" s="1032"/>
      <c r="D9" s="1032"/>
      <c r="E9" s="1032"/>
      <c r="F9" s="1032"/>
      <c r="G9" s="1032"/>
      <c r="H9" s="1032"/>
      <c r="I9" s="1032"/>
      <c r="J9" s="1032"/>
      <c r="K9" s="1032"/>
      <c r="L9" s="1032"/>
      <c r="M9" s="1032"/>
      <c r="N9" s="1032"/>
      <c r="O9" s="1032"/>
      <c r="P9" s="1033"/>
      <c r="Q9" s="1039"/>
      <c r="R9" s="1040"/>
      <c r="S9" s="1040"/>
      <c r="T9" s="1040"/>
      <c r="U9" s="1040"/>
      <c r="V9" s="1040"/>
      <c r="W9" s="1040"/>
      <c r="X9" s="1040"/>
      <c r="Y9" s="1040"/>
      <c r="Z9" s="1040"/>
      <c r="AA9" s="1040"/>
      <c r="AB9" s="1040"/>
      <c r="AC9" s="1040"/>
      <c r="AD9" s="1040"/>
      <c r="AE9" s="1041"/>
      <c r="AF9" s="1036"/>
      <c r="AG9" s="1037"/>
      <c r="AH9" s="1037"/>
      <c r="AI9" s="1037"/>
      <c r="AJ9" s="1038"/>
      <c r="AK9" s="1081"/>
      <c r="AL9" s="1082"/>
      <c r="AM9" s="1082"/>
      <c r="AN9" s="1082"/>
      <c r="AO9" s="1082"/>
      <c r="AP9" s="1082"/>
      <c r="AQ9" s="1082"/>
      <c r="AR9" s="1082"/>
      <c r="AS9" s="1082"/>
      <c r="AT9" s="1082"/>
      <c r="AU9" s="1083"/>
      <c r="AV9" s="1083"/>
      <c r="AW9" s="1083"/>
      <c r="AX9" s="1083"/>
      <c r="AY9" s="1084"/>
      <c r="AZ9" s="220"/>
      <c r="BA9" s="220"/>
      <c r="BB9" s="220"/>
      <c r="BC9" s="220"/>
      <c r="BD9" s="220"/>
      <c r="BE9" s="221"/>
      <c r="BF9" s="221"/>
      <c r="BG9" s="221"/>
      <c r="BH9" s="221"/>
      <c r="BI9" s="221"/>
      <c r="BJ9" s="221"/>
      <c r="BK9" s="221"/>
      <c r="BL9" s="221"/>
      <c r="BM9" s="221"/>
      <c r="BN9" s="221"/>
      <c r="BO9" s="221"/>
      <c r="BP9" s="221"/>
      <c r="BQ9" s="226">
        <v>3</v>
      </c>
      <c r="BR9" s="227"/>
      <c r="BS9" s="993"/>
      <c r="BT9" s="994"/>
      <c r="BU9" s="994"/>
      <c r="BV9" s="994"/>
      <c r="BW9" s="994"/>
      <c r="BX9" s="994"/>
      <c r="BY9" s="994"/>
      <c r="BZ9" s="994"/>
      <c r="CA9" s="994"/>
      <c r="CB9" s="994"/>
      <c r="CC9" s="994"/>
      <c r="CD9" s="994"/>
      <c r="CE9" s="994"/>
      <c r="CF9" s="994"/>
      <c r="CG9" s="1015"/>
      <c r="CH9" s="990"/>
      <c r="CI9" s="991"/>
      <c r="CJ9" s="991"/>
      <c r="CK9" s="991"/>
      <c r="CL9" s="992"/>
      <c r="CM9" s="990"/>
      <c r="CN9" s="991"/>
      <c r="CO9" s="991"/>
      <c r="CP9" s="991"/>
      <c r="CQ9" s="992"/>
      <c r="CR9" s="990"/>
      <c r="CS9" s="991"/>
      <c r="CT9" s="991"/>
      <c r="CU9" s="991"/>
      <c r="CV9" s="992"/>
      <c r="CW9" s="990"/>
      <c r="CX9" s="991"/>
      <c r="CY9" s="991"/>
      <c r="CZ9" s="991"/>
      <c r="DA9" s="992"/>
      <c r="DB9" s="990"/>
      <c r="DC9" s="991"/>
      <c r="DD9" s="991"/>
      <c r="DE9" s="991"/>
      <c r="DF9" s="992"/>
      <c r="DG9" s="990"/>
      <c r="DH9" s="991"/>
      <c r="DI9" s="991"/>
      <c r="DJ9" s="991"/>
      <c r="DK9" s="992"/>
      <c r="DL9" s="990"/>
      <c r="DM9" s="991"/>
      <c r="DN9" s="991"/>
      <c r="DO9" s="991"/>
      <c r="DP9" s="992"/>
      <c r="DQ9" s="990"/>
      <c r="DR9" s="991"/>
      <c r="DS9" s="991"/>
      <c r="DT9" s="991"/>
      <c r="DU9" s="992"/>
      <c r="DV9" s="993"/>
      <c r="DW9" s="994"/>
      <c r="DX9" s="994"/>
      <c r="DY9" s="994"/>
      <c r="DZ9" s="995"/>
      <c r="EA9" s="222"/>
    </row>
    <row r="10" spans="1:131" s="223" customFormat="1" ht="26.25" customHeight="1" x14ac:dyDescent="0.2">
      <c r="A10" s="226">
        <v>4</v>
      </c>
      <c r="B10" s="1031"/>
      <c r="C10" s="1032"/>
      <c r="D10" s="1032"/>
      <c r="E10" s="1032"/>
      <c r="F10" s="1032"/>
      <c r="G10" s="1032"/>
      <c r="H10" s="1032"/>
      <c r="I10" s="1032"/>
      <c r="J10" s="1032"/>
      <c r="K10" s="1032"/>
      <c r="L10" s="1032"/>
      <c r="M10" s="1032"/>
      <c r="N10" s="1032"/>
      <c r="O10" s="1032"/>
      <c r="P10" s="1033"/>
      <c r="Q10" s="1039"/>
      <c r="R10" s="1040"/>
      <c r="S10" s="1040"/>
      <c r="T10" s="1040"/>
      <c r="U10" s="1040"/>
      <c r="V10" s="1040"/>
      <c r="W10" s="1040"/>
      <c r="X10" s="1040"/>
      <c r="Y10" s="1040"/>
      <c r="Z10" s="1040"/>
      <c r="AA10" s="1040"/>
      <c r="AB10" s="1040"/>
      <c r="AC10" s="1040"/>
      <c r="AD10" s="1040"/>
      <c r="AE10" s="1041"/>
      <c r="AF10" s="1036"/>
      <c r="AG10" s="1037"/>
      <c r="AH10" s="1037"/>
      <c r="AI10" s="1037"/>
      <c r="AJ10" s="1038"/>
      <c r="AK10" s="1081"/>
      <c r="AL10" s="1082"/>
      <c r="AM10" s="1082"/>
      <c r="AN10" s="1082"/>
      <c r="AO10" s="1082"/>
      <c r="AP10" s="1082"/>
      <c r="AQ10" s="1082"/>
      <c r="AR10" s="1082"/>
      <c r="AS10" s="1082"/>
      <c r="AT10" s="1082"/>
      <c r="AU10" s="1083"/>
      <c r="AV10" s="1083"/>
      <c r="AW10" s="1083"/>
      <c r="AX10" s="1083"/>
      <c r="AY10" s="1084"/>
      <c r="AZ10" s="220"/>
      <c r="BA10" s="220"/>
      <c r="BB10" s="220"/>
      <c r="BC10" s="220"/>
      <c r="BD10" s="220"/>
      <c r="BE10" s="221"/>
      <c r="BF10" s="221"/>
      <c r="BG10" s="221"/>
      <c r="BH10" s="221"/>
      <c r="BI10" s="221"/>
      <c r="BJ10" s="221"/>
      <c r="BK10" s="221"/>
      <c r="BL10" s="221"/>
      <c r="BM10" s="221"/>
      <c r="BN10" s="221"/>
      <c r="BO10" s="221"/>
      <c r="BP10" s="221"/>
      <c r="BQ10" s="226">
        <v>4</v>
      </c>
      <c r="BR10" s="227"/>
      <c r="BS10" s="993"/>
      <c r="BT10" s="994"/>
      <c r="BU10" s="994"/>
      <c r="BV10" s="994"/>
      <c r="BW10" s="994"/>
      <c r="BX10" s="994"/>
      <c r="BY10" s="994"/>
      <c r="BZ10" s="994"/>
      <c r="CA10" s="994"/>
      <c r="CB10" s="994"/>
      <c r="CC10" s="994"/>
      <c r="CD10" s="994"/>
      <c r="CE10" s="994"/>
      <c r="CF10" s="994"/>
      <c r="CG10" s="1015"/>
      <c r="CH10" s="990"/>
      <c r="CI10" s="991"/>
      <c r="CJ10" s="991"/>
      <c r="CK10" s="991"/>
      <c r="CL10" s="992"/>
      <c r="CM10" s="990"/>
      <c r="CN10" s="991"/>
      <c r="CO10" s="991"/>
      <c r="CP10" s="991"/>
      <c r="CQ10" s="992"/>
      <c r="CR10" s="990"/>
      <c r="CS10" s="991"/>
      <c r="CT10" s="991"/>
      <c r="CU10" s="991"/>
      <c r="CV10" s="992"/>
      <c r="CW10" s="990"/>
      <c r="CX10" s="991"/>
      <c r="CY10" s="991"/>
      <c r="CZ10" s="991"/>
      <c r="DA10" s="992"/>
      <c r="DB10" s="990"/>
      <c r="DC10" s="991"/>
      <c r="DD10" s="991"/>
      <c r="DE10" s="991"/>
      <c r="DF10" s="992"/>
      <c r="DG10" s="990"/>
      <c r="DH10" s="991"/>
      <c r="DI10" s="991"/>
      <c r="DJ10" s="991"/>
      <c r="DK10" s="992"/>
      <c r="DL10" s="990"/>
      <c r="DM10" s="991"/>
      <c r="DN10" s="991"/>
      <c r="DO10" s="991"/>
      <c r="DP10" s="992"/>
      <c r="DQ10" s="990"/>
      <c r="DR10" s="991"/>
      <c r="DS10" s="991"/>
      <c r="DT10" s="991"/>
      <c r="DU10" s="992"/>
      <c r="DV10" s="993"/>
      <c r="DW10" s="994"/>
      <c r="DX10" s="994"/>
      <c r="DY10" s="994"/>
      <c r="DZ10" s="995"/>
      <c r="EA10" s="222"/>
    </row>
    <row r="11" spans="1:131" s="223" customFormat="1" ht="26.25" customHeight="1" x14ac:dyDescent="0.2">
      <c r="A11" s="226">
        <v>5</v>
      </c>
      <c r="B11" s="1031"/>
      <c r="C11" s="1032"/>
      <c r="D11" s="1032"/>
      <c r="E11" s="1032"/>
      <c r="F11" s="1032"/>
      <c r="G11" s="1032"/>
      <c r="H11" s="1032"/>
      <c r="I11" s="1032"/>
      <c r="J11" s="1032"/>
      <c r="K11" s="1032"/>
      <c r="L11" s="1032"/>
      <c r="M11" s="1032"/>
      <c r="N11" s="1032"/>
      <c r="O11" s="1032"/>
      <c r="P11" s="1033"/>
      <c r="Q11" s="1039"/>
      <c r="R11" s="1040"/>
      <c r="S11" s="1040"/>
      <c r="T11" s="1040"/>
      <c r="U11" s="1040"/>
      <c r="V11" s="1040"/>
      <c r="W11" s="1040"/>
      <c r="X11" s="1040"/>
      <c r="Y11" s="1040"/>
      <c r="Z11" s="1040"/>
      <c r="AA11" s="1040"/>
      <c r="AB11" s="1040"/>
      <c r="AC11" s="1040"/>
      <c r="AD11" s="1040"/>
      <c r="AE11" s="1041"/>
      <c r="AF11" s="1036"/>
      <c r="AG11" s="1037"/>
      <c r="AH11" s="1037"/>
      <c r="AI11" s="1037"/>
      <c r="AJ11" s="1038"/>
      <c r="AK11" s="1081"/>
      <c r="AL11" s="1082"/>
      <c r="AM11" s="1082"/>
      <c r="AN11" s="1082"/>
      <c r="AO11" s="1082"/>
      <c r="AP11" s="1082"/>
      <c r="AQ11" s="1082"/>
      <c r="AR11" s="1082"/>
      <c r="AS11" s="1082"/>
      <c r="AT11" s="1082"/>
      <c r="AU11" s="1083"/>
      <c r="AV11" s="1083"/>
      <c r="AW11" s="1083"/>
      <c r="AX11" s="1083"/>
      <c r="AY11" s="1084"/>
      <c r="AZ11" s="220"/>
      <c r="BA11" s="220"/>
      <c r="BB11" s="220"/>
      <c r="BC11" s="220"/>
      <c r="BD11" s="220"/>
      <c r="BE11" s="221"/>
      <c r="BF11" s="221"/>
      <c r="BG11" s="221"/>
      <c r="BH11" s="221"/>
      <c r="BI11" s="221"/>
      <c r="BJ11" s="221"/>
      <c r="BK11" s="221"/>
      <c r="BL11" s="221"/>
      <c r="BM11" s="221"/>
      <c r="BN11" s="221"/>
      <c r="BO11" s="221"/>
      <c r="BP11" s="221"/>
      <c r="BQ11" s="226">
        <v>5</v>
      </c>
      <c r="BR11" s="227"/>
      <c r="BS11" s="993"/>
      <c r="BT11" s="994"/>
      <c r="BU11" s="994"/>
      <c r="BV11" s="994"/>
      <c r="BW11" s="994"/>
      <c r="BX11" s="994"/>
      <c r="BY11" s="994"/>
      <c r="BZ11" s="994"/>
      <c r="CA11" s="994"/>
      <c r="CB11" s="994"/>
      <c r="CC11" s="994"/>
      <c r="CD11" s="994"/>
      <c r="CE11" s="994"/>
      <c r="CF11" s="994"/>
      <c r="CG11" s="1015"/>
      <c r="CH11" s="990"/>
      <c r="CI11" s="991"/>
      <c r="CJ11" s="991"/>
      <c r="CK11" s="991"/>
      <c r="CL11" s="992"/>
      <c r="CM11" s="990"/>
      <c r="CN11" s="991"/>
      <c r="CO11" s="991"/>
      <c r="CP11" s="991"/>
      <c r="CQ11" s="992"/>
      <c r="CR11" s="990"/>
      <c r="CS11" s="991"/>
      <c r="CT11" s="991"/>
      <c r="CU11" s="991"/>
      <c r="CV11" s="992"/>
      <c r="CW11" s="990"/>
      <c r="CX11" s="991"/>
      <c r="CY11" s="991"/>
      <c r="CZ11" s="991"/>
      <c r="DA11" s="992"/>
      <c r="DB11" s="990"/>
      <c r="DC11" s="991"/>
      <c r="DD11" s="991"/>
      <c r="DE11" s="991"/>
      <c r="DF11" s="992"/>
      <c r="DG11" s="990"/>
      <c r="DH11" s="991"/>
      <c r="DI11" s="991"/>
      <c r="DJ11" s="991"/>
      <c r="DK11" s="992"/>
      <c r="DL11" s="990"/>
      <c r="DM11" s="991"/>
      <c r="DN11" s="991"/>
      <c r="DO11" s="991"/>
      <c r="DP11" s="992"/>
      <c r="DQ11" s="990"/>
      <c r="DR11" s="991"/>
      <c r="DS11" s="991"/>
      <c r="DT11" s="991"/>
      <c r="DU11" s="992"/>
      <c r="DV11" s="993"/>
      <c r="DW11" s="994"/>
      <c r="DX11" s="994"/>
      <c r="DY11" s="994"/>
      <c r="DZ11" s="995"/>
      <c r="EA11" s="222"/>
    </row>
    <row r="12" spans="1:131" s="223" customFormat="1" ht="26.25" customHeight="1" x14ac:dyDescent="0.2">
      <c r="A12" s="226">
        <v>6</v>
      </c>
      <c r="B12" s="1031"/>
      <c r="C12" s="1032"/>
      <c r="D12" s="1032"/>
      <c r="E12" s="1032"/>
      <c r="F12" s="1032"/>
      <c r="G12" s="1032"/>
      <c r="H12" s="1032"/>
      <c r="I12" s="1032"/>
      <c r="J12" s="1032"/>
      <c r="K12" s="1032"/>
      <c r="L12" s="1032"/>
      <c r="M12" s="1032"/>
      <c r="N12" s="1032"/>
      <c r="O12" s="1032"/>
      <c r="P12" s="1033"/>
      <c r="Q12" s="1039"/>
      <c r="R12" s="1040"/>
      <c r="S12" s="1040"/>
      <c r="T12" s="1040"/>
      <c r="U12" s="1040"/>
      <c r="V12" s="1040"/>
      <c r="W12" s="1040"/>
      <c r="X12" s="1040"/>
      <c r="Y12" s="1040"/>
      <c r="Z12" s="1040"/>
      <c r="AA12" s="1040"/>
      <c r="AB12" s="1040"/>
      <c r="AC12" s="1040"/>
      <c r="AD12" s="1040"/>
      <c r="AE12" s="1041"/>
      <c r="AF12" s="1036"/>
      <c r="AG12" s="1037"/>
      <c r="AH12" s="1037"/>
      <c r="AI12" s="1037"/>
      <c r="AJ12" s="1038"/>
      <c r="AK12" s="1081"/>
      <c r="AL12" s="1082"/>
      <c r="AM12" s="1082"/>
      <c r="AN12" s="1082"/>
      <c r="AO12" s="1082"/>
      <c r="AP12" s="1082"/>
      <c r="AQ12" s="1082"/>
      <c r="AR12" s="1082"/>
      <c r="AS12" s="1082"/>
      <c r="AT12" s="1082"/>
      <c r="AU12" s="1083"/>
      <c r="AV12" s="1083"/>
      <c r="AW12" s="1083"/>
      <c r="AX12" s="1083"/>
      <c r="AY12" s="1084"/>
      <c r="AZ12" s="220"/>
      <c r="BA12" s="220"/>
      <c r="BB12" s="220"/>
      <c r="BC12" s="220"/>
      <c r="BD12" s="220"/>
      <c r="BE12" s="221"/>
      <c r="BF12" s="221"/>
      <c r="BG12" s="221"/>
      <c r="BH12" s="221"/>
      <c r="BI12" s="221"/>
      <c r="BJ12" s="221"/>
      <c r="BK12" s="221"/>
      <c r="BL12" s="221"/>
      <c r="BM12" s="221"/>
      <c r="BN12" s="221"/>
      <c r="BO12" s="221"/>
      <c r="BP12" s="221"/>
      <c r="BQ12" s="226">
        <v>6</v>
      </c>
      <c r="BR12" s="227"/>
      <c r="BS12" s="993"/>
      <c r="BT12" s="994"/>
      <c r="BU12" s="994"/>
      <c r="BV12" s="994"/>
      <c r="BW12" s="994"/>
      <c r="BX12" s="994"/>
      <c r="BY12" s="994"/>
      <c r="BZ12" s="994"/>
      <c r="CA12" s="994"/>
      <c r="CB12" s="994"/>
      <c r="CC12" s="994"/>
      <c r="CD12" s="994"/>
      <c r="CE12" s="994"/>
      <c r="CF12" s="994"/>
      <c r="CG12" s="1015"/>
      <c r="CH12" s="990"/>
      <c r="CI12" s="991"/>
      <c r="CJ12" s="991"/>
      <c r="CK12" s="991"/>
      <c r="CL12" s="992"/>
      <c r="CM12" s="990"/>
      <c r="CN12" s="991"/>
      <c r="CO12" s="991"/>
      <c r="CP12" s="991"/>
      <c r="CQ12" s="992"/>
      <c r="CR12" s="990"/>
      <c r="CS12" s="991"/>
      <c r="CT12" s="991"/>
      <c r="CU12" s="991"/>
      <c r="CV12" s="992"/>
      <c r="CW12" s="990"/>
      <c r="CX12" s="991"/>
      <c r="CY12" s="991"/>
      <c r="CZ12" s="991"/>
      <c r="DA12" s="992"/>
      <c r="DB12" s="990"/>
      <c r="DC12" s="991"/>
      <c r="DD12" s="991"/>
      <c r="DE12" s="991"/>
      <c r="DF12" s="992"/>
      <c r="DG12" s="990"/>
      <c r="DH12" s="991"/>
      <c r="DI12" s="991"/>
      <c r="DJ12" s="991"/>
      <c r="DK12" s="992"/>
      <c r="DL12" s="990"/>
      <c r="DM12" s="991"/>
      <c r="DN12" s="991"/>
      <c r="DO12" s="991"/>
      <c r="DP12" s="992"/>
      <c r="DQ12" s="990"/>
      <c r="DR12" s="991"/>
      <c r="DS12" s="991"/>
      <c r="DT12" s="991"/>
      <c r="DU12" s="992"/>
      <c r="DV12" s="993"/>
      <c r="DW12" s="994"/>
      <c r="DX12" s="994"/>
      <c r="DY12" s="994"/>
      <c r="DZ12" s="995"/>
      <c r="EA12" s="222"/>
    </row>
    <row r="13" spans="1:131" s="223" customFormat="1" ht="26.25" customHeight="1" x14ac:dyDescent="0.2">
      <c r="A13" s="226">
        <v>7</v>
      </c>
      <c r="B13" s="1031"/>
      <c r="C13" s="1032"/>
      <c r="D13" s="1032"/>
      <c r="E13" s="1032"/>
      <c r="F13" s="1032"/>
      <c r="G13" s="1032"/>
      <c r="H13" s="1032"/>
      <c r="I13" s="1032"/>
      <c r="J13" s="1032"/>
      <c r="K13" s="1032"/>
      <c r="L13" s="1032"/>
      <c r="M13" s="1032"/>
      <c r="N13" s="1032"/>
      <c r="O13" s="1032"/>
      <c r="P13" s="1033"/>
      <c r="Q13" s="1039"/>
      <c r="R13" s="1040"/>
      <c r="S13" s="1040"/>
      <c r="T13" s="1040"/>
      <c r="U13" s="1040"/>
      <c r="V13" s="1040"/>
      <c r="W13" s="1040"/>
      <c r="X13" s="1040"/>
      <c r="Y13" s="1040"/>
      <c r="Z13" s="1040"/>
      <c r="AA13" s="1040"/>
      <c r="AB13" s="1040"/>
      <c r="AC13" s="1040"/>
      <c r="AD13" s="1040"/>
      <c r="AE13" s="1041"/>
      <c r="AF13" s="1036"/>
      <c r="AG13" s="1037"/>
      <c r="AH13" s="1037"/>
      <c r="AI13" s="1037"/>
      <c r="AJ13" s="1038"/>
      <c r="AK13" s="1081"/>
      <c r="AL13" s="1082"/>
      <c r="AM13" s="1082"/>
      <c r="AN13" s="1082"/>
      <c r="AO13" s="1082"/>
      <c r="AP13" s="1082"/>
      <c r="AQ13" s="1082"/>
      <c r="AR13" s="1082"/>
      <c r="AS13" s="1082"/>
      <c r="AT13" s="1082"/>
      <c r="AU13" s="1083"/>
      <c r="AV13" s="1083"/>
      <c r="AW13" s="1083"/>
      <c r="AX13" s="1083"/>
      <c r="AY13" s="1084"/>
      <c r="AZ13" s="220"/>
      <c r="BA13" s="220"/>
      <c r="BB13" s="220"/>
      <c r="BC13" s="220"/>
      <c r="BD13" s="220"/>
      <c r="BE13" s="221"/>
      <c r="BF13" s="221"/>
      <c r="BG13" s="221"/>
      <c r="BH13" s="221"/>
      <c r="BI13" s="221"/>
      <c r="BJ13" s="221"/>
      <c r="BK13" s="221"/>
      <c r="BL13" s="221"/>
      <c r="BM13" s="221"/>
      <c r="BN13" s="221"/>
      <c r="BO13" s="221"/>
      <c r="BP13" s="221"/>
      <c r="BQ13" s="226">
        <v>7</v>
      </c>
      <c r="BR13" s="227"/>
      <c r="BS13" s="993"/>
      <c r="BT13" s="994"/>
      <c r="BU13" s="994"/>
      <c r="BV13" s="994"/>
      <c r="BW13" s="994"/>
      <c r="BX13" s="994"/>
      <c r="BY13" s="994"/>
      <c r="BZ13" s="994"/>
      <c r="CA13" s="994"/>
      <c r="CB13" s="994"/>
      <c r="CC13" s="994"/>
      <c r="CD13" s="994"/>
      <c r="CE13" s="994"/>
      <c r="CF13" s="994"/>
      <c r="CG13" s="1015"/>
      <c r="CH13" s="990"/>
      <c r="CI13" s="991"/>
      <c r="CJ13" s="991"/>
      <c r="CK13" s="991"/>
      <c r="CL13" s="992"/>
      <c r="CM13" s="990"/>
      <c r="CN13" s="991"/>
      <c r="CO13" s="991"/>
      <c r="CP13" s="991"/>
      <c r="CQ13" s="992"/>
      <c r="CR13" s="990"/>
      <c r="CS13" s="991"/>
      <c r="CT13" s="991"/>
      <c r="CU13" s="991"/>
      <c r="CV13" s="992"/>
      <c r="CW13" s="990"/>
      <c r="CX13" s="991"/>
      <c r="CY13" s="991"/>
      <c r="CZ13" s="991"/>
      <c r="DA13" s="992"/>
      <c r="DB13" s="990"/>
      <c r="DC13" s="991"/>
      <c r="DD13" s="991"/>
      <c r="DE13" s="991"/>
      <c r="DF13" s="992"/>
      <c r="DG13" s="990"/>
      <c r="DH13" s="991"/>
      <c r="DI13" s="991"/>
      <c r="DJ13" s="991"/>
      <c r="DK13" s="992"/>
      <c r="DL13" s="990"/>
      <c r="DM13" s="991"/>
      <c r="DN13" s="991"/>
      <c r="DO13" s="991"/>
      <c r="DP13" s="992"/>
      <c r="DQ13" s="990"/>
      <c r="DR13" s="991"/>
      <c r="DS13" s="991"/>
      <c r="DT13" s="991"/>
      <c r="DU13" s="992"/>
      <c r="DV13" s="993"/>
      <c r="DW13" s="994"/>
      <c r="DX13" s="994"/>
      <c r="DY13" s="994"/>
      <c r="DZ13" s="995"/>
      <c r="EA13" s="222"/>
    </row>
    <row r="14" spans="1:131" s="223" customFormat="1" ht="26.25" customHeight="1" x14ac:dyDescent="0.2">
      <c r="A14" s="226">
        <v>8</v>
      </c>
      <c r="B14" s="1031"/>
      <c r="C14" s="1032"/>
      <c r="D14" s="1032"/>
      <c r="E14" s="1032"/>
      <c r="F14" s="1032"/>
      <c r="G14" s="1032"/>
      <c r="H14" s="1032"/>
      <c r="I14" s="1032"/>
      <c r="J14" s="1032"/>
      <c r="K14" s="1032"/>
      <c r="L14" s="1032"/>
      <c r="M14" s="1032"/>
      <c r="N14" s="1032"/>
      <c r="O14" s="1032"/>
      <c r="P14" s="1033"/>
      <c r="Q14" s="1039"/>
      <c r="R14" s="1040"/>
      <c r="S14" s="1040"/>
      <c r="T14" s="1040"/>
      <c r="U14" s="1040"/>
      <c r="V14" s="1040"/>
      <c r="W14" s="1040"/>
      <c r="X14" s="1040"/>
      <c r="Y14" s="1040"/>
      <c r="Z14" s="1040"/>
      <c r="AA14" s="1040"/>
      <c r="AB14" s="1040"/>
      <c r="AC14" s="1040"/>
      <c r="AD14" s="1040"/>
      <c r="AE14" s="1041"/>
      <c r="AF14" s="1036"/>
      <c r="AG14" s="1037"/>
      <c r="AH14" s="1037"/>
      <c r="AI14" s="1037"/>
      <c r="AJ14" s="1038"/>
      <c r="AK14" s="1081"/>
      <c r="AL14" s="1082"/>
      <c r="AM14" s="1082"/>
      <c r="AN14" s="1082"/>
      <c r="AO14" s="1082"/>
      <c r="AP14" s="1082"/>
      <c r="AQ14" s="1082"/>
      <c r="AR14" s="1082"/>
      <c r="AS14" s="1082"/>
      <c r="AT14" s="1082"/>
      <c r="AU14" s="1083"/>
      <c r="AV14" s="1083"/>
      <c r="AW14" s="1083"/>
      <c r="AX14" s="1083"/>
      <c r="AY14" s="1084"/>
      <c r="AZ14" s="220"/>
      <c r="BA14" s="220"/>
      <c r="BB14" s="220"/>
      <c r="BC14" s="220"/>
      <c r="BD14" s="220"/>
      <c r="BE14" s="221"/>
      <c r="BF14" s="221"/>
      <c r="BG14" s="221"/>
      <c r="BH14" s="221"/>
      <c r="BI14" s="221"/>
      <c r="BJ14" s="221"/>
      <c r="BK14" s="221"/>
      <c r="BL14" s="221"/>
      <c r="BM14" s="221"/>
      <c r="BN14" s="221"/>
      <c r="BO14" s="221"/>
      <c r="BP14" s="221"/>
      <c r="BQ14" s="226">
        <v>8</v>
      </c>
      <c r="BR14" s="227"/>
      <c r="BS14" s="993"/>
      <c r="BT14" s="994"/>
      <c r="BU14" s="994"/>
      <c r="BV14" s="994"/>
      <c r="BW14" s="994"/>
      <c r="BX14" s="994"/>
      <c r="BY14" s="994"/>
      <c r="BZ14" s="994"/>
      <c r="CA14" s="994"/>
      <c r="CB14" s="994"/>
      <c r="CC14" s="994"/>
      <c r="CD14" s="994"/>
      <c r="CE14" s="994"/>
      <c r="CF14" s="994"/>
      <c r="CG14" s="1015"/>
      <c r="CH14" s="990"/>
      <c r="CI14" s="991"/>
      <c r="CJ14" s="991"/>
      <c r="CK14" s="991"/>
      <c r="CL14" s="992"/>
      <c r="CM14" s="990"/>
      <c r="CN14" s="991"/>
      <c r="CO14" s="991"/>
      <c r="CP14" s="991"/>
      <c r="CQ14" s="992"/>
      <c r="CR14" s="990"/>
      <c r="CS14" s="991"/>
      <c r="CT14" s="991"/>
      <c r="CU14" s="991"/>
      <c r="CV14" s="992"/>
      <c r="CW14" s="990"/>
      <c r="CX14" s="991"/>
      <c r="CY14" s="991"/>
      <c r="CZ14" s="991"/>
      <c r="DA14" s="992"/>
      <c r="DB14" s="990"/>
      <c r="DC14" s="991"/>
      <c r="DD14" s="991"/>
      <c r="DE14" s="991"/>
      <c r="DF14" s="992"/>
      <c r="DG14" s="990"/>
      <c r="DH14" s="991"/>
      <c r="DI14" s="991"/>
      <c r="DJ14" s="991"/>
      <c r="DK14" s="992"/>
      <c r="DL14" s="990"/>
      <c r="DM14" s="991"/>
      <c r="DN14" s="991"/>
      <c r="DO14" s="991"/>
      <c r="DP14" s="992"/>
      <c r="DQ14" s="990"/>
      <c r="DR14" s="991"/>
      <c r="DS14" s="991"/>
      <c r="DT14" s="991"/>
      <c r="DU14" s="992"/>
      <c r="DV14" s="993"/>
      <c r="DW14" s="994"/>
      <c r="DX14" s="994"/>
      <c r="DY14" s="994"/>
      <c r="DZ14" s="995"/>
      <c r="EA14" s="222"/>
    </row>
    <row r="15" spans="1:131" s="223" customFormat="1" ht="26.25" customHeight="1" x14ac:dyDescent="0.2">
      <c r="A15" s="226">
        <v>9</v>
      </c>
      <c r="B15" s="1031"/>
      <c r="C15" s="1032"/>
      <c r="D15" s="1032"/>
      <c r="E15" s="1032"/>
      <c r="F15" s="1032"/>
      <c r="G15" s="1032"/>
      <c r="H15" s="1032"/>
      <c r="I15" s="1032"/>
      <c r="J15" s="1032"/>
      <c r="K15" s="1032"/>
      <c r="L15" s="1032"/>
      <c r="M15" s="1032"/>
      <c r="N15" s="1032"/>
      <c r="O15" s="1032"/>
      <c r="P15" s="1033"/>
      <c r="Q15" s="1039"/>
      <c r="R15" s="1040"/>
      <c r="S15" s="1040"/>
      <c r="T15" s="1040"/>
      <c r="U15" s="1040"/>
      <c r="V15" s="1040"/>
      <c r="W15" s="1040"/>
      <c r="X15" s="1040"/>
      <c r="Y15" s="1040"/>
      <c r="Z15" s="1040"/>
      <c r="AA15" s="1040"/>
      <c r="AB15" s="1040"/>
      <c r="AC15" s="1040"/>
      <c r="AD15" s="1040"/>
      <c r="AE15" s="1041"/>
      <c r="AF15" s="1036"/>
      <c r="AG15" s="1037"/>
      <c r="AH15" s="1037"/>
      <c r="AI15" s="1037"/>
      <c r="AJ15" s="1038"/>
      <c r="AK15" s="1081"/>
      <c r="AL15" s="1082"/>
      <c r="AM15" s="1082"/>
      <c r="AN15" s="1082"/>
      <c r="AO15" s="1082"/>
      <c r="AP15" s="1082"/>
      <c r="AQ15" s="1082"/>
      <c r="AR15" s="1082"/>
      <c r="AS15" s="1082"/>
      <c r="AT15" s="1082"/>
      <c r="AU15" s="1083"/>
      <c r="AV15" s="1083"/>
      <c r="AW15" s="1083"/>
      <c r="AX15" s="1083"/>
      <c r="AY15" s="1084"/>
      <c r="AZ15" s="220"/>
      <c r="BA15" s="220"/>
      <c r="BB15" s="220"/>
      <c r="BC15" s="220"/>
      <c r="BD15" s="220"/>
      <c r="BE15" s="221"/>
      <c r="BF15" s="221"/>
      <c r="BG15" s="221"/>
      <c r="BH15" s="221"/>
      <c r="BI15" s="221"/>
      <c r="BJ15" s="221"/>
      <c r="BK15" s="221"/>
      <c r="BL15" s="221"/>
      <c r="BM15" s="221"/>
      <c r="BN15" s="221"/>
      <c r="BO15" s="221"/>
      <c r="BP15" s="221"/>
      <c r="BQ15" s="226">
        <v>9</v>
      </c>
      <c r="BR15" s="227"/>
      <c r="BS15" s="993"/>
      <c r="BT15" s="994"/>
      <c r="BU15" s="994"/>
      <c r="BV15" s="994"/>
      <c r="BW15" s="994"/>
      <c r="BX15" s="994"/>
      <c r="BY15" s="994"/>
      <c r="BZ15" s="994"/>
      <c r="CA15" s="994"/>
      <c r="CB15" s="994"/>
      <c r="CC15" s="994"/>
      <c r="CD15" s="994"/>
      <c r="CE15" s="994"/>
      <c r="CF15" s="994"/>
      <c r="CG15" s="1015"/>
      <c r="CH15" s="990"/>
      <c r="CI15" s="991"/>
      <c r="CJ15" s="991"/>
      <c r="CK15" s="991"/>
      <c r="CL15" s="992"/>
      <c r="CM15" s="990"/>
      <c r="CN15" s="991"/>
      <c r="CO15" s="991"/>
      <c r="CP15" s="991"/>
      <c r="CQ15" s="992"/>
      <c r="CR15" s="990"/>
      <c r="CS15" s="991"/>
      <c r="CT15" s="991"/>
      <c r="CU15" s="991"/>
      <c r="CV15" s="992"/>
      <c r="CW15" s="990"/>
      <c r="CX15" s="991"/>
      <c r="CY15" s="991"/>
      <c r="CZ15" s="991"/>
      <c r="DA15" s="992"/>
      <c r="DB15" s="990"/>
      <c r="DC15" s="991"/>
      <c r="DD15" s="991"/>
      <c r="DE15" s="991"/>
      <c r="DF15" s="992"/>
      <c r="DG15" s="990"/>
      <c r="DH15" s="991"/>
      <c r="DI15" s="991"/>
      <c r="DJ15" s="991"/>
      <c r="DK15" s="992"/>
      <c r="DL15" s="990"/>
      <c r="DM15" s="991"/>
      <c r="DN15" s="991"/>
      <c r="DO15" s="991"/>
      <c r="DP15" s="992"/>
      <c r="DQ15" s="990"/>
      <c r="DR15" s="991"/>
      <c r="DS15" s="991"/>
      <c r="DT15" s="991"/>
      <c r="DU15" s="992"/>
      <c r="DV15" s="993"/>
      <c r="DW15" s="994"/>
      <c r="DX15" s="994"/>
      <c r="DY15" s="994"/>
      <c r="DZ15" s="995"/>
      <c r="EA15" s="222"/>
    </row>
    <row r="16" spans="1:131" s="223" customFormat="1" ht="26.25" customHeight="1" x14ac:dyDescent="0.2">
      <c r="A16" s="226">
        <v>10</v>
      </c>
      <c r="B16" s="1031"/>
      <c r="C16" s="1032"/>
      <c r="D16" s="1032"/>
      <c r="E16" s="1032"/>
      <c r="F16" s="1032"/>
      <c r="G16" s="1032"/>
      <c r="H16" s="1032"/>
      <c r="I16" s="1032"/>
      <c r="J16" s="1032"/>
      <c r="K16" s="1032"/>
      <c r="L16" s="1032"/>
      <c r="M16" s="1032"/>
      <c r="N16" s="1032"/>
      <c r="O16" s="1032"/>
      <c r="P16" s="1033"/>
      <c r="Q16" s="1039"/>
      <c r="R16" s="1040"/>
      <c r="S16" s="1040"/>
      <c r="T16" s="1040"/>
      <c r="U16" s="1040"/>
      <c r="V16" s="1040"/>
      <c r="W16" s="1040"/>
      <c r="X16" s="1040"/>
      <c r="Y16" s="1040"/>
      <c r="Z16" s="1040"/>
      <c r="AA16" s="1040"/>
      <c r="AB16" s="1040"/>
      <c r="AC16" s="1040"/>
      <c r="AD16" s="1040"/>
      <c r="AE16" s="1041"/>
      <c r="AF16" s="1036"/>
      <c r="AG16" s="1037"/>
      <c r="AH16" s="1037"/>
      <c r="AI16" s="1037"/>
      <c r="AJ16" s="1038"/>
      <c r="AK16" s="1081"/>
      <c r="AL16" s="1082"/>
      <c r="AM16" s="1082"/>
      <c r="AN16" s="1082"/>
      <c r="AO16" s="1082"/>
      <c r="AP16" s="1082"/>
      <c r="AQ16" s="1082"/>
      <c r="AR16" s="1082"/>
      <c r="AS16" s="1082"/>
      <c r="AT16" s="1082"/>
      <c r="AU16" s="1083"/>
      <c r="AV16" s="1083"/>
      <c r="AW16" s="1083"/>
      <c r="AX16" s="1083"/>
      <c r="AY16" s="1084"/>
      <c r="AZ16" s="220"/>
      <c r="BA16" s="220"/>
      <c r="BB16" s="220"/>
      <c r="BC16" s="220"/>
      <c r="BD16" s="220"/>
      <c r="BE16" s="221"/>
      <c r="BF16" s="221"/>
      <c r="BG16" s="221"/>
      <c r="BH16" s="221"/>
      <c r="BI16" s="221"/>
      <c r="BJ16" s="221"/>
      <c r="BK16" s="221"/>
      <c r="BL16" s="221"/>
      <c r="BM16" s="221"/>
      <c r="BN16" s="221"/>
      <c r="BO16" s="221"/>
      <c r="BP16" s="221"/>
      <c r="BQ16" s="226">
        <v>10</v>
      </c>
      <c r="BR16" s="227"/>
      <c r="BS16" s="993"/>
      <c r="BT16" s="994"/>
      <c r="BU16" s="994"/>
      <c r="BV16" s="994"/>
      <c r="BW16" s="994"/>
      <c r="BX16" s="994"/>
      <c r="BY16" s="994"/>
      <c r="BZ16" s="994"/>
      <c r="CA16" s="994"/>
      <c r="CB16" s="994"/>
      <c r="CC16" s="994"/>
      <c r="CD16" s="994"/>
      <c r="CE16" s="994"/>
      <c r="CF16" s="994"/>
      <c r="CG16" s="1015"/>
      <c r="CH16" s="990"/>
      <c r="CI16" s="991"/>
      <c r="CJ16" s="991"/>
      <c r="CK16" s="991"/>
      <c r="CL16" s="992"/>
      <c r="CM16" s="990"/>
      <c r="CN16" s="991"/>
      <c r="CO16" s="991"/>
      <c r="CP16" s="991"/>
      <c r="CQ16" s="992"/>
      <c r="CR16" s="990"/>
      <c r="CS16" s="991"/>
      <c r="CT16" s="991"/>
      <c r="CU16" s="991"/>
      <c r="CV16" s="992"/>
      <c r="CW16" s="990"/>
      <c r="CX16" s="991"/>
      <c r="CY16" s="991"/>
      <c r="CZ16" s="991"/>
      <c r="DA16" s="992"/>
      <c r="DB16" s="990"/>
      <c r="DC16" s="991"/>
      <c r="DD16" s="991"/>
      <c r="DE16" s="991"/>
      <c r="DF16" s="992"/>
      <c r="DG16" s="990"/>
      <c r="DH16" s="991"/>
      <c r="DI16" s="991"/>
      <c r="DJ16" s="991"/>
      <c r="DK16" s="992"/>
      <c r="DL16" s="990"/>
      <c r="DM16" s="991"/>
      <c r="DN16" s="991"/>
      <c r="DO16" s="991"/>
      <c r="DP16" s="992"/>
      <c r="DQ16" s="990"/>
      <c r="DR16" s="991"/>
      <c r="DS16" s="991"/>
      <c r="DT16" s="991"/>
      <c r="DU16" s="992"/>
      <c r="DV16" s="993"/>
      <c r="DW16" s="994"/>
      <c r="DX16" s="994"/>
      <c r="DY16" s="994"/>
      <c r="DZ16" s="995"/>
      <c r="EA16" s="222"/>
    </row>
    <row r="17" spans="1:131" s="223" customFormat="1" ht="26.25" customHeight="1" x14ac:dyDescent="0.2">
      <c r="A17" s="226">
        <v>11</v>
      </c>
      <c r="B17" s="1031"/>
      <c r="C17" s="1032"/>
      <c r="D17" s="1032"/>
      <c r="E17" s="1032"/>
      <c r="F17" s="1032"/>
      <c r="G17" s="1032"/>
      <c r="H17" s="1032"/>
      <c r="I17" s="1032"/>
      <c r="J17" s="1032"/>
      <c r="K17" s="1032"/>
      <c r="L17" s="1032"/>
      <c r="M17" s="1032"/>
      <c r="N17" s="1032"/>
      <c r="O17" s="1032"/>
      <c r="P17" s="1033"/>
      <c r="Q17" s="1039"/>
      <c r="R17" s="1040"/>
      <c r="S17" s="1040"/>
      <c r="T17" s="1040"/>
      <c r="U17" s="1040"/>
      <c r="V17" s="1040"/>
      <c r="W17" s="1040"/>
      <c r="X17" s="1040"/>
      <c r="Y17" s="1040"/>
      <c r="Z17" s="1040"/>
      <c r="AA17" s="1040"/>
      <c r="AB17" s="1040"/>
      <c r="AC17" s="1040"/>
      <c r="AD17" s="1040"/>
      <c r="AE17" s="1041"/>
      <c r="AF17" s="1036"/>
      <c r="AG17" s="1037"/>
      <c r="AH17" s="1037"/>
      <c r="AI17" s="1037"/>
      <c r="AJ17" s="1038"/>
      <c r="AK17" s="1081"/>
      <c r="AL17" s="1082"/>
      <c r="AM17" s="1082"/>
      <c r="AN17" s="1082"/>
      <c r="AO17" s="1082"/>
      <c r="AP17" s="1082"/>
      <c r="AQ17" s="1082"/>
      <c r="AR17" s="1082"/>
      <c r="AS17" s="1082"/>
      <c r="AT17" s="1082"/>
      <c r="AU17" s="1083"/>
      <c r="AV17" s="1083"/>
      <c r="AW17" s="1083"/>
      <c r="AX17" s="1083"/>
      <c r="AY17" s="1084"/>
      <c r="AZ17" s="220"/>
      <c r="BA17" s="220"/>
      <c r="BB17" s="220"/>
      <c r="BC17" s="220"/>
      <c r="BD17" s="220"/>
      <c r="BE17" s="221"/>
      <c r="BF17" s="221"/>
      <c r="BG17" s="221"/>
      <c r="BH17" s="221"/>
      <c r="BI17" s="221"/>
      <c r="BJ17" s="221"/>
      <c r="BK17" s="221"/>
      <c r="BL17" s="221"/>
      <c r="BM17" s="221"/>
      <c r="BN17" s="221"/>
      <c r="BO17" s="221"/>
      <c r="BP17" s="221"/>
      <c r="BQ17" s="226">
        <v>11</v>
      </c>
      <c r="BR17" s="227"/>
      <c r="BS17" s="993"/>
      <c r="BT17" s="994"/>
      <c r="BU17" s="994"/>
      <c r="BV17" s="994"/>
      <c r="BW17" s="994"/>
      <c r="BX17" s="994"/>
      <c r="BY17" s="994"/>
      <c r="BZ17" s="994"/>
      <c r="CA17" s="994"/>
      <c r="CB17" s="994"/>
      <c r="CC17" s="994"/>
      <c r="CD17" s="994"/>
      <c r="CE17" s="994"/>
      <c r="CF17" s="994"/>
      <c r="CG17" s="1015"/>
      <c r="CH17" s="990"/>
      <c r="CI17" s="991"/>
      <c r="CJ17" s="991"/>
      <c r="CK17" s="991"/>
      <c r="CL17" s="992"/>
      <c r="CM17" s="990"/>
      <c r="CN17" s="991"/>
      <c r="CO17" s="991"/>
      <c r="CP17" s="991"/>
      <c r="CQ17" s="992"/>
      <c r="CR17" s="990"/>
      <c r="CS17" s="991"/>
      <c r="CT17" s="991"/>
      <c r="CU17" s="991"/>
      <c r="CV17" s="992"/>
      <c r="CW17" s="990"/>
      <c r="CX17" s="991"/>
      <c r="CY17" s="991"/>
      <c r="CZ17" s="991"/>
      <c r="DA17" s="992"/>
      <c r="DB17" s="990"/>
      <c r="DC17" s="991"/>
      <c r="DD17" s="991"/>
      <c r="DE17" s="991"/>
      <c r="DF17" s="992"/>
      <c r="DG17" s="990"/>
      <c r="DH17" s="991"/>
      <c r="DI17" s="991"/>
      <c r="DJ17" s="991"/>
      <c r="DK17" s="992"/>
      <c r="DL17" s="990"/>
      <c r="DM17" s="991"/>
      <c r="DN17" s="991"/>
      <c r="DO17" s="991"/>
      <c r="DP17" s="992"/>
      <c r="DQ17" s="990"/>
      <c r="DR17" s="991"/>
      <c r="DS17" s="991"/>
      <c r="DT17" s="991"/>
      <c r="DU17" s="992"/>
      <c r="DV17" s="993"/>
      <c r="DW17" s="994"/>
      <c r="DX17" s="994"/>
      <c r="DY17" s="994"/>
      <c r="DZ17" s="995"/>
      <c r="EA17" s="222"/>
    </row>
    <row r="18" spans="1:131" s="223" customFormat="1" ht="26.25" customHeight="1" x14ac:dyDescent="0.2">
      <c r="A18" s="226">
        <v>12</v>
      </c>
      <c r="B18" s="1031"/>
      <c r="C18" s="1032"/>
      <c r="D18" s="1032"/>
      <c r="E18" s="1032"/>
      <c r="F18" s="1032"/>
      <c r="G18" s="1032"/>
      <c r="H18" s="1032"/>
      <c r="I18" s="1032"/>
      <c r="J18" s="1032"/>
      <c r="K18" s="1032"/>
      <c r="L18" s="1032"/>
      <c r="M18" s="1032"/>
      <c r="N18" s="1032"/>
      <c r="O18" s="1032"/>
      <c r="P18" s="1033"/>
      <c r="Q18" s="1039"/>
      <c r="R18" s="1040"/>
      <c r="S18" s="1040"/>
      <c r="T18" s="1040"/>
      <c r="U18" s="1040"/>
      <c r="V18" s="1040"/>
      <c r="W18" s="1040"/>
      <c r="X18" s="1040"/>
      <c r="Y18" s="1040"/>
      <c r="Z18" s="1040"/>
      <c r="AA18" s="1040"/>
      <c r="AB18" s="1040"/>
      <c r="AC18" s="1040"/>
      <c r="AD18" s="1040"/>
      <c r="AE18" s="1041"/>
      <c r="AF18" s="1036"/>
      <c r="AG18" s="1037"/>
      <c r="AH18" s="1037"/>
      <c r="AI18" s="1037"/>
      <c r="AJ18" s="1038"/>
      <c r="AK18" s="1081"/>
      <c r="AL18" s="1082"/>
      <c r="AM18" s="1082"/>
      <c r="AN18" s="1082"/>
      <c r="AO18" s="1082"/>
      <c r="AP18" s="1082"/>
      <c r="AQ18" s="1082"/>
      <c r="AR18" s="1082"/>
      <c r="AS18" s="1082"/>
      <c r="AT18" s="1082"/>
      <c r="AU18" s="1083"/>
      <c r="AV18" s="1083"/>
      <c r="AW18" s="1083"/>
      <c r="AX18" s="1083"/>
      <c r="AY18" s="1084"/>
      <c r="AZ18" s="220"/>
      <c r="BA18" s="220"/>
      <c r="BB18" s="220"/>
      <c r="BC18" s="220"/>
      <c r="BD18" s="220"/>
      <c r="BE18" s="221"/>
      <c r="BF18" s="221"/>
      <c r="BG18" s="221"/>
      <c r="BH18" s="221"/>
      <c r="BI18" s="221"/>
      <c r="BJ18" s="221"/>
      <c r="BK18" s="221"/>
      <c r="BL18" s="221"/>
      <c r="BM18" s="221"/>
      <c r="BN18" s="221"/>
      <c r="BO18" s="221"/>
      <c r="BP18" s="221"/>
      <c r="BQ18" s="226">
        <v>12</v>
      </c>
      <c r="BR18" s="227"/>
      <c r="BS18" s="993"/>
      <c r="BT18" s="994"/>
      <c r="BU18" s="994"/>
      <c r="BV18" s="994"/>
      <c r="BW18" s="994"/>
      <c r="BX18" s="994"/>
      <c r="BY18" s="994"/>
      <c r="BZ18" s="994"/>
      <c r="CA18" s="994"/>
      <c r="CB18" s="994"/>
      <c r="CC18" s="994"/>
      <c r="CD18" s="994"/>
      <c r="CE18" s="994"/>
      <c r="CF18" s="994"/>
      <c r="CG18" s="1015"/>
      <c r="CH18" s="990"/>
      <c r="CI18" s="991"/>
      <c r="CJ18" s="991"/>
      <c r="CK18" s="991"/>
      <c r="CL18" s="992"/>
      <c r="CM18" s="990"/>
      <c r="CN18" s="991"/>
      <c r="CO18" s="991"/>
      <c r="CP18" s="991"/>
      <c r="CQ18" s="992"/>
      <c r="CR18" s="990"/>
      <c r="CS18" s="991"/>
      <c r="CT18" s="991"/>
      <c r="CU18" s="991"/>
      <c r="CV18" s="992"/>
      <c r="CW18" s="990"/>
      <c r="CX18" s="991"/>
      <c r="CY18" s="991"/>
      <c r="CZ18" s="991"/>
      <c r="DA18" s="992"/>
      <c r="DB18" s="990"/>
      <c r="DC18" s="991"/>
      <c r="DD18" s="991"/>
      <c r="DE18" s="991"/>
      <c r="DF18" s="992"/>
      <c r="DG18" s="990"/>
      <c r="DH18" s="991"/>
      <c r="DI18" s="991"/>
      <c r="DJ18" s="991"/>
      <c r="DK18" s="992"/>
      <c r="DL18" s="990"/>
      <c r="DM18" s="991"/>
      <c r="DN18" s="991"/>
      <c r="DO18" s="991"/>
      <c r="DP18" s="992"/>
      <c r="DQ18" s="990"/>
      <c r="DR18" s="991"/>
      <c r="DS18" s="991"/>
      <c r="DT18" s="991"/>
      <c r="DU18" s="992"/>
      <c r="DV18" s="993"/>
      <c r="DW18" s="994"/>
      <c r="DX18" s="994"/>
      <c r="DY18" s="994"/>
      <c r="DZ18" s="995"/>
      <c r="EA18" s="222"/>
    </row>
    <row r="19" spans="1:131" s="223" customFormat="1" ht="26.25" customHeight="1" x14ac:dyDescent="0.2">
      <c r="A19" s="226">
        <v>13</v>
      </c>
      <c r="B19" s="1031"/>
      <c r="C19" s="1032"/>
      <c r="D19" s="1032"/>
      <c r="E19" s="1032"/>
      <c r="F19" s="1032"/>
      <c r="G19" s="1032"/>
      <c r="H19" s="1032"/>
      <c r="I19" s="1032"/>
      <c r="J19" s="1032"/>
      <c r="K19" s="1032"/>
      <c r="L19" s="1032"/>
      <c r="M19" s="1032"/>
      <c r="N19" s="1032"/>
      <c r="O19" s="1032"/>
      <c r="P19" s="1033"/>
      <c r="Q19" s="1039"/>
      <c r="R19" s="1040"/>
      <c r="S19" s="1040"/>
      <c r="T19" s="1040"/>
      <c r="U19" s="1040"/>
      <c r="V19" s="1040"/>
      <c r="W19" s="1040"/>
      <c r="X19" s="1040"/>
      <c r="Y19" s="1040"/>
      <c r="Z19" s="1040"/>
      <c r="AA19" s="1040"/>
      <c r="AB19" s="1040"/>
      <c r="AC19" s="1040"/>
      <c r="AD19" s="1040"/>
      <c r="AE19" s="1041"/>
      <c r="AF19" s="1036"/>
      <c r="AG19" s="1037"/>
      <c r="AH19" s="1037"/>
      <c r="AI19" s="1037"/>
      <c r="AJ19" s="1038"/>
      <c r="AK19" s="1081"/>
      <c r="AL19" s="1082"/>
      <c r="AM19" s="1082"/>
      <c r="AN19" s="1082"/>
      <c r="AO19" s="1082"/>
      <c r="AP19" s="1082"/>
      <c r="AQ19" s="1082"/>
      <c r="AR19" s="1082"/>
      <c r="AS19" s="1082"/>
      <c r="AT19" s="1082"/>
      <c r="AU19" s="1083"/>
      <c r="AV19" s="1083"/>
      <c r="AW19" s="1083"/>
      <c r="AX19" s="1083"/>
      <c r="AY19" s="1084"/>
      <c r="AZ19" s="220"/>
      <c r="BA19" s="220"/>
      <c r="BB19" s="220"/>
      <c r="BC19" s="220"/>
      <c r="BD19" s="220"/>
      <c r="BE19" s="221"/>
      <c r="BF19" s="221"/>
      <c r="BG19" s="221"/>
      <c r="BH19" s="221"/>
      <c r="BI19" s="221"/>
      <c r="BJ19" s="221"/>
      <c r="BK19" s="221"/>
      <c r="BL19" s="221"/>
      <c r="BM19" s="221"/>
      <c r="BN19" s="221"/>
      <c r="BO19" s="221"/>
      <c r="BP19" s="221"/>
      <c r="BQ19" s="226">
        <v>13</v>
      </c>
      <c r="BR19" s="227"/>
      <c r="BS19" s="993"/>
      <c r="BT19" s="994"/>
      <c r="BU19" s="994"/>
      <c r="BV19" s="994"/>
      <c r="BW19" s="994"/>
      <c r="BX19" s="994"/>
      <c r="BY19" s="994"/>
      <c r="BZ19" s="994"/>
      <c r="CA19" s="994"/>
      <c r="CB19" s="994"/>
      <c r="CC19" s="994"/>
      <c r="CD19" s="994"/>
      <c r="CE19" s="994"/>
      <c r="CF19" s="994"/>
      <c r="CG19" s="1015"/>
      <c r="CH19" s="990"/>
      <c r="CI19" s="991"/>
      <c r="CJ19" s="991"/>
      <c r="CK19" s="991"/>
      <c r="CL19" s="992"/>
      <c r="CM19" s="990"/>
      <c r="CN19" s="991"/>
      <c r="CO19" s="991"/>
      <c r="CP19" s="991"/>
      <c r="CQ19" s="992"/>
      <c r="CR19" s="990"/>
      <c r="CS19" s="991"/>
      <c r="CT19" s="991"/>
      <c r="CU19" s="991"/>
      <c r="CV19" s="992"/>
      <c r="CW19" s="990"/>
      <c r="CX19" s="991"/>
      <c r="CY19" s="991"/>
      <c r="CZ19" s="991"/>
      <c r="DA19" s="992"/>
      <c r="DB19" s="990"/>
      <c r="DC19" s="991"/>
      <c r="DD19" s="991"/>
      <c r="DE19" s="991"/>
      <c r="DF19" s="992"/>
      <c r="DG19" s="990"/>
      <c r="DH19" s="991"/>
      <c r="DI19" s="991"/>
      <c r="DJ19" s="991"/>
      <c r="DK19" s="992"/>
      <c r="DL19" s="990"/>
      <c r="DM19" s="991"/>
      <c r="DN19" s="991"/>
      <c r="DO19" s="991"/>
      <c r="DP19" s="992"/>
      <c r="DQ19" s="990"/>
      <c r="DR19" s="991"/>
      <c r="DS19" s="991"/>
      <c r="DT19" s="991"/>
      <c r="DU19" s="992"/>
      <c r="DV19" s="993"/>
      <c r="DW19" s="994"/>
      <c r="DX19" s="994"/>
      <c r="DY19" s="994"/>
      <c r="DZ19" s="995"/>
      <c r="EA19" s="222"/>
    </row>
    <row r="20" spans="1:131" s="223" customFormat="1" ht="26.25" customHeight="1" x14ac:dyDescent="0.2">
      <c r="A20" s="226">
        <v>14</v>
      </c>
      <c r="B20" s="1031"/>
      <c r="C20" s="1032"/>
      <c r="D20" s="1032"/>
      <c r="E20" s="1032"/>
      <c r="F20" s="1032"/>
      <c r="G20" s="1032"/>
      <c r="H20" s="1032"/>
      <c r="I20" s="1032"/>
      <c r="J20" s="1032"/>
      <c r="K20" s="1032"/>
      <c r="L20" s="1032"/>
      <c r="M20" s="1032"/>
      <c r="N20" s="1032"/>
      <c r="O20" s="1032"/>
      <c r="P20" s="1033"/>
      <c r="Q20" s="1039"/>
      <c r="R20" s="1040"/>
      <c r="S20" s="1040"/>
      <c r="T20" s="1040"/>
      <c r="U20" s="1040"/>
      <c r="V20" s="1040"/>
      <c r="W20" s="1040"/>
      <c r="X20" s="1040"/>
      <c r="Y20" s="1040"/>
      <c r="Z20" s="1040"/>
      <c r="AA20" s="1040"/>
      <c r="AB20" s="1040"/>
      <c r="AC20" s="1040"/>
      <c r="AD20" s="1040"/>
      <c r="AE20" s="1041"/>
      <c r="AF20" s="1036"/>
      <c r="AG20" s="1037"/>
      <c r="AH20" s="1037"/>
      <c r="AI20" s="1037"/>
      <c r="AJ20" s="1038"/>
      <c r="AK20" s="1081"/>
      <c r="AL20" s="1082"/>
      <c r="AM20" s="1082"/>
      <c r="AN20" s="1082"/>
      <c r="AO20" s="1082"/>
      <c r="AP20" s="1082"/>
      <c r="AQ20" s="1082"/>
      <c r="AR20" s="1082"/>
      <c r="AS20" s="1082"/>
      <c r="AT20" s="1082"/>
      <c r="AU20" s="1083"/>
      <c r="AV20" s="1083"/>
      <c r="AW20" s="1083"/>
      <c r="AX20" s="1083"/>
      <c r="AY20" s="1084"/>
      <c r="AZ20" s="220"/>
      <c r="BA20" s="220"/>
      <c r="BB20" s="220"/>
      <c r="BC20" s="220"/>
      <c r="BD20" s="220"/>
      <c r="BE20" s="221"/>
      <c r="BF20" s="221"/>
      <c r="BG20" s="221"/>
      <c r="BH20" s="221"/>
      <c r="BI20" s="221"/>
      <c r="BJ20" s="221"/>
      <c r="BK20" s="221"/>
      <c r="BL20" s="221"/>
      <c r="BM20" s="221"/>
      <c r="BN20" s="221"/>
      <c r="BO20" s="221"/>
      <c r="BP20" s="221"/>
      <c r="BQ20" s="226">
        <v>14</v>
      </c>
      <c r="BR20" s="227"/>
      <c r="BS20" s="993"/>
      <c r="BT20" s="994"/>
      <c r="BU20" s="994"/>
      <c r="BV20" s="994"/>
      <c r="BW20" s="994"/>
      <c r="BX20" s="994"/>
      <c r="BY20" s="994"/>
      <c r="BZ20" s="994"/>
      <c r="CA20" s="994"/>
      <c r="CB20" s="994"/>
      <c r="CC20" s="994"/>
      <c r="CD20" s="994"/>
      <c r="CE20" s="994"/>
      <c r="CF20" s="994"/>
      <c r="CG20" s="1015"/>
      <c r="CH20" s="990"/>
      <c r="CI20" s="991"/>
      <c r="CJ20" s="991"/>
      <c r="CK20" s="991"/>
      <c r="CL20" s="992"/>
      <c r="CM20" s="990"/>
      <c r="CN20" s="991"/>
      <c r="CO20" s="991"/>
      <c r="CP20" s="991"/>
      <c r="CQ20" s="992"/>
      <c r="CR20" s="990"/>
      <c r="CS20" s="991"/>
      <c r="CT20" s="991"/>
      <c r="CU20" s="991"/>
      <c r="CV20" s="992"/>
      <c r="CW20" s="990"/>
      <c r="CX20" s="991"/>
      <c r="CY20" s="991"/>
      <c r="CZ20" s="991"/>
      <c r="DA20" s="992"/>
      <c r="DB20" s="990"/>
      <c r="DC20" s="991"/>
      <c r="DD20" s="991"/>
      <c r="DE20" s="991"/>
      <c r="DF20" s="992"/>
      <c r="DG20" s="990"/>
      <c r="DH20" s="991"/>
      <c r="DI20" s="991"/>
      <c r="DJ20" s="991"/>
      <c r="DK20" s="992"/>
      <c r="DL20" s="990"/>
      <c r="DM20" s="991"/>
      <c r="DN20" s="991"/>
      <c r="DO20" s="991"/>
      <c r="DP20" s="992"/>
      <c r="DQ20" s="990"/>
      <c r="DR20" s="991"/>
      <c r="DS20" s="991"/>
      <c r="DT20" s="991"/>
      <c r="DU20" s="992"/>
      <c r="DV20" s="993"/>
      <c r="DW20" s="994"/>
      <c r="DX20" s="994"/>
      <c r="DY20" s="994"/>
      <c r="DZ20" s="995"/>
      <c r="EA20" s="222"/>
    </row>
    <row r="21" spans="1:131" s="223" customFormat="1" ht="26.25" customHeight="1" thickBot="1" x14ac:dyDescent="0.25">
      <c r="A21" s="226">
        <v>15</v>
      </c>
      <c r="B21" s="1031"/>
      <c r="C21" s="1032"/>
      <c r="D21" s="1032"/>
      <c r="E21" s="1032"/>
      <c r="F21" s="1032"/>
      <c r="G21" s="1032"/>
      <c r="H21" s="1032"/>
      <c r="I21" s="1032"/>
      <c r="J21" s="1032"/>
      <c r="K21" s="1032"/>
      <c r="L21" s="1032"/>
      <c r="M21" s="1032"/>
      <c r="N21" s="1032"/>
      <c r="O21" s="1032"/>
      <c r="P21" s="1033"/>
      <c r="Q21" s="1039"/>
      <c r="R21" s="1040"/>
      <c r="S21" s="1040"/>
      <c r="T21" s="1040"/>
      <c r="U21" s="1040"/>
      <c r="V21" s="1040"/>
      <c r="W21" s="1040"/>
      <c r="X21" s="1040"/>
      <c r="Y21" s="1040"/>
      <c r="Z21" s="1040"/>
      <c r="AA21" s="1040"/>
      <c r="AB21" s="1040"/>
      <c r="AC21" s="1040"/>
      <c r="AD21" s="1040"/>
      <c r="AE21" s="1041"/>
      <c r="AF21" s="1036"/>
      <c r="AG21" s="1037"/>
      <c r="AH21" s="1037"/>
      <c r="AI21" s="1037"/>
      <c r="AJ21" s="1038"/>
      <c r="AK21" s="1081"/>
      <c r="AL21" s="1082"/>
      <c r="AM21" s="1082"/>
      <c r="AN21" s="1082"/>
      <c r="AO21" s="1082"/>
      <c r="AP21" s="1082"/>
      <c r="AQ21" s="1082"/>
      <c r="AR21" s="1082"/>
      <c r="AS21" s="1082"/>
      <c r="AT21" s="1082"/>
      <c r="AU21" s="1083"/>
      <c r="AV21" s="1083"/>
      <c r="AW21" s="1083"/>
      <c r="AX21" s="1083"/>
      <c r="AY21" s="1084"/>
      <c r="AZ21" s="220"/>
      <c r="BA21" s="220"/>
      <c r="BB21" s="220"/>
      <c r="BC21" s="220"/>
      <c r="BD21" s="220"/>
      <c r="BE21" s="221"/>
      <c r="BF21" s="221"/>
      <c r="BG21" s="221"/>
      <c r="BH21" s="221"/>
      <c r="BI21" s="221"/>
      <c r="BJ21" s="221"/>
      <c r="BK21" s="221"/>
      <c r="BL21" s="221"/>
      <c r="BM21" s="221"/>
      <c r="BN21" s="221"/>
      <c r="BO21" s="221"/>
      <c r="BP21" s="221"/>
      <c r="BQ21" s="226">
        <v>15</v>
      </c>
      <c r="BR21" s="227"/>
      <c r="BS21" s="993"/>
      <c r="BT21" s="994"/>
      <c r="BU21" s="994"/>
      <c r="BV21" s="994"/>
      <c r="BW21" s="994"/>
      <c r="BX21" s="994"/>
      <c r="BY21" s="994"/>
      <c r="BZ21" s="994"/>
      <c r="CA21" s="994"/>
      <c r="CB21" s="994"/>
      <c r="CC21" s="994"/>
      <c r="CD21" s="994"/>
      <c r="CE21" s="994"/>
      <c r="CF21" s="994"/>
      <c r="CG21" s="1015"/>
      <c r="CH21" s="990"/>
      <c r="CI21" s="991"/>
      <c r="CJ21" s="991"/>
      <c r="CK21" s="991"/>
      <c r="CL21" s="992"/>
      <c r="CM21" s="990"/>
      <c r="CN21" s="991"/>
      <c r="CO21" s="991"/>
      <c r="CP21" s="991"/>
      <c r="CQ21" s="992"/>
      <c r="CR21" s="990"/>
      <c r="CS21" s="991"/>
      <c r="CT21" s="991"/>
      <c r="CU21" s="991"/>
      <c r="CV21" s="992"/>
      <c r="CW21" s="990"/>
      <c r="CX21" s="991"/>
      <c r="CY21" s="991"/>
      <c r="CZ21" s="991"/>
      <c r="DA21" s="992"/>
      <c r="DB21" s="990"/>
      <c r="DC21" s="991"/>
      <c r="DD21" s="991"/>
      <c r="DE21" s="991"/>
      <c r="DF21" s="992"/>
      <c r="DG21" s="990"/>
      <c r="DH21" s="991"/>
      <c r="DI21" s="991"/>
      <c r="DJ21" s="991"/>
      <c r="DK21" s="992"/>
      <c r="DL21" s="990"/>
      <c r="DM21" s="991"/>
      <c r="DN21" s="991"/>
      <c r="DO21" s="991"/>
      <c r="DP21" s="992"/>
      <c r="DQ21" s="990"/>
      <c r="DR21" s="991"/>
      <c r="DS21" s="991"/>
      <c r="DT21" s="991"/>
      <c r="DU21" s="992"/>
      <c r="DV21" s="993"/>
      <c r="DW21" s="994"/>
      <c r="DX21" s="994"/>
      <c r="DY21" s="994"/>
      <c r="DZ21" s="995"/>
      <c r="EA21" s="222"/>
    </row>
    <row r="22" spans="1:131" s="223" customFormat="1" ht="26.25" customHeight="1" x14ac:dyDescent="0.2">
      <c r="A22" s="226">
        <v>16</v>
      </c>
      <c r="B22" s="1031"/>
      <c r="C22" s="1032"/>
      <c r="D22" s="1032"/>
      <c r="E22" s="1032"/>
      <c r="F22" s="1032"/>
      <c r="G22" s="1032"/>
      <c r="H22" s="1032"/>
      <c r="I22" s="1032"/>
      <c r="J22" s="1032"/>
      <c r="K22" s="1032"/>
      <c r="L22" s="1032"/>
      <c r="M22" s="1032"/>
      <c r="N22" s="1032"/>
      <c r="O22" s="1032"/>
      <c r="P22" s="1033"/>
      <c r="Q22" s="1074"/>
      <c r="R22" s="1075"/>
      <c r="S22" s="1075"/>
      <c r="T22" s="1075"/>
      <c r="U22" s="1075"/>
      <c r="V22" s="1075"/>
      <c r="W22" s="1075"/>
      <c r="X22" s="1075"/>
      <c r="Y22" s="1075"/>
      <c r="Z22" s="1075"/>
      <c r="AA22" s="1075"/>
      <c r="AB22" s="1075"/>
      <c r="AC22" s="1075"/>
      <c r="AD22" s="1075"/>
      <c r="AE22" s="1076"/>
      <c r="AF22" s="1036"/>
      <c r="AG22" s="1037"/>
      <c r="AH22" s="1037"/>
      <c r="AI22" s="1037"/>
      <c r="AJ22" s="1038"/>
      <c r="AK22" s="1077"/>
      <c r="AL22" s="1078"/>
      <c r="AM22" s="1078"/>
      <c r="AN22" s="1078"/>
      <c r="AO22" s="1078"/>
      <c r="AP22" s="1078"/>
      <c r="AQ22" s="1078"/>
      <c r="AR22" s="1078"/>
      <c r="AS22" s="1078"/>
      <c r="AT22" s="1078"/>
      <c r="AU22" s="1079"/>
      <c r="AV22" s="1079"/>
      <c r="AW22" s="1079"/>
      <c r="AX22" s="1079"/>
      <c r="AY22" s="1080"/>
      <c r="AZ22" s="1029" t="s">
        <v>375</v>
      </c>
      <c r="BA22" s="1029"/>
      <c r="BB22" s="1029"/>
      <c r="BC22" s="1029"/>
      <c r="BD22" s="1030"/>
      <c r="BE22" s="221"/>
      <c r="BF22" s="221"/>
      <c r="BG22" s="221"/>
      <c r="BH22" s="221"/>
      <c r="BI22" s="221"/>
      <c r="BJ22" s="221"/>
      <c r="BK22" s="221"/>
      <c r="BL22" s="221"/>
      <c r="BM22" s="221"/>
      <c r="BN22" s="221"/>
      <c r="BO22" s="221"/>
      <c r="BP22" s="221"/>
      <c r="BQ22" s="226">
        <v>16</v>
      </c>
      <c r="BR22" s="227"/>
      <c r="BS22" s="993"/>
      <c r="BT22" s="994"/>
      <c r="BU22" s="994"/>
      <c r="BV22" s="994"/>
      <c r="BW22" s="994"/>
      <c r="BX22" s="994"/>
      <c r="BY22" s="994"/>
      <c r="BZ22" s="994"/>
      <c r="CA22" s="994"/>
      <c r="CB22" s="994"/>
      <c r="CC22" s="994"/>
      <c r="CD22" s="994"/>
      <c r="CE22" s="994"/>
      <c r="CF22" s="994"/>
      <c r="CG22" s="1015"/>
      <c r="CH22" s="990"/>
      <c r="CI22" s="991"/>
      <c r="CJ22" s="991"/>
      <c r="CK22" s="991"/>
      <c r="CL22" s="992"/>
      <c r="CM22" s="990"/>
      <c r="CN22" s="991"/>
      <c r="CO22" s="991"/>
      <c r="CP22" s="991"/>
      <c r="CQ22" s="992"/>
      <c r="CR22" s="990"/>
      <c r="CS22" s="991"/>
      <c r="CT22" s="991"/>
      <c r="CU22" s="991"/>
      <c r="CV22" s="992"/>
      <c r="CW22" s="990"/>
      <c r="CX22" s="991"/>
      <c r="CY22" s="991"/>
      <c r="CZ22" s="991"/>
      <c r="DA22" s="992"/>
      <c r="DB22" s="990"/>
      <c r="DC22" s="991"/>
      <c r="DD22" s="991"/>
      <c r="DE22" s="991"/>
      <c r="DF22" s="992"/>
      <c r="DG22" s="990"/>
      <c r="DH22" s="991"/>
      <c r="DI22" s="991"/>
      <c r="DJ22" s="991"/>
      <c r="DK22" s="992"/>
      <c r="DL22" s="990"/>
      <c r="DM22" s="991"/>
      <c r="DN22" s="991"/>
      <c r="DO22" s="991"/>
      <c r="DP22" s="992"/>
      <c r="DQ22" s="990"/>
      <c r="DR22" s="991"/>
      <c r="DS22" s="991"/>
      <c r="DT22" s="991"/>
      <c r="DU22" s="992"/>
      <c r="DV22" s="993"/>
      <c r="DW22" s="994"/>
      <c r="DX22" s="994"/>
      <c r="DY22" s="994"/>
      <c r="DZ22" s="995"/>
      <c r="EA22" s="222"/>
    </row>
    <row r="23" spans="1:131" s="223" customFormat="1" ht="26.25" customHeight="1" thickBot="1" x14ac:dyDescent="0.25">
      <c r="A23" s="228" t="s">
        <v>376</v>
      </c>
      <c r="B23" s="937" t="s">
        <v>377</v>
      </c>
      <c r="C23" s="938"/>
      <c r="D23" s="938"/>
      <c r="E23" s="938"/>
      <c r="F23" s="938"/>
      <c r="G23" s="938"/>
      <c r="H23" s="938"/>
      <c r="I23" s="938"/>
      <c r="J23" s="938"/>
      <c r="K23" s="938"/>
      <c r="L23" s="938"/>
      <c r="M23" s="938"/>
      <c r="N23" s="938"/>
      <c r="O23" s="938"/>
      <c r="P23" s="948"/>
      <c r="Q23" s="1068">
        <v>22290</v>
      </c>
      <c r="R23" s="1062"/>
      <c r="S23" s="1062"/>
      <c r="T23" s="1062"/>
      <c r="U23" s="1062"/>
      <c r="V23" s="1062">
        <v>22019</v>
      </c>
      <c r="W23" s="1062"/>
      <c r="X23" s="1062"/>
      <c r="Y23" s="1062"/>
      <c r="Z23" s="1062"/>
      <c r="AA23" s="1062">
        <v>271</v>
      </c>
      <c r="AB23" s="1062"/>
      <c r="AC23" s="1062"/>
      <c r="AD23" s="1062"/>
      <c r="AE23" s="1069"/>
      <c r="AF23" s="1070">
        <v>260</v>
      </c>
      <c r="AG23" s="1062"/>
      <c r="AH23" s="1062"/>
      <c r="AI23" s="1062"/>
      <c r="AJ23" s="1071"/>
      <c r="AK23" s="1072"/>
      <c r="AL23" s="1073"/>
      <c r="AM23" s="1073"/>
      <c r="AN23" s="1073"/>
      <c r="AO23" s="1073"/>
      <c r="AP23" s="1062">
        <v>15118</v>
      </c>
      <c r="AQ23" s="1062"/>
      <c r="AR23" s="1062"/>
      <c r="AS23" s="1062"/>
      <c r="AT23" s="1062"/>
      <c r="AU23" s="1063"/>
      <c r="AV23" s="1063"/>
      <c r="AW23" s="1063"/>
      <c r="AX23" s="1063"/>
      <c r="AY23" s="1064"/>
      <c r="AZ23" s="1065" t="s">
        <v>122</v>
      </c>
      <c r="BA23" s="1066"/>
      <c r="BB23" s="1066"/>
      <c r="BC23" s="1066"/>
      <c r="BD23" s="1067"/>
      <c r="BE23" s="221"/>
      <c r="BF23" s="221"/>
      <c r="BG23" s="221"/>
      <c r="BH23" s="221"/>
      <c r="BI23" s="221"/>
      <c r="BJ23" s="221"/>
      <c r="BK23" s="221"/>
      <c r="BL23" s="221"/>
      <c r="BM23" s="221"/>
      <c r="BN23" s="221"/>
      <c r="BO23" s="221"/>
      <c r="BP23" s="221"/>
      <c r="BQ23" s="226">
        <v>17</v>
      </c>
      <c r="BR23" s="227"/>
      <c r="BS23" s="993"/>
      <c r="BT23" s="994"/>
      <c r="BU23" s="994"/>
      <c r="BV23" s="994"/>
      <c r="BW23" s="994"/>
      <c r="BX23" s="994"/>
      <c r="BY23" s="994"/>
      <c r="BZ23" s="994"/>
      <c r="CA23" s="994"/>
      <c r="CB23" s="994"/>
      <c r="CC23" s="994"/>
      <c r="CD23" s="994"/>
      <c r="CE23" s="994"/>
      <c r="CF23" s="994"/>
      <c r="CG23" s="1015"/>
      <c r="CH23" s="990"/>
      <c r="CI23" s="991"/>
      <c r="CJ23" s="991"/>
      <c r="CK23" s="991"/>
      <c r="CL23" s="992"/>
      <c r="CM23" s="990"/>
      <c r="CN23" s="991"/>
      <c r="CO23" s="991"/>
      <c r="CP23" s="991"/>
      <c r="CQ23" s="992"/>
      <c r="CR23" s="990"/>
      <c r="CS23" s="991"/>
      <c r="CT23" s="991"/>
      <c r="CU23" s="991"/>
      <c r="CV23" s="992"/>
      <c r="CW23" s="990"/>
      <c r="CX23" s="991"/>
      <c r="CY23" s="991"/>
      <c r="CZ23" s="991"/>
      <c r="DA23" s="992"/>
      <c r="DB23" s="990"/>
      <c r="DC23" s="991"/>
      <c r="DD23" s="991"/>
      <c r="DE23" s="991"/>
      <c r="DF23" s="992"/>
      <c r="DG23" s="990"/>
      <c r="DH23" s="991"/>
      <c r="DI23" s="991"/>
      <c r="DJ23" s="991"/>
      <c r="DK23" s="992"/>
      <c r="DL23" s="990"/>
      <c r="DM23" s="991"/>
      <c r="DN23" s="991"/>
      <c r="DO23" s="991"/>
      <c r="DP23" s="992"/>
      <c r="DQ23" s="990"/>
      <c r="DR23" s="991"/>
      <c r="DS23" s="991"/>
      <c r="DT23" s="991"/>
      <c r="DU23" s="992"/>
      <c r="DV23" s="993"/>
      <c r="DW23" s="994"/>
      <c r="DX23" s="994"/>
      <c r="DY23" s="994"/>
      <c r="DZ23" s="995"/>
      <c r="EA23" s="222"/>
    </row>
    <row r="24" spans="1:131" s="223" customFormat="1" ht="26.25" customHeight="1" x14ac:dyDescent="0.2">
      <c r="A24" s="1061" t="s">
        <v>378</v>
      </c>
      <c r="B24" s="1061"/>
      <c r="C24" s="1061"/>
      <c r="D24" s="1061"/>
      <c r="E24" s="1061"/>
      <c r="F24" s="1061"/>
      <c r="G24" s="1061"/>
      <c r="H24" s="1061"/>
      <c r="I24" s="1061"/>
      <c r="J24" s="1061"/>
      <c r="K24" s="1061"/>
      <c r="L24" s="1061"/>
      <c r="M24" s="1061"/>
      <c r="N24" s="1061"/>
      <c r="O24" s="1061"/>
      <c r="P24" s="1061"/>
      <c r="Q24" s="1061"/>
      <c r="R24" s="1061"/>
      <c r="S24" s="1061"/>
      <c r="T24" s="1061"/>
      <c r="U24" s="1061"/>
      <c r="V24" s="1061"/>
      <c r="W24" s="1061"/>
      <c r="X24" s="1061"/>
      <c r="Y24" s="1061"/>
      <c r="Z24" s="1061"/>
      <c r="AA24" s="1061"/>
      <c r="AB24" s="1061"/>
      <c r="AC24" s="1061"/>
      <c r="AD24" s="1061"/>
      <c r="AE24" s="1061"/>
      <c r="AF24" s="1061"/>
      <c r="AG24" s="1061"/>
      <c r="AH24" s="1061"/>
      <c r="AI24" s="1061"/>
      <c r="AJ24" s="1061"/>
      <c r="AK24" s="1061"/>
      <c r="AL24" s="1061"/>
      <c r="AM24" s="1061"/>
      <c r="AN24" s="1061"/>
      <c r="AO24" s="1061"/>
      <c r="AP24" s="1061"/>
      <c r="AQ24" s="1061"/>
      <c r="AR24" s="1061"/>
      <c r="AS24" s="1061"/>
      <c r="AT24" s="1061"/>
      <c r="AU24" s="1061"/>
      <c r="AV24" s="1061"/>
      <c r="AW24" s="1061"/>
      <c r="AX24" s="1061"/>
      <c r="AY24" s="1061"/>
      <c r="AZ24" s="220"/>
      <c r="BA24" s="220"/>
      <c r="BB24" s="220"/>
      <c r="BC24" s="220"/>
      <c r="BD24" s="220"/>
      <c r="BE24" s="221"/>
      <c r="BF24" s="221"/>
      <c r="BG24" s="221"/>
      <c r="BH24" s="221"/>
      <c r="BI24" s="221"/>
      <c r="BJ24" s="221"/>
      <c r="BK24" s="221"/>
      <c r="BL24" s="221"/>
      <c r="BM24" s="221"/>
      <c r="BN24" s="221"/>
      <c r="BO24" s="221"/>
      <c r="BP24" s="221"/>
      <c r="BQ24" s="226">
        <v>18</v>
      </c>
      <c r="BR24" s="227"/>
      <c r="BS24" s="993"/>
      <c r="BT24" s="994"/>
      <c r="BU24" s="994"/>
      <c r="BV24" s="994"/>
      <c r="BW24" s="994"/>
      <c r="BX24" s="994"/>
      <c r="BY24" s="994"/>
      <c r="BZ24" s="994"/>
      <c r="CA24" s="994"/>
      <c r="CB24" s="994"/>
      <c r="CC24" s="994"/>
      <c r="CD24" s="994"/>
      <c r="CE24" s="994"/>
      <c r="CF24" s="994"/>
      <c r="CG24" s="1015"/>
      <c r="CH24" s="990"/>
      <c r="CI24" s="991"/>
      <c r="CJ24" s="991"/>
      <c r="CK24" s="991"/>
      <c r="CL24" s="992"/>
      <c r="CM24" s="990"/>
      <c r="CN24" s="991"/>
      <c r="CO24" s="991"/>
      <c r="CP24" s="991"/>
      <c r="CQ24" s="992"/>
      <c r="CR24" s="990"/>
      <c r="CS24" s="991"/>
      <c r="CT24" s="991"/>
      <c r="CU24" s="991"/>
      <c r="CV24" s="992"/>
      <c r="CW24" s="990"/>
      <c r="CX24" s="991"/>
      <c r="CY24" s="991"/>
      <c r="CZ24" s="991"/>
      <c r="DA24" s="992"/>
      <c r="DB24" s="990"/>
      <c r="DC24" s="991"/>
      <c r="DD24" s="991"/>
      <c r="DE24" s="991"/>
      <c r="DF24" s="992"/>
      <c r="DG24" s="990"/>
      <c r="DH24" s="991"/>
      <c r="DI24" s="991"/>
      <c r="DJ24" s="991"/>
      <c r="DK24" s="992"/>
      <c r="DL24" s="990"/>
      <c r="DM24" s="991"/>
      <c r="DN24" s="991"/>
      <c r="DO24" s="991"/>
      <c r="DP24" s="992"/>
      <c r="DQ24" s="990"/>
      <c r="DR24" s="991"/>
      <c r="DS24" s="991"/>
      <c r="DT24" s="991"/>
      <c r="DU24" s="992"/>
      <c r="DV24" s="993"/>
      <c r="DW24" s="994"/>
      <c r="DX24" s="994"/>
      <c r="DY24" s="994"/>
      <c r="DZ24" s="995"/>
      <c r="EA24" s="222"/>
    </row>
    <row r="25" spans="1:131" ht="26.25" customHeight="1" thickBot="1" x14ac:dyDescent="0.25">
      <c r="A25" s="1060" t="s">
        <v>379</v>
      </c>
      <c r="B25" s="1060"/>
      <c r="C25" s="1060"/>
      <c r="D25" s="1060"/>
      <c r="E25" s="1060"/>
      <c r="F25" s="1060"/>
      <c r="G25" s="1060"/>
      <c r="H25" s="1060"/>
      <c r="I25" s="1060"/>
      <c r="J25" s="1060"/>
      <c r="K25" s="1060"/>
      <c r="L25" s="1060"/>
      <c r="M25" s="1060"/>
      <c r="N25" s="1060"/>
      <c r="O25" s="1060"/>
      <c r="P25" s="1060"/>
      <c r="Q25" s="1060"/>
      <c r="R25" s="1060"/>
      <c r="S25" s="1060"/>
      <c r="T25" s="1060"/>
      <c r="U25" s="1060"/>
      <c r="V25" s="1060"/>
      <c r="W25" s="1060"/>
      <c r="X25" s="1060"/>
      <c r="Y25" s="1060"/>
      <c r="Z25" s="1060"/>
      <c r="AA25" s="1060"/>
      <c r="AB25" s="1060"/>
      <c r="AC25" s="1060"/>
      <c r="AD25" s="1060"/>
      <c r="AE25" s="1060"/>
      <c r="AF25" s="1060"/>
      <c r="AG25" s="1060"/>
      <c r="AH25" s="1060"/>
      <c r="AI25" s="1060"/>
      <c r="AJ25" s="1060"/>
      <c r="AK25" s="1060"/>
      <c r="AL25" s="1060"/>
      <c r="AM25" s="1060"/>
      <c r="AN25" s="1060"/>
      <c r="AO25" s="1060"/>
      <c r="AP25" s="1060"/>
      <c r="AQ25" s="1060"/>
      <c r="AR25" s="1060"/>
      <c r="AS25" s="1060"/>
      <c r="AT25" s="1060"/>
      <c r="AU25" s="1060"/>
      <c r="AV25" s="1060"/>
      <c r="AW25" s="1060"/>
      <c r="AX25" s="1060"/>
      <c r="AY25" s="1060"/>
      <c r="AZ25" s="1060"/>
      <c r="BA25" s="1060"/>
      <c r="BB25" s="1060"/>
      <c r="BC25" s="1060"/>
      <c r="BD25" s="1060"/>
      <c r="BE25" s="1060"/>
      <c r="BF25" s="1060"/>
      <c r="BG25" s="1060"/>
      <c r="BH25" s="1060"/>
      <c r="BI25" s="1060"/>
      <c r="BJ25" s="220"/>
      <c r="BK25" s="220"/>
      <c r="BL25" s="220"/>
      <c r="BM25" s="220"/>
      <c r="BN25" s="220"/>
      <c r="BO25" s="229"/>
      <c r="BP25" s="229"/>
      <c r="BQ25" s="226">
        <v>19</v>
      </c>
      <c r="BR25" s="227"/>
      <c r="BS25" s="993"/>
      <c r="BT25" s="994"/>
      <c r="BU25" s="994"/>
      <c r="BV25" s="994"/>
      <c r="BW25" s="994"/>
      <c r="BX25" s="994"/>
      <c r="BY25" s="994"/>
      <c r="BZ25" s="994"/>
      <c r="CA25" s="994"/>
      <c r="CB25" s="994"/>
      <c r="CC25" s="994"/>
      <c r="CD25" s="994"/>
      <c r="CE25" s="994"/>
      <c r="CF25" s="994"/>
      <c r="CG25" s="1015"/>
      <c r="CH25" s="990"/>
      <c r="CI25" s="991"/>
      <c r="CJ25" s="991"/>
      <c r="CK25" s="991"/>
      <c r="CL25" s="992"/>
      <c r="CM25" s="990"/>
      <c r="CN25" s="991"/>
      <c r="CO25" s="991"/>
      <c r="CP25" s="991"/>
      <c r="CQ25" s="992"/>
      <c r="CR25" s="990"/>
      <c r="CS25" s="991"/>
      <c r="CT25" s="991"/>
      <c r="CU25" s="991"/>
      <c r="CV25" s="992"/>
      <c r="CW25" s="990"/>
      <c r="CX25" s="991"/>
      <c r="CY25" s="991"/>
      <c r="CZ25" s="991"/>
      <c r="DA25" s="992"/>
      <c r="DB25" s="990"/>
      <c r="DC25" s="991"/>
      <c r="DD25" s="991"/>
      <c r="DE25" s="991"/>
      <c r="DF25" s="992"/>
      <c r="DG25" s="990"/>
      <c r="DH25" s="991"/>
      <c r="DI25" s="991"/>
      <c r="DJ25" s="991"/>
      <c r="DK25" s="992"/>
      <c r="DL25" s="990"/>
      <c r="DM25" s="991"/>
      <c r="DN25" s="991"/>
      <c r="DO25" s="991"/>
      <c r="DP25" s="992"/>
      <c r="DQ25" s="990"/>
      <c r="DR25" s="991"/>
      <c r="DS25" s="991"/>
      <c r="DT25" s="991"/>
      <c r="DU25" s="992"/>
      <c r="DV25" s="993"/>
      <c r="DW25" s="994"/>
      <c r="DX25" s="994"/>
      <c r="DY25" s="994"/>
      <c r="DZ25" s="995"/>
      <c r="EA25" s="218"/>
    </row>
    <row r="26" spans="1:131" ht="26.25" customHeight="1" x14ac:dyDescent="0.2">
      <c r="A26" s="996" t="s">
        <v>357</v>
      </c>
      <c r="B26" s="997"/>
      <c r="C26" s="997"/>
      <c r="D26" s="997"/>
      <c r="E26" s="997"/>
      <c r="F26" s="997"/>
      <c r="G26" s="997"/>
      <c r="H26" s="997"/>
      <c r="I26" s="997"/>
      <c r="J26" s="997"/>
      <c r="K26" s="997"/>
      <c r="L26" s="997"/>
      <c r="M26" s="997"/>
      <c r="N26" s="997"/>
      <c r="O26" s="997"/>
      <c r="P26" s="998"/>
      <c r="Q26" s="1002" t="s">
        <v>380</v>
      </c>
      <c r="R26" s="1003"/>
      <c r="S26" s="1003"/>
      <c r="T26" s="1003"/>
      <c r="U26" s="1004"/>
      <c r="V26" s="1002" t="s">
        <v>381</v>
      </c>
      <c r="W26" s="1003"/>
      <c r="X26" s="1003"/>
      <c r="Y26" s="1003"/>
      <c r="Z26" s="1004"/>
      <c r="AA26" s="1002" t="s">
        <v>382</v>
      </c>
      <c r="AB26" s="1003"/>
      <c r="AC26" s="1003"/>
      <c r="AD26" s="1003"/>
      <c r="AE26" s="1003"/>
      <c r="AF26" s="1056" t="s">
        <v>383</v>
      </c>
      <c r="AG26" s="1009"/>
      <c r="AH26" s="1009"/>
      <c r="AI26" s="1009"/>
      <c r="AJ26" s="1057"/>
      <c r="AK26" s="1003" t="s">
        <v>384</v>
      </c>
      <c r="AL26" s="1003"/>
      <c r="AM26" s="1003"/>
      <c r="AN26" s="1003"/>
      <c r="AO26" s="1004"/>
      <c r="AP26" s="1002" t="s">
        <v>385</v>
      </c>
      <c r="AQ26" s="1003"/>
      <c r="AR26" s="1003"/>
      <c r="AS26" s="1003"/>
      <c r="AT26" s="1004"/>
      <c r="AU26" s="1002" t="s">
        <v>386</v>
      </c>
      <c r="AV26" s="1003"/>
      <c r="AW26" s="1003"/>
      <c r="AX26" s="1003"/>
      <c r="AY26" s="1004"/>
      <c r="AZ26" s="1002" t="s">
        <v>387</v>
      </c>
      <c r="BA26" s="1003"/>
      <c r="BB26" s="1003"/>
      <c r="BC26" s="1003"/>
      <c r="BD26" s="1004"/>
      <c r="BE26" s="1002" t="s">
        <v>364</v>
      </c>
      <c r="BF26" s="1003"/>
      <c r="BG26" s="1003"/>
      <c r="BH26" s="1003"/>
      <c r="BI26" s="1016"/>
      <c r="BJ26" s="220"/>
      <c r="BK26" s="220"/>
      <c r="BL26" s="220"/>
      <c r="BM26" s="220"/>
      <c r="BN26" s="220"/>
      <c r="BO26" s="229"/>
      <c r="BP26" s="229"/>
      <c r="BQ26" s="226">
        <v>20</v>
      </c>
      <c r="BR26" s="227"/>
      <c r="BS26" s="993"/>
      <c r="BT26" s="994"/>
      <c r="BU26" s="994"/>
      <c r="BV26" s="994"/>
      <c r="BW26" s="994"/>
      <c r="BX26" s="994"/>
      <c r="BY26" s="994"/>
      <c r="BZ26" s="994"/>
      <c r="CA26" s="994"/>
      <c r="CB26" s="994"/>
      <c r="CC26" s="994"/>
      <c r="CD26" s="994"/>
      <c r="CE26" s="994"/>
      <c r="CF26" s="994"/>
      <c r="CG26" s="1015"/>
      <c r="CH26" s="990"/>
      <c r="CI26" s="991"/>
      <c r="CJ26" s="991"/>
      <c r="CK26" s="991"/>
      <c r="CL26" s="992"/>
      <c r="CM26" s="990"/>
      <c r="CN26" s="991"/>
      <c r="CO26" s="991"/>
      <c r="CP26" s="991"/>
      <c r="CQ26" s="992"/>
      <c r="CR26" s="990"/>
      <c r="CS26" s="991"/>
      <c r="CT26" s="991"/>
      <c r="CU26" s="991"/>
      <c r="CV26" s="992"/>
      <c r="CW26" s="990"/>
      <c r="CX26" s="991"/>
      <c r="CY26" s="991"/>
      <c r="CZ26" s="991"/>
      <c r="DA26" s="992"/>
      <c r="DB26" s="990"/>
      <c r="DC26" s="991"/>
      <c r="DD26" s="991"/>
      <c r="DE26" s="991"/>
      <c r="DF26" s="992"/>
      <c r="DG26" s="990"/>
      <c r="DH26" s="991"/>
      <c r="DI26" s="991"/>
      <c r="DJ26" s="991"/>
      <c r="DK26" s="992"/>
      <c r="DL26" s="990"/>
      <c r="DM26" s="991"/>
      <c r="DN26" s="991"/>
      <c r="DO26" s="991"/>
      <c r="DP26" s="992"/>
      <c r="DQ26" s="990"/>
      <c r="DR26" s="991"/>
      <c r="DS26" s="991"/>
      <c r="DT26" s="991"/>
      <c r="DU26" s="992"/>
      <c r="DV26" s="993"/>
      <c r="DW26" s="994"/>
      <c r="DX26" s="994"/>
      <c r="DY26" s="994"/>
      <c r="DZ26" s="995"/>
      <c r="EA26" s="218"/>
    </row>
    <row r="27" spans="1:131" ht="26.25" customHeight="1" thickBot="1" x14ac:dyDescent="0.25">
      <c r="A27" s="999"/>
      <c r="B27" s="1000"/>
      <c r="C27" s="1000"/>
      <c r="D27" s="1000"/>
      <c r="E27" s="1000"/>
      <c r="F27" s="1000"/>
      <c r="G27" s="1000"/>
      <c r="H27" s="1000"/>
      <c r="I27" s="1000"/>
      <c r="J27" s="1000"/>
      <c r="K27" s="1000"/>
      <c r="L27" s="1000"/>
      <c r="M27" s="1000"/>
      <c r="N27" s="1000"/>
      <c r="O27" s="1000"/>
      <c r="P27" s="1001"/>
      <c r="Q27" s="1005"/>
      <c r="R27" s="1006"/>
      <c r="S27" s="1006"/>
      <c r="T27" s="1006"/>
      <c r="U27" s="1007"/>
      <c r="V27" s="1005"/>
      <c r="W27" s="1006"/>
      <c r="X27" s="1006"/>
      <c r="Y27" s="1006"/>
      <c r="Z27" s="1007"/>
      <c r="AA27" s="1005"/>
      <c r="AB27" s="1006"/>
      <c r="AC27" s="1006"/>
      <c r="AD27" s="1006"/>
      <c r="AE27" s="1006"/>
      <c r="AF27" s="1058"/>
      <c r="AG27" s="1012"/>
      <c r="AH27" s="1012"/>
      <c r="AI27" s="1012"/>
      <c r="AJ27" s="1059"/>
      <c r="AK27" s="1006"/>
      <c r="AL27" s="1006"/>
      <c r="AM27" s="1006"/>
      <c r="AN27" s="1006"/>
      <c r="AO27" s="1007"/>
      <c r="AP27" s="1005"/>
      <c r="AQ27" s="1006"/>
      <c r="AR27" s="1006"/>
      <c r="AS27" s="1006"/>
      <c r="AT27" s="1007"/>
      <c r="AU27" s="1005"/>
      <c r="AV27" s="1006"/>
      <c r="AW27" s="1006"/>
      <c r="AX27" s="1006"/>
      <c r="AY27" s="1007"/>
      <c r="AZ27" s="1005"/>
      <c r="BA27" s="1006"/>
      <c r="BB27" s="1006"/>
      <c r="BC27" s="1006"/>
      <c r="BD27" s="1007"/>
      <c r="BE27" s="1005"/>
      <c r="BF27" s="1006"/>
      <c r="BG27" s="1006"/>
      <c r="BH27" s="1006"/>
      <c r="BI27" s="1017"/>
      <c r="BJ27" s="220"/>
      <c r="BK27" s="220"/>
      <c r="BL27" s="220"/>
      <c r="BM27" s="220"/>
      <c r="BN27" s="220"/>
      <c r="BO27" s="229"/>
      <c r="BP27" s="229"/>
      <c r="BQ27" s="226">
        <v>21</v>
      </c>
      <c r="BR27" s="227"/>
      <c r="BS27" s="993"/>
      <c r="BT27" s="994"/>
      <c r="BU27" s="994"/>
      <c r="BV27" s="994"/>
      <c r="BW27" s="994"/>
      <c r="BX27" s="994"/>
      <c r="BY27" s="994"/>
      <c r="BZ27" s="994"/>
      <c r="CA27" s="994"/>
      <c r="CB27" s="994"/>
      <c r="CC27" s="994"/>
      <c r="CD27" s="994"/>
      <c r="CE27" s="994"/>
      <c r="CF27" s="994"/>
      <c r="CG27" s="1015"/>
      <c r="CH27" s="990"/>
      <c r="CI27" s="991"/>
      <c r="CJ27" s="991"/>
      <c r="CK27" s="991"/>
      <c r="CL27" s="992"/>
      <c r="CM27" s="990"/>
      <c r="CN27" s="991"/>
      <c r="CO27" s="991"/>
      <c r="CP27" s="991"/>
      <c r="CQ27" s="992"/>
      <c r="CR27" s="990"/>
      <c r="CS27" s="991"/>
      <c r="CT27" s="991"/>
      <c r="CU27" s="991"/>
      <c r="CV27" s="992"/>
      <c r="CW27" s="990"/>
      <c r="CX27" s="991"/>
      <c r="CY27" s="991"/>
      <c r="CZ27" s="991"/>
      <c r="DA27" s="992"/>
      <c r="DB27" s="990"/>
      <c r="DC27" s="991"/>
      <c r="DD27" s="991"/>
      <c r="DE27" s="991"/>
      <c r="DF27" s="992"/>
      <c r="DG27" s="990"/>
      <c r="DH27" s="991"/>
      <c r="DI27" s="991"/>
      <c r="DJ27" s="991"/>
      <c r="DK27" s="992"/>
      <c r="DL27" s="990"/>
      <c r="DM27" s="991"/>
      <c r="DN27" s="991"/>
      <c r="DO27" s="991"/>
      <c r="DP27" s="992"/>
      <c r="DQ27" s="990"/>
      <c r="DR27" s="991"/>
      <c r="DS27" s="991"/>
      <c r="DT27" s="991"/>
      <c r="DU27" s="992"/>
      <c r="DV27" s="993"/>
      <c r="DW27" s="994"/>
      <c r="DX27" s="994"/>
      <c r="DY27" s="994"/>
      <c r="DZ27" s="995"/>
      <c r="EA27" s="218"/>
    </row>
    <row r="28" spans="1:131" ht="26.25" customHeight="1" thickTop="1" x14ac:dyDescent="0.2">
      <c r="A28" s="230">
        <v>1</v>
      </c>
      <c r="B28" s="1048" t="s">
        <v>388</v>
      </c>
      <c r="C28" s="1049"/>
      <c r="D28" s="1049"/>
      <c r="E28" s="1049"/>
      <c r="F28" s="1049"/>
      <c r="G28" s="1049"/>
      <c r="H28" s="1049"/>
      <c r="I28" s="1049"/>
      <c r="J28" s="1049"/>
      <c r="K28" s="1049"/>
      <c r="L28" s="1049"/>
      <c r="M28" s="1049"/>
      <c r="N28" s="1049"/>
      <c r="O28" s="1049"/>
      <c r="P28" s="1050"/>
      <c r="Q28" s="1051">
        <v>6141</v>
      </c>
      <c r="R28" s="1052"/>
      <c r="S28" s="1052"/>
      <c r="T28" s="1052"/>
      <c r="U28" s="1052"/>
      <c r="V28" s="1052">
        <v>5979</v>
      </c>
      <c r="W28" s="1052"/>
      <c r="X28" s="1052"/>
      <c r="Y28" s="1052"/>
      <c r="Z28" s="1052"/>
      <c r="AA28" s="1052">
        <v>162</v>
      </c>
      <c r="AB28" s="1052"/>
      <c r="AC28" s="1052"/>
      <c r="AD28" s="1052"/>
      <c r="AE28" s="1053"/>
      <c r="AF28" s="1054">
        <v>162</v>
      </c>
      <c r="AG28" s="1052"/>
      <c r="AH28" s="1052"/>
      <c r="AI28" s="1052"/>
      <c r="AJ28" s="1055"/>
      <c r="AK28" s="1043">
        <v>672</v>
      </c>
      <c r="AL28" s="1044"/>
      <c r="AM28" s="1044"/>
      <c r="AN28" s="1044"/>
      <c r="AO28" s="1044"/>
      <c r="AP28" s="1044" t="s">
        <v>542</v>
      </c>
      <c r="AQ28" s="1044"/>
      <c r="AR28" s="1044"/>
      <c r="AS28" s="1044"/>
      <c r="AT28" s="1044"/>
      <c r="AU28" s="1044" t="s">
        <v>542</v>
      </c>
      <c r="AV28" s="1044"/>
      <c r="AW28" s="1044"/>
      <c r="AX28" s="1044"/>
      <c r="AY28" s="1044"/>
      <c r="AZ28" s="1045" t="s">
        <v>542</v>
      </c>
      <c r="BA28" s="1045"/>
      <c r="BB28" s="1045"/>
      <c r="BC28" s="1045"/>
      <c r="BD28" s="1045"/>
      <c r="BE28" s="1046"/>
      <c r="BF28" s="1046"/>
      <c r="BG28" s="1046"/>
      <c r="BH28" s="1046"/>
      <c r="BI28" s="1047"/>
      <c r="BJ28" s="220"/>
      <c r="BK28" s="220"/>
      <c r="BL28" s="220"/>
      <c r="BM28" s="220"/>
      <c r="BN28" s="220"/>
      <c r="BO28" s="229"/>
      <c r="BP28" s="229"/>
      <c r="BQ28" s="226">
        <v>22</v>
      </c>
      <c r="BR28" s="227"/>
      <c r="BS28" s="993"/>
      <c r="BT28" s="994"/>
      <c r="BU28" s="994"/>
      <c r="BV28" s="994"/>
      <c r="BW28" s="994"/>
      <c r="BX28" s="994"/>
      <c r="BY28" s="994"/>
      <c r="BZ28" s="994"/>
      <c r="CA28" s="994"/>
      <c r="CB28" s="994"/>
      <c r="CC28" s="994"/>
      <c r="CD28" s="994"/>
      <c r="CE28" s="994"/>
      <c r="CF28" s="994"/>
      <c r="CG28" s="1015"/>
      <c r="CH28" s="990"/>
      <c r="CI28" s="991"/>
      <c r="CJ28" s="991"/>
      <c r="CK28" s="991"/>
      <c r="CL28" s="992"/>
      <c r="CM28" s="990"/>
      <c r="CN28" s="991"/>
      <c r="CO28" s="991"/>
      <c r="CP28" s="991"/>
      <c r="CQ28" s="992"/>
      <c r="CR28" s="990"/>
      <c r="CS28" s="991"/>
      <c r="CT28" s="991"/>
      <c r="CU28" s="991"/>
      <c r="CV28" s="992"/>
      <c r="CW28" s="990"/>
      <c r="CX28" s="991"/>
      <c r="CY28" s="991"/>
      <c r="CZ28" s="991"/>
      <c r="DA28" s="992"/>
      <c r="DB28" s="990"/>
      <c r="DC28" s="991"/>
      <c r="DD28" s="991"/>
      <c r="DE28" s="991"/>
      <c r="DF28" s="992"/>
      <c r="DG28" s="990"/>
      <c r="DH28" s="991"/>
      <c r="DI28" s="991"/>
      <c r="DJ28" s="991"/>
      <c r="DK28" s="992"/>
      <c r="DL28" s="990"/>
      <c r="DM28" s="991"/>
      <c r="DN28" s="991"/>
      <c r="DO28" s="991"/>
      <c r="DP28" s="992"/>
      <c r="DQ28" s="990"/>
      <c r="DR28" s="991"/>
      <c r="DS28" s="991"/>
      <c r="DT28" s="991"/>
      <c r="DU28" s="992"/>
      <c r="DV28" s="993"/>
      <c r="DW28" s="994"/>
      <c r="DX28" s="994"/>
      <c r="DY28" s="994"/>
      <c r="DZ28" s="995"/>
      <c r="EA28" s="218"/>
    </row>
    <row r="29" spans="1:131" ht="26.25" customHeight="1" x14ac:dyDescent="0.2">
      <c r="A29" s="230">
        <v>2</v>
      </c>
      <c r="B29" s="1031" t="s">
        <v>389</v>
      </c>
      <c r="C29" s="1032"/>
      <c r="D29" s="1032"/>
      <c r="E29" s="1032"/>
      <c r="F29" s="1032"/>
      <c r="G29" s="1032"/>
      <c r="H29" s="1032"/>
      <c r="I29" s="1032"/>
      <c r="J29" s="1032"/>
      <c r="K29" s="1032"/>
      <c r="L29" s="1032"/>
      <c r="M29" s="1032"/>
      <c r="N29" s="1032"/>
      <c r="O29" s="1032"/>
      <c r="P29" s="1033"/>
      <c r="Q29" s="1039">
        <v>5527</v>
      </c>
      <c r="R29" s="1040"/>
      <c r="S29" s="1040"/>
      <c r="T29" s="1040"/>
      <c r="U29" s="1040"/>
      <c r="V29" s="1040">
        <v>5373</v>
      </c>
      <c r="W29" s="1040"/>
      <c r="X29" s="1040"/>
      <c r="Y29" s="1040"/>
      <c r="Z29" s="1040"/>
      <c r="AA29" s="1040">
        <v>154</v>
      </c>
      <c r="AB29" s="1040"/>
      <c r="AC29" s="1040"/>
      <c r="AD29" s="1040"/>
      <c r="AE29" s="1041"/>
      <c r="AF29" s="1036">
        <v>154</v>
      </c>
      <c r="AG29" s="1037"/>
      <c r="AH29" s="1037"/>
      <c r="AI29" s="1037"/>
      <c r="AJ29" s="1038"/>
      <c r="AK29" s="980">
        <v>945</v>
      </c>
      <c r="AL29" s="971"/>
      <c r="AM29" s="971"/>
      <c r="AN29" s="971"/>
      <c r="AO29" s="971"/>
      <c r="AP29" s="971" t="s">
        <v>542</v>
      </c>
      <c r="AQ29" s="971"/>
      <c r="AR29" s="971"/>
      <c r="AS29" s="971"/>
      <c r="AT29" s="971"/>
      <c r="AU29" s="971" t="s">
        <v>542</v>
      </c>
      <c r="AV29" s="971"/>
      <c r="AW29" s="971"/>
      <c r="AX29" s="971"/>
      <c r="AY29" s="971"/>
      <c r="AZ29" s="1042" t="s">
        <v>542</v>
      </c>
      <c r="BA29" s="1042"/>
      <c r="BB29" s="1042"/>
      <c r="BC29" s="1042"/>
      <c r="BD29" s="1042"/>
      <c r="BE29" s="972"/>
      <c r="BF29" s="972"/>
      <c r="BG29" s="972"/>
      <c r="BH29" s="972"/>
      <c r="BI29" s="973"/>
      <c r="BJ29" s="220"/>
      <c r="BK29" s="220"/>
      <c r="BL29" s="220"/>
      <c r="BM29" s="220"/>
      <c r="BN29" s="220"/>
      <c r="BO29" s="229"/>
      <c r="BP29" s="229"/>
      <c r="BQ29" s="226">
        <v>23</v>
      </c>
      <c r="BR29" s="227"/>
      <c r="BS29" s="993"/>
      <c r="BT29" s="994"/>
      <c r="BU29" s="994"/>
      <c r="BV29" s="994"/>
      <c r="BW29" s="994"/>
      <c r="BX29" s="994"/>
      <c r="BY29" s="994"/>
      <c r="BZ29" s="994"/>
      <c r="CA29" s="994"/>
      <c r="CB29" s="994"/>
      <c r="CC29" s="994"/>
      <c r="CD29" s="994"/>
      <c r="CE29" s="994"/>
      <c r="CF29" s="994"/>
      <c r="CG29" s="1015"/>
      <c r="CH29" s="990"/>
      <c r="CI29" s="991"/>
      <c r="CJ29" s="991"/>
      <c r="CK29" s="991"/>
      <c r="CL29" s="992"/>
      <c r="CM29" s="990"/>
      <c r="CN29" s="991"/>
      <c r="CO29" s="991"/>
      <c r="CP29" s="991"/>
      <c r="CQ29" s="992"/>
      <c r="CR29" s="990"/>
      <c r="CS29" s="991"/>
      <c r="CT29" s="991"/>
      <c r="CU29" s="991"/>
      <c r="CV29" s="992"/>
      <c r="CW29" s="990"/>
      <c r="CX29" s="991"/>
      <c r="CY29" s="991"/>
      <c r="CZ29" s="991"/>
      <c r="DA29" s="992"/>
      <c r="DB29" s="990"/>
      <c r="DC29" s="991"/>
      <c r="DD29" s="991"/>
      <c r="DE29" s="991"/>
      <c r="DF29" s="992"/>
      <c r="DG29" s="990"/>
      <c r="DH29" s="991"/>
      <c r="DI29" s="991"/>
      <c r="DJ29" s="991"/>
      <c r="DK29" s="992"/>
      <c r="DL29" s="990"/>
      <c r="DM29" s="991"/>
      <c r="DN29" s="991"/>
      <c r="DO29" s="991"/>
      <c r="DP29" s="992"/>
      <c r="DQ29" s="990"/>
      <c r="DR29" s="991"/>
      <c r="DS29" s="991"/>
      <c r="DT29" s="991"/>
      <c r="DU29" s="992"/>
      <c r="DV29" s="993"/>
      <c r="DW29" s="994"/>
      <c r="DX29" s="994"/>
      <c r="DY29" s="994"/>
      <c r="DZ29" s="995"/>
      <c r="EA29" s="218"/>
    </row>
    <row r="30" spans="1:131" ht="26.25" customHeight="1" x14ac:dyDescent="0.2">
      <c r="A30" s="230">
        <v>3</v>
      </c>
      <c r="B30" s="1031" t="s">
        <v>390</v>
      </c>
      <c r="C30" s="1032"/>
      <c r="D30" s="1032"/>
      <c r="E30" s="1032"/>
      <c r="F30" s="1032"/>
      <c r="G30" s="1032"/>
      <c r="H30" s="1032"/>
      <c r="I30" s="1032"/>
      <c r="J30" s="1032"/>
      <c r="K30" s="1032"/>
      <c r="L30" s="1032"/>
      <c r="M30" s="1032"/>
      <c r="N30" s="1032"/>
      <c r="O30" s="1032"/>
      <c r="P30" s="1033"/>
      <c r="Q30" s="1039">
        <v>2069</v>
      </c>
      <c r="R30" s="1040"/>
      <c r="S30" s="1040"/>
      <c r="T30" s="1040"/>
      <c r="U30" s="1040"/>
      <c r="V30" s="1040">
        <v>2032</v>
      </c>
      <c r="W30" s="1040"/>
      <c r="X30" s="1040"/>
      <c r="Y30" s="1040"/>
      <c r="Z30" s="1040"/>
      <c r="AA30" s="1040">
        <v>37</v>
      </c>
      <c r="AB30" s="1040"/>
      <c r="AC30" s="1040"/>
      <c r="AD30" s="1040"/>
      <c r="AE30" s="1041"/>
      <c r="AF30" s="1036">
        <v>37</v>
      </c>
      <c r="AG30" s="1037"/>
      <c r="AH30" s="1037"/>
      <c r="AI30" s="1037"/>
      <c r="AJ30" s="1038"/>
      <c r="AK30" s="980">
        <v>1121</v>
      </c>
      <c r="AL30" s="971"/>
      <c r="AM30" s="971"/>
      <c r="AN30" s="971"/>
      <c r="AO30" s="971"/>
      <c r="AP30" s="971" t="s">
        <v>542</v>
      </c>
      <c r="AQ30" s="971"/>
      <c r="AR30" s="971"/>
      <c r="AS30" s="971"/>
      <c r="AT30" s="971"/>
      <c r="AU30" s="971" t="s">
        <v>542</v>
      </c>
      <c r="AV30" s="971"/>
      <c r="AW30" s="971"/>
      <c r="AX30" s="971"/>
      <c r="AY30" s="971"/>
      <c r="AZ30" s="1042" t="s">
        <v>542</v>
      </c>
      <c r="BA30" s="1042"/>
      <c r="BB30" s="1042"/>
      <c r="BC30" s="1042"/>
      <c r="BD30" s="1042"/>
      <c r="BE30" s="972"/>
      <c r="BF30" s="972"/>
      <c r="BG30" s="972"/>
      <c r="BH30" s="972"/>
      <c r="BI30" s="973"/>
      <c r="BJ30" s="220"/>
      <c r="BK30" s="220"/>
      <c r="BL30" s="220"/>
      <c r="BM30" s="220"/>
      <c r="BN30" s="220"/>
      <c r="BO30" s="229"/>
      <c r="BP30" s="229"/>
      <c r="BQ30" s="226">
        <v>24</v>
      </c>
      <c r="BR30" s="227"/>
      <c r="BS30" s="993"/>
      <c r="BT30" s="994"/>
      <c r="BU30" s="994"/>
      <c r="BV30" s="994"/>
      <c r="BW30" s="994"/>
      <c r="BX30" s="994"/>
      <c r="BY30" s="994"/>
      <c r="BZ30" s="994"/>
      <c r="CA30" s="994"/>
      <c r="CB30" s="994"/>
      <c r="CC30" s="994"/>
      <c r="CD30" s="994"/>
      <c r="CE30" s="994"/>
      <c r="CF30" s="994"/>
      <c r="CG30" s="1015"/>
      <c r="CH30" s="990"/>
      <c r="CI30" s="991"/>
      <c r="CJ30" s="991"/>
      <c r="CK30" s="991"/>
      <c r="CL30" s="992"/>
      <c r="CM30" s="990"/>
      <c r="CN30" s="991"/>
      <c r="CO30" s="991"/>
      <c r="CP30" s="991"/>
      <c r="CQ30" s="992"/>
      <c r="CR30" s="990"/>
      <c r="CS30" s="991"/>
      <c r="CT30" s="991"/>
      <c r="CU30" s="991"/>
      <c r="CV30" s="992"/>
      <c r="CW30" s="990"/>
      <c r="CX30" s="991"/>
      <c r="CY30" s="991"/>
      <c r="CZ30" s="991"/>
      <c r="DA30" s="992"/>
      <c r="DB30" s="990"/>
      <c r="DC30" s="991"/>
      <c r="DD30" s="991"/>
      <c r="DE30" s="991"/>
      <c r="DF30" s="992"/>
      <c r="DG30" s="990"/>
      <c r="DH30" s="991"/>
      <c r="DI30" s="991"/>
      <c r="DJ30" s="991"/>
      <c r="DK30" s="992"/>
      <c r="DL30" s="990"/>
      <c r="DM30" s="991"/>
      <c r="DN30" s="991"/>
      <c r="DO30" s="991"/>
      <c r="DP30" s="992"/>
      <c r="DQ30" s="990"/>
      <c r="DR30" s="991"/>
      <c r="DS30" s="991"/>
      <c r="DT30" s="991"/>
      <c r="DU30" s="992"/>
      <c r="DV30" s="993"/>
      <c r="DW30" s="994"/>
      <c r="DX30" s="994"/>
      <c r="DY30" s="994"/>
      <c r="DZ30" s="995"/>
      <c r="EA30" s="218"/>
    </row>
    <row r="31" spans="1:131" ht="26.25" customHeight="1" x14ac:dyDescent="0.2">
      <c r="A31" s="230">
        <v>4</v>
      </c>
      <c r="B31" s="1031" t="s">
        <v>391</v>
      </c>
      <c r="C31" s="1032"/>
      <c r="D31" s="1032"/>
      <c r="E31" s="1032"/>
      <c r="F31" s="1032"/>
      <c r="G31" s="1032"/>
      <c r="H31" s="1032"/>
      <c r="I31" s="1032"/>
      <c r="J31" s="1032"/>
      <c r="K31" s="1032"/>
      <c r="L31" s="1032"/>
      <c r="M31" s="1032"/>
      <c r="N31" s="1032"/>
      <c r="O31" s="1032"/>
      <c r="P31" s="1033"/>
      <c r="Q31" s="1039">
        <v>315</v>
      </c>
      <c r="R31" s="1040"/>
      <c r="S31" s="1040"/>
      <c r="T31" s="1040"/>
      <c r="U31" s="1040"/>
      <c r="V31" s="1040">
        <v>348</v>
      </c>
      <c r="W31" s="1040"/>
      <c r="X31" s="1040"/>
      <c r="Y31" s="1040"/>
      <c r="Z31" s="1040"/>
      <c r="AA31" s="1040">
        <v>-33</v>
      </c>
      <c r="AB31" s="1040"/>
      <c r="AC31" s="1040"/>
      <c r="AD31" s="1040"/>
      <c r="AE31" s="1041"/>
      <c r="AF31" s="1036">
        <v>150</v>
      </c>
      <c r="AG31" s="1037"/>
      <c r="AH31" s="1037"/>
      <c r="AI31" s="1037"/>
      <c r="AJ31" s="1038"/>
      <c r="AK31" s="980">
        <v>284</v>
      </c>
      <c r="AL31" s="971"/>
      <c r="AM31" s="971"/>
      <c r="AN31" s="971"/>
      <c r="AO31" s="971"/>
      <c r="AP31" s="971">
        <v>2029</v>
      </c>
      <c r="AQ31" s="971"/>
      <c r="AR31" s="971"/>
      <c r="AS31" s="971"/>
      <c r="AT31" s="971"/>
      <c r="AU31" s="971">
        <v>1695</v>
      </c>
      <c r="AV31" s="971"/>
      <c r="AW31" s="971"/>
      <c r="AX31" s="971"/>
      <c r="AY31" s="971"/>
      <c r="AZ31" s="1042" t="s">
        <v>542</v>
      </c>
      <c r="BA31" s="1042"/>
      <c r="BB31" s="1042"/>
      <c r="BC31" s="1042"/>
      <c r="BD31" s="1042"/>
      <c r="BE31" s="972" t="s">
        <v>392</v>
      </c>
      <c r="BF31" s="972"/>
      <c r="BG31" s="972"/>
      <c r="BH31" s="972"/>
      <c r="BI31" s="973"/>
      <c r="BJ31" s="220"/>
      <c r="BK31" s="220"/>
      <c r="BL31" s="220"/>
      <c r="BM31" s="220"/>
      <c r="BN31" s="220"/>
      <c r="BO31" s="229"/>
      <c r="BP31" s="229"/>
      <c r="BQ31" s="226">
        <v>25</v>
      </c>
      <c r="BR31" s="227"/>
      <c r="BS31" s="993"/>
      <c r="BT31" s="994"/>
      <c r="BU31" s="994"/>
      <c r="BV31" s="994"/>
      <c r="BW31" s="994"/>
      <c r="BX31" s="994"/>
      <c r="BY31" s="994"/>
      <c r="BZ31" s="994"/>
      <c r="CA31" s="994"/>
      <c r="CB31" s="994"/>
      <c r="CC31" s="994"/>
      <c r="CD31" s="994"/>
      <c r="CE31" s="994"/>
      <c r="CF31" s="994"/>
      <c r="CG31" s="1015"/>
      <c r="CH31" s="990"/>
      <c r="CI31" s="991"/>
      <c r="CJ31" s="991"/>
      <c r="CK31" s="991"/>
      <c r="CL31" s="992"/>
      <c r="CM31" s="990"/>
      <c r="CN31" s="991"/>
      <c r="CO31" s="991"/>
      <c r="CP31" s="991"/>
      <c r="CQ31" s="992"/>
      <c r="CR31" s="990"/>
      <c r="CS31" s="991"/>
      <c r="CT31" s="991"/>
      <c r="CU31" s="991"/>
      <c r="CV31" s="992"/>
      <c r="CW31" s="990"/>
      <c r="CX31" s="991"/>
      <c r="CY31" s="991"/>
      <c r="CZ31" s="991"/>
      <c r="DA31" s="992"/>
      <c r="DB31" s="990"/>
      <c r="DC31" s="991"/>
      <c r="DD31" s="991"/>
      <c r="DE31" s="991"/>
      <c r="DF31" s="992"/>
      <c r="DG31" s="990"/>
      <c r="DH31" s="991"/>
      <c r="DI31" s="991"/>
      <c r="DJ31" s="991"/>
      <c r="DK31" s="992"/>
      <c r="DL31" s="990"/>
      <c r="DM31" s="991"/>
      <c r="DN31" s="991"/>
      <c r="DO31" s="991"/>
      <c r="DP31" s="992"/>
      <c r="DQ31" s="990"/>
      <c r="DR31" s="991"/>
      <c r="DS31" s="991"/>
      <c r="DT31" s="991"/>
      <c r="DU31" s="992"/>
      <c r="DV31" s="993"/>
      <c r="DW31" s="994"/>
      <c r="DX31" s="994"/>
      <c r="DY31" s="994"/>
      <c r="DZ31" s="995"/>
      <c r="EA31" s="218"/>
    </row>
    <row r="32" spans="1:131" ht="26.25" customHeight="1" x14ac:dyDescent="0.2">
      <c r="A32" s="230">
        <v>5</v>
      </c>
      <c r="B32" s="1031" t="s">
        <v>393</v>
      </c>
      <c r="C32" s="1032"/>
      <c r="D32" s="1032"/>
      <c r="E32" s="1032"/>
      <c r="F32" s="1032"/>
      <c r="G32" s="1032"/>
      <c r="H32" s="1032"/>
      <c r="I32" s="1032"/>
      <c r="J32" s="1032"/>
      <c r="K32" s="1032"/>
      <c r="L32" s="1032"/>
      <c r="M32" s="1032"/>
      <c r="N32" s="1032"/>
      <c r="O32" s="1032"/>
      <c r="P32" s="1033"/>
      <c r="Q32" s="1039">
        <v>1043</v>
      </c>
      <c r="R32" s="1040"/>
      <c r="S32" s="1040"/>
      <c r="T32" s="1040"/>
      <c r="U32" s="1040"/>
      <c r="V32" s="1040">
        <v>1043</v>
      </c>
      <c r="W32" s="1040"/>
      <c r="X32" s="1040"/>
      <c r="Y32" s="1040"/>
      <c r="Z32" s="1040"/>
      <c r="AA32" s="1040">
        <v>0</v>
      </c>
      <c r="AB32" s="1040"/>
      <c r="AC32" s="1040"/>
      <c r="AD32" s="1040"/>
      <c r="AE32" s="1041"/>
      <c r="AF32" s="1036">
        <v>71</v>
      </c>
      <c r="AG32" s="1037"/>
      <c r="AH32" s="1037"/>
      <c r="AI32" s="1037"/>
      <c r="AJ32" s="1038"/>
      <c r="AK32" s="980">
        <v>368</v>
      </c>
      <c r="AL32" s="971"/>
      <c r="AM32" s="971"/>
      <c r="AN32" s="971"/>
      <c r="AO32" s="971"/>
      <c r="AP32" s="971">
        <v>4548</v>
      </c>
      <c r="AQ32" s="971"/>
      <c r="AR32" s="971"/>
      <c r="AS32" s="971"/>
      <c r="AT32" s="971"/>
      <c r="AU32" s="971">
        <v>3231</v>
      </c>
      <c r="AV32" s="971"/>
      <c r="AW32" s="971"/>
      <c r="AX32" s="971"/>
      <c r="AY32" s="971"/>
      <c r="AZ32" s="1042" t="s">
        <v>542</v>
      </c>
      <c r="BA32" s="1042"/>
      <c r="BB32" s="1042"/>
      <c r="BC32" s="1042"/>
      <c r="BD32" s="1042"/>
      <c r="BE32" s="972" t="s">
        <v>392</v>
      </c>
      <c r="BF32" s="972"/>
      <c r="BG32" s="972"/>
      <c r="BH32" s="972"/>
      <c r="BI32" s="973"/>
      <c r="BJ32" s="220"/>
      <c r="BK32" s="220"/>
      <c r="BL32" s="220"/>
      <c r="BM32" s="220"/>
      <c r="BN32" s="220"/>
      <c r="BO32" s="229"/>
      <c r="BP32" s="229"/>
      <c r="BQ32" s="226">
        <v>26</v>
      </c>
      <c r="BR32" s="227"/>
      <c r="BS32" s="993"/>
      <c r="BT32" s="994"/>
      <c r="BU32" s="994"/>
      <c r="BV32" s="994"/>
      <c r="BW32" s="994"/>
      <c r="BX32" s="994"/>
      <c r="BY32" s="994"/>
      <c r="BZ32" s="994"/>
      <c r="CA32" s="994"/>
      <c r="CB32" s="994"/>
      <c r="CC32" s="994"/>
      <c r="CD32" s="994"/>
      <c r="CE32" s="994"/>
      <c r="CF32" s="994"/>
      <c r="CG32" s="1015"/>
      <c r="CH32" s="990"/>
      <c r="CI32" s="991"/>
      <c r="CJ32" s="991"/>
      <c r="CK32" s="991"/>
      <c r="CL32" s="992"/>
      <c r="CM32" s="990"/>
      <c r="CN32" s="991"/>
      <c r="CO32" s="991"/>
      <c r="CP32" s="991"/>
      <c r="CQ32" s="992"/>
      <c r="CR32" s="990"/>
      <c r="CS32" s="991"/>
      <c r="CT32" s="991"/>
      <c r="CU32" s="991"/>
      <c r="CV32" s="992"/>
      <c r="CW32" s="990"/>
      <c r="CX32" s="991"/>
      <c r="CY32" s="991"/>
      <c r="CZ32" s="991"/>
      <c r="DA32" s="992"/>
      <c r="DB32" s="990"/>
      <c r="DC32" s="991"/>
      <c r="DD32" s="991"/>
      <c r="DE32" s="991"/>
      <c r="DF32" s="992"/>
      <c r="DG32" s="990"/>
      <c r="DH32" s="991"/>
      <c r="DI32" s="991"/>
      <c r="DJ32" s="991"/>
      <c r="DK32" s="992"/>
      <c r="DL32" s="990"/>
      <c r="DM32" s="991"/>
      <c r="DN32" s="991"/>
      <c r="DO32" s="991"/>
      <c r="DP32" s="992"/>
      <c r="DQ32" s="990"/>
      <c r="DR32" s="991"/>
      <c r="DS32" s="991"/>
      <c r="DT32" s="991"/>
      <c r="DU32" s="992"/>
      <c r="DV32" s="993"/>
      <c r="DW32" s="994"/>
      <c r="DX32" s="994"/>
      <c r="DY32" s="994"/>
      <c r="DZ32" s="995"/>
      <c r="EA32" s="218"/>
    </row>
    <row r="33" spans="1:131" ht="26.25" customHeight="1" x14ac:dyDescent="0.2">
      <c r="A33" s="230">
        <v>6</v>
      </c>
      <c r="B33" s="1031"/>
      <c r="C33" s="1032"/>
      <c r="D33" s="1032"/>
      <c r="E33" s="1032"/>
      <c r="F33" s="1032"/>
      <c r="G33" s="1032"/>
      <c r="H33" s="1032"/>
      <c r="I33" s="1032"/>
      <c r="J33" s="1032"/>
      <c r="K33" s="1032"/>
      <c r="L33" s="1032"/>
      <c r="M33" s="1032"/>
      <c r="N33" s="1032"/>
      <c r="O33" s="1032"/>
      <c r="P33" s="1033"/>
      <c r="Q33" s="1039"/>
      <c r="R33" s="1040"/>
      <c r="S33" s="1040"/>
      <c r="T33" s="1040"/>
      <c r="U33" s="1040"/>
      <c r="V33" s="1040"/>
      <c r="W33" s="1040"/>
      <c r="X33" s="1040"/>
      <c r="Y33" s="1040"/>
      <c r="Z33" s="1040"/>
      <c r="AA33" s="1040"/>
      <c r="AB33" s="1040"/>
      <c r="AC33" s="1040"/>
      <c r="AD33" s="1040"/>
      <c r="AE33" s="1041"/>
      <c r="AF33" s="1036"/>
      <c r="AG33" s="1037"/>
      <c r="AH33" s="1037"/>
      <c r="AI33" s="1037"/>
      <c r="AJ33" s="1038"/>
      <c r="AK33" s="980"/>
      <c r="AL33" s="971"/>
      <c r="AM33" s="971"/>
      <c r="AN33" s="971"/>
      <c r="AO33" s="971"/>
      <c r="AP33" s="971"/>
      <c r="AQ33" s="971"/>
      <c r="AR33" s="971"/>
      <c r="AS33" s="971"/>
      <c r="AT33" s="971"/>
      <c r="AU33" s="971"/>
      <c r="AV33" s="971"/>
      <c r="AW33" s="971"/>
      <c r="AX33" s="971"/>
      <c r="AY33" s="971"/>
      <c r="AZ33" s="1042"/>
      <c r="BA33" s="1042"/>
      <c r="BB33" s="1042"/>
      <c r="BC33" s="1042"/>
      <c r="BD33" s="1042"/>
      <c r="BE33" s="972"/>
      <c r="BF33" s="972"/>
      <c r="BG33" s="972"/>
      <c r="BH33" s="972"/>
      <c r="BI33" s="973"/>
      <c r="BJ33" s="220"/>
      <c r="BK33" s="220"/>
      <c r="BL33" s="220"/>
      <c r="BM33" s="220"/>
      <c r="BN33" s="220"/>
      <c r="BO33" s="229"/>
      <c r="BP33" s="229"/>
      <c r="BQ33" s="226">
        <v>27</v>
      </c>
      <c r="BR33" s="227"/>
      <c r="BS33" s="993"/>
      <c r="BT33" s="994"/>
      <c r="BU33" s="994"/>
      <c r="BV33" s="994"/>
      <c r="BW33" s="994"/>
      <c r="BX33" s="994"/>
      <c r="BY33" s="994"/>
      <c r="BZ33" s="994"/>
      <c r="CA33" s="994"/>
      <c r="CB33" s="994"/>
      <c r="CC33" s="994"/>
      <c r="CD33" s="994"/>
      <c r="CE33" s="994"/>
      <c r="CF33" s="994"/>
      <c r="CG33" s="1015"/>
      <c r="CH33" s="990"/>
      <c r="CI33" s="991"/>
      <c r="CJ33" s="991"/>
      <c r="CK33" s="991"/>
      <c r="CL33" s="992"/>
      <c r="CM33" s="990"/>
      <c r="CN33" s="991"/>
      <c r="CO33" s="991"/>
      <c r="CP33" s="991"/>
      <c r="CQ33" s="992"/>
      <c r="CR33" s="990"/>
      <c r="CS33" s="991"/>
      <c r="CT33" s="991"/>
      <c r="CU33" s="991"/>
      <c r="CV33" s="992"/>
      <c r="CW33" s="990"/>
      <c r="CX33" s="991"/>
      <c r="CY33" s="991"/>
      <c r="CZ33" s="991"/>
      <c r="DA33" s="992"/>
      <c r="DB33" s="990"/>
      <c r="DC33" s="991"/>
      <c r="DD33" s="991"/>
      <c r="DE33" s="991"/>
      <c r="DF33" s="992"/>
      <c r="DG33" s="990"/>
      <c r="DH33" s="991"/>
      <c r="DI33" s="991"/>
      <c r="DJ33" s="991"/>
      <c r="DK33" s="992"/>
      <c r="DL33" s="990"/>
      <c r="DM33" s="991"/>
      <c r="DN33" s="991"/>
      <c r="DO33" s="991"/>
      <c r="DP33" s="992"/>
      <c r="DQ33" s="990"/>
      <c r="DR33" s="991"/>
      <c r="DS33" s="991"/>
      <c r="DT33" s="991"/>
      <c r="DU33" s="992"/>
      <c r="DV33" s="993"/>
      <c r="DW33" s="994"/>
      <c r="DX33" s="994"/>
      <c r="DY33" s="994"/>
      <c r="DZ33" s="995"/>
      <c r="EA33" s="218"/>
    </row>
    <row r="34" spans="1:131" ht="26.25" customHeight="1" x14ac:dyDescent="0.2">
      <c r="A34" s="230">
        <v>7</v>
      </c>
      <c r="B34" s="1031"/>
      <c r="C34" s="1032"/>
      <c r="D34" s="1032"/>
      <c r="E34" s="1032"/>
      <c r="F34" s="1032"/>
      <c r="G34" s="1032"/>
      <c r="H34" s="1032"/>
      <c r="I34" s="1032"/>
      <c r="J34" s="1032"/>
      <c r="K34" s="1032"/>
      <c r="L34" s="1032"/>
      <c r="M34" s="1032"/>
      <c r="N34" s="1032"/>
      <c r="O34" s="1032"/>
      <c r="P34" s="1033"/>
      <c r="Q34" s="1039"/>
      <c r="R34" s="1040"/>
      <c r="S34" s="1040"/>
      <c r="T34" s="1040"/>
      <c r="U34" s="1040"/>
      <c r="V34" s="1040"/>
      <c r="W34" s="1040"/>
      <c r="X34" s="1040"/>
      <c r="Y34" s="1040"/>
      <c r="Z34" s="1040"/>
      <c r="AA34" s="1040"/>
      <c r="AB34" s="1040"/>
      <c r="AC34" s="1040"/>
      <c r="AD34" s="1040"/>
      <c r="AE34" s="1041"/>
      <c r="AF34" s="1036"/>
      <c r="AG34" s="1037"/>
      <c r="AH34" s="1037"/>
      <c r="AI34" s="1037"/>
      <c r="AJ34" s="1038"/>
      <c r="AK34" s="980"/>
      <c r="AL34" s="971"/>
      <c r="AM34" s="971"/>
      <c r="AN34" s="971"/>
      <c r="AO34" s="971"/>
      <c r="AP34" s="971"/>
      <c r="AQ34" s="971"/>
      <c r="AR34" s="971"/>
      <c r="AS34" s="971"/>
      <c r="AT34" s="971"/>
      <c r="AU34" s="971"/>
      <c r="AV34" s="971"/>
      <c r="AW34" s="971"/>
      <c r="AX34" s="971"/>
      <c r="AY34" s="971"/>
      <c r="AZ34" s="1042"/>
      <c r="BA34" s="1042"/>
      <c r="BB34" s="1042"/>
      <c r="BC34" s="1042"/>
      <c r="BD34" s="1042"/>
      <c r="BE34" s="972"/>
      <c r="BF34" s="972"/>
      <c r="BG34" s="972"/>
      <c r="BH34" s="972"/>
      <c r="BI34" s="973"/>
      <c r="BJ34" s="220"/>
      <c r="BK34" s="220"/>
      <c r="BL34" s="220"/>
      <c r="BM34" s="220"/>
      <c r="BN34" s="220"/>
      <c r="BO34" s="229"/>
      <c r="BP34" s="229"/>
      <c r="BQ34" s="226">
        <v>28</v>
      </c>
      <c r="BR34" s="227"/>
      <c r="BS34" s="993"/>
      <c r="BT34" s="994"/>
      <c r="BU34" s="994"/>
      <c r="BV34" s="994"/>
      <c r="BW34" s="994"/>
      <c r="BX34" s="994"/>
      <c r="BY34" s="994"/>
      <c r="BZ34" s="994"/>
      <c r="CA34" s="994"/>
      <c r="CB34" s="994"/>
      <c r="CC34" s="994"/>
      <c r="CD34" s="994"/>
      <c r="CE34" s="994"/>
      <c r="CF34" s="994"/>
      <c r="CG34" s="1015"/>
      <c r="CH34" s="990"/>
      <c r="CI34" s="991"/>
      <c r="CJ34" s="991"/>
      <c r="CK34" s="991"/>
      <c r="CL34" s="992"/>
      <c r="CM34" s="990"/>
      <c r="CN34" s="991"/>
      <c r="CO34" s="991"/>
      <c r="CP34" s="991"/>
      <c r="CQ34" s="992"/>
      <c r="CR34" s="990"/>
      <c r="CS34" s="991"/>
      <c r="CT34" s="991"/>
      <c r="CU34" s="991"/>
      <c r="CV34" s="992"/>
      <c r="CW34" s="990"/>
      <c r="CX34" s="991"/>
      <c r="CY34" s="991"/>
      <c r="CZ34" s="991"/>
      <c r="DA34" s="992"/>
      <c r="DB34" s="990"/>
      <c r="DC34" s="991"/>
      <c r="DD34" s="991"/>
      <c r="DE34" s="991"/>
      <c r="DF34" s="992"/>
      <c r="DG34" s="990"/>
      <c r="DH34" s="991"/>
      <c r="DI34" s="991"/>
      <c r="DJ34" s="991"/>
      <c r="DK34" s="992"/>
      <c r="DL34" s="990"/>
      <c r="DM34" s="991"/>
      <c r="DN34" s="991"/>
      <c r="DO34" s="991"/>
      <c r="DP34" s="992"/>
      <c r="DQ34" s="990"/>
      <c r="DR34" s="991"/>
      <c r="DS34" s="991"/>
      <c r="DT34" s="991"/>
      <c r="DU34" s="992"/>
      <c r="DV34" s="993"/>
      <c r="DW34" s="994"/>
      <c r="DX34" s="994"/>
      <c r="DY34" s="994"/>
      <c r="DZ34" s="995"/>
      <c r="EA34" s="218"/>
    </row>
    <row r="35" spans="1:131" ht="26.25" customHeight="1" x14ac:dyDescent="0.2">
      <c r="A35" s="230">
        <v>8</v>
      </c>
      <c r="B35" s="1031"/>
      <c r="C35" s="1032"/>
      <c r="D35" s="1032"/>
      <c r="E35" s="1032"/>
      <c r="F35" s="1032"/>
      <c r="G35" s="1032"/>
      <c r="H35" s="1032"/>
      <c r="I35" s="1032"/>
      <c r="J35" s="1032"/>
      <c r="K35" s="1032"/>
      <c r="L35" s="1032"/>
      <c r="M35" s="1032"/>
      <c r="N35" s="1032"/>
      <c r="O35" s="1032"/>
      <c r="P35" s="1033"/>
      <c r="Q35" s="1039"/>
      <c r="R35" s="1040"/>
      <c r="S35" s="1040"/>
      <c r="T35" s="1040"/>
      <c r="U35" s="1040"/>
      <c r="V35" s="1040"/>
      <c r="W35" s="1040"/>
      <c r="X35" s="1040"/>
      <c r="Y35" s="1040"/>
      <c r="Z35" s="1040"/>
      <c r="AA35" s="1040"/>
      <c r="AB35" s="1040"/>
      <c r="AC35" s="1040"/>
      <c r="AD35" s="1040"/>
      <c r="AE35" s="1041"/>
      <c r="AF35" s="1036"/>
      <c r="AG35" s="1037"/>
      <c r="AH35" s="1037"/>
      <c r="AI35" s="1037"/>
      <c r="AJ35" s="1038"/>
      <c r="AK35" s="980"/>
      <c r="AL35" s="971"/>
      <c r="AM35" s="971"/>
      <c r="AN35" s="971"/>
      <c r="AO35" s="971"/>
      <c r="AP35" s="971"/>
      <c r="AQ35" s="971"/>
      <c r="AR35" s="971"/>
      <c r="AS35" s="971"/>
      <c r="AT35" s="971"/>
      <c r="AU35" s="971"/>
      <c r="AV35" s="971"/>
      <c r="AW35" s="971"/>
      <c r="AX35" s="971"/>
      <c r="AY35" s="971"/>
      <c r="AZ35" s="1042"/>
      <c r="BA35" s="1042"/>
      <c r="BB35" s="1042"/>
      <c r="BC35" s="1042"/>
      <c r="BD35" s="1042"/>
      <c r="BE35" s="972"/>
      <c r="BF35" s="972"/>
      <c r="BG35" s="972"/>
      <c r="BH35" s="972"/>
      <c r="BI35" s="973"/>
      <c r="BJ35" s="220"/>
      <c r="BK35" s="220"/>
      <c r="BL35" s="220"/>
      <c r="BM35" s="220"/>
      <c r="BN35" s="220"/>
      <c r="BO35" s="229"/>
      <c r="BP35" s="229"/>
      <c r="BQ35" s="226">
        <v>29</v>
      </c>
      <c r="BR35" s="227"/>
      <c r="BS35" s="993"/>
      <c r="BT35" s="994"/>
      <c r="BU35" s="994"/>
      <c r="BV35" s="994"/>
      <c r="BW35" s="994"/>
      <c r="BX35" s="994"/>
      <c r="BY35" s="994"/>
      <c r="BZ35" s="994"/>
      <c r="CA35" s="994"/>
      <c r="CB35" s="994"/>
      <c r="CC35" s="994"/>
      <c r="CD35" s="994"/>
      <c r="CE35" s="994"/>
      <c r="CF35" s="994"/>
      <c r="CG35" s="1015"/>
      <c r="CH35" s="990"/>
      <c r="CI35" s="991"/>
      <c r="CJ35" s="991"/>
      <c r="CK35" s="991"/>
      <c r="CL35" s="992"/>
      <c r="CM35" s="990"/>
      <c r="CN35" s="991"/>
      <c r="CO35" s="991"/>
      <c r="CP35" s="991"/>
      <c r="CQ35" s="992"/>
      <c r="CR35" s="990"/>
      <c r="CS35" s="991"/>
      <c r="CT35" s="991"/>
      <c r="CU35" s="991"/>
      <c r="CV35" s="992"/>
      <c r="CW35" s="990"/>
      <c r="CX35" s="991"/>
      <c r="CY35" s="991"/>
      <c r="CZ35" s="991"/>
      <c r="DA35" s="992"/>
      <c r="DB35" s="990"/>
      <c r="DC35" s="991"/>
      <c r="DD35" s="991"/>
      <c r="DE35" s="991"/>
      <c r="DF35" s="992"/>
      <c r="DG35" s="990"/>
      <c r="DH35" s="991"/>
      <c r="DI35" s="991"/>
      <c r="DJ35" s="991"/>
      <c r="DK35" s="992"/>
      <c r="DL35" s="990"/>
      <c r="DM35" s="991"/>
      <c r="DN35" s="991"/>
      <c r="DO35" s="991"/>
      <c r="DP35" s="992"/>
      <c r="DQ35" s="990"/>
      <c r="DR35" s="991"/>
      <c r="DS35" s="991"/>
      <c r="DT35" s="991"/>
      <c r="DU35" s="992"/>
      <c r="DV35" s="993"/>
      <c r="DW35" s="994"/>
      <c r="DX35" s="994"/>
      <c r="DY35" s="994"/>
      <c r="DZ35" s="995"/>
      <c r="EA35" s="218"/>
    </row>
    <row r="36" spans="1:131" ht="26.25" customHeight="1" x14ac:dyDescent="0.2">
      <c r="A36" s="230">
        <v>9</v>
      </c>
      <c r="B36" s="1031"/>
      <c r="C36" s="1032"/>
      <c r="D36" s="1032"/>
      <c r="E36" s="1032"/>
      <c r="F36" s="1032"/>
      <c r="G36" s="1032"/>
      <c r="H36" s="1032"/>
      <c r="I36" s="1032"/>
      <c r="J36" s="1032"/>
      <c r="K36" s="1032"/>
      <c r="L36" s="1032"/>
      <c r="M36" s="1032"/>
      <c r="N36" s="1032"/>
      <c r="O36" s="1032"/>
      <c r="P36" s="1033"/>
      <c r="Q36" s="1039"/>
      <c r="R36" s="1040"/>
      <c r="S36" s="1040"/>
      <c r="T36" s="1040"/>
      <c r="U36" s="1040"/>
      <c r="V36" s="1040"/>
      <c r="W36" s="1040"/>
      <c r="X36" s="1040"/>
      <c r="Y36" s="1040"/>
      <c r="Z36" s="1040"/>
      <c r="AA36" s="1040"/>
      <c r="AB36" s="1040"/>
      <c r="AC36" s="1040"/>
      <c r="AD36" s="1040"/>
      <c r="AE36" s="1041"/>
      <c r="AF36" s="1036"/>
      <c r="AG36" s="1037"/>
      <c r="AH36" s="1037"/>
      <c r="AI36" s="1037"/>
      <c r="AJ36" s="1038"/>
      <c r="AK36" s="980"/>
      <c r="AL36" s="971"/>
      <c r="AM36" s="971"/>
      <c r="AN36" s="971"/>
      <c r="AO36" s="971"/>
      <c r="AP36" s="971"/>
      <c r="AQ36" s="971"/>
      <c r="AR36" s="971"/>
      <c r="AS36" s="971"/>
      <c r="AT36" s="971"/>
      <c r="AU36" s="971"/>
      <c r="AV36" s="971"/>
      <c r="AW36" s="971"/>
      <c r="AX36" s="971"/>
      <c r="AY36" s="971"/>
      <c r="AZ36" s="1042"/>
      <c r="BA36" s="1042"/>
      <c r="BB36" s="1042"/>
      <c r="BC36" s="1042"/>
      <c r="BD36" s="1042"/>
      <c r="BE36" s="972"/>
      <c r="BF36" s="972"/>
      <c r="BG36" s="972"/>
      <c r="BH36" s="972"/>
      <c r="BI36" s="973"/>
      <c r="BJ36" s="220"/>
      <c r="BK36" s="220"/>
      <c r="BL36" s="220"/>
      <c r="BM36" s="220"/>
      <c r="BN36" s="220"/>
      <c r="BO36" s="229"/>
      <c r="BP36" s="229"/>
      <c r="BQ36" s="226">
        <v>30</v>
      </c>
      <c r="BR36" s="227"/>
      <c r="BS36" s="993"/>
      <c r="BT36" s="994"/>
      <c r="BU36" s="994"/>
      <c r="BV36" s="994"/>
      <c r="BW36" s="994"/>
      <c r="BX36" s="994"/>
      <c r="BY36" s="994"/>
      <c r="BZ36" s="994"/>
      <c r="CA36" s="994"/>
      <c r="CB36" s="994"/>
      <c r="CC36" s="994"/>
      <c r="CD36" s="994"/>
      <c r="CE36" s="994"/>
      <c r="CF36" s="994"/>
      <c r="CG36" s="1015"/>
      <c r="CH36" s="990"/>
      <c r="CI36" s="991"/>
      <c r="CJ36" s="991"/>
      <c r="CK36" s="991"/>
      <c r="CL36" s="992"/>
      <c r="CM36" s="990"/>
      <c r="CN36" s="991"/>
      <c r="CO36" s="991"/>
      <c r="CP36" s="991"/>
      <c r="CQ36" s="992"/>
      <c r="CR36" s="990"/>
      <c r="CS36" s="991"/>
      <c r="CT36" s="991"/>
      <c r="CU36" s="991"/>
      <c r="CV36" s="992"/>
      <c r="CW36" s="990"/>
      <c r="CX36" s="991"/>
      <c r="CY36" s="991"/>
      <c r="CZ36" s="991"/>
      <c r="DA36" s="992"/>
      <c r="DB36" s="990"/>
      <c r="DC36" s="991"/>
      <c r="DD36" s="991"/>
      <c r="DE36" s="991"/>
      <c r="DF36" s="992"/>
      <c r="DG36" s="990"/>
      <c r="DH36" s="991"/>
      <c r="DI36" s="991"/>
      <c r="DJ36" s="991"/>
      <c r="DK36" s="992"/>
      <c r="DL36" s="990"/>
      <c r="DM36" s="991"/>
      <c r="DN36" s="991"/>
      <c r="DO36" s="991"/>
      <c r="DP36" s="992"/>
      <c r="DQ36" s="990"/>
      <c r="DR36" s="991"/>
      <c r="DS36" s="991"/>
      <c r="DT36" s="991"/>
      <c r="DU36" s="992"/>
      <c r="DV36" s="993"/>
      <c r="DW36" s="994"/>
      <c r="DX36" s="994"/>
      <c r="DY36" s="994"/>
      <c r="DZ36" s="995"/>
      <c r="EA36" s="218"/>
    </row>
    <row r="37" spans="1:131" ht="26.25" customHeight="1" x14ac:dyDescent="0.2">
      <c r="A37" s="230">
        <v>10</v>
      </c>
      <c r="B37" s="1031"/>
      <c r="C37" s="1032"/>
      <c r="D37" s="1032"/>
      <c r="E37" s="1032"/>
      <c r="F37" s="1032"/>
      <c r="G37" s="1032"/>
      <c r="H37" s="1032"/>
      <c r="I37" s="1032"/>
      <c r="J37" s="1032"/>
      <c r="K37" s="1032"/>
      <c r="L37" s="1032"/>
      <c r="M37" s="1032"/>
      <c r="N37" s="1032"/>
      <c r="O37" s="1032"/>
      <c r="P37" s="1033"/>
      <c r="Q37" s="1039"/>
      <c r="R37" s="1040"/>
      <c r="S37" s="1040"/>
      <c r="T37" s="1040"/>
      <c r="U37" s="1040"/>
      <c r="V37" s="1040"/>
      <c r="W37" s="1040"/>
      <c r="X37" s="1040"/>
      <c r="Y37" s="1040"/>
      <c r="Z37" s="1040"/>
      <c r="AA37" s="1040"/>
      <c r="AB37" s="1040"/>
      <c r="AC37" s="1040"/>
      <c r="AD37" s="1040"/>
      <c r="AE37" s="1041"/>
      <c r="AF37" s="1036"/>
      <c r="AG37" s="1037"/>
      <c r="AH37" s="1037"/>
      <c r="AI37" s="1037"/>
      <c r="AJ37" s="1038"/>
      <c r="AK37" s="980"/>
      <c r="AL37" s="971"/>
      <c r="AM37" s="971"/>
      <c r="AN37" s="971"/>
      <c r="AO37" s="971"/>
      <c r="AP37" s="971"/>
      <c r="AQ37" s="971"/>
      <c r="AR37" s="971"/>
      <c r="AS37" s="971"/>
      <c r="AT37" s="971"/>
      <c r="AU37" s="971"/>
      <c r="AV37" s="971"/>
      <c r="AW37" s="971"/>
      <c r="AX37" s="971"/>
      <c r="AY37" s="971"/>
      <c r="AZ37" s="1042"/>
      <c r="BA37" s="1042"/>
      <c r="BB37" s="1042"/>
      <c r="BC37" s="1042"/>
      <c r="BD37" s="1042"/>
      <c r="BE37" s="972"/>
      <c r="BF37" s="972"/>
      <c r="BG37" s="972"/>
      <c r="BH37" s="972"/>
      <c r="BI37" s="973"/>
      <c r="BJ37" s="220"/>
      <c r="BK37" s="220"/>
      <c r="BL37" s="220"/>
      <c r="BM37" s="220"/>
      <c r="BN37" s="220"/>
      <c r="BO37" s="229"/>
      <c r="BP37" s="229"/>
      <c r="BQ37" s="226">
        <v>31</v>
      </c>
      <c r="BR37" s="227"/>
      <c r="BS37" s="993"/>
      <c r="BT37" s="994"/>
      <c r="BU37" s="994"/>
      <c r="BV37" s="994"/>
      <c r="BW37" s="994"/>
      <c r="BX37" s="994"/>
      <c r="BY37" s="994"/>
      <c r="BZ37" s="994"/>
      <c r="CA37" s="994"/>
      <c r="CB37" s="994"/>
      <c r="CC37" s="994"/>
      <c r="CD37" s="994"/>
      <c r="CE37" s="994"/>
      <c r="CF37" s="994"/>
      <c r="CG37" s="1015"/>
      <c r="CH37" s="990"/>
      <c r="CI37" s="991"/>
      <c r="CJ37" s="991"/>
      <c r="CK37" s="991"/>
      <c r="CL37" s="992"/>
      <c r="CM37" s="990"/>
      <c r="CN37" s="991"/>
      <c r="CO37" s="991"/>
      <c r="CP37" s="991"/>
      <c r="CQ37" s="992"/>
      <c r="CR37" s="990"/>
      <c r="CS37" s="991"/>
      <c r="CT37" s="991"/>
      <c r="CU37" s="991"/>
      <c r="CV37" s="992"/>
      <c r="CW37" s="990"/>
      <c r="CX37" s="991"/>
      <c r="CY37" s="991"/>
      <c r="CZ37" s="991"/>
      <c r="DA37" s="992"/>
      <c r="DB37" s="990"/>
      <c r="DC37" s="991"/>
      <c r="DD37" s="991"/>
      <c r="DE37" s="991"/>
      <c r="DF37" s="992"/>
      <c r="DG37" s="990"/>
      <c r="DH37" s="991"/>
      <c r="DI37" s="991"/>
      <c r="DJ37" s="991"/>
      <c r="DK37" s="992"/>
      <c r="DL37" s="990"/>
      <c r="DM37" s="991"/>
      <c r="DN37" s="991"/>
      <c r="DO37" s="991"/>
      <c r="DP37" s="992"/>
      <c r="DQ37" s="990"/>
      <c r="DR37" s="991"/>
      <c r="DS37" s="991"/>
      <c r="DT37" s="991"/>
      <c r="DU37" s="992"/>
      <c r="DV37" s="993"/>
      <c r="DW37" s="994"/>
      <c r="DX37" s="994"/>
      <c r="DY37" s="994"/>
      <c r="DZ37" s="995"/>
      <c r="EA37" s="218"/>
    </row>
    <row r="38" spans="1:131" ht="26.25" customHeight="1" x14ac:dyDescent="0.2">
      <c r="A38" s="230">
        <v>11</v>
      </c>
      <c r="B38" s="1031"/>
      <c r="C38" s="1032"/>
      <c r="D38" s="1032"/>
      <c r="E38" s="1032"/>
      <c r="F38" s="1032"/>
      <c r="G38" s="1032"/>
      <c r="H38" s="1032"/>
      <c r="I38" s="1032"/>
      <c r="J38" s="1032"/>
      <c r="K38" s="1032"/>
      <c r="L38" s="1032"/>
      <c r="M38" s="1032"/>
      <c r="N38" s="1032"/>
      <c r="O38" s="1032"/>
      <c r="P38" s="1033"/>
      <c r="Q38" s="1039"/>
      <c r="R38" s="1040"/>
      <c r="S38" s="1040"/>
      <c r="T38" s="1040"/>
      <c r="U38" s="1040"/>
      <c r="V38" s="1040"/>
      <c r="W38" s="1040"/>
      <c r="X38" s="1040"/>
      <c r="Y38" s="1040"/>
      <c r="Z38" s="1040"/>
      <c r="AA38" s="1040"/>
      <c r="AB38" s="1040"/>
      <c r="AC38" s="1040"/>
      <c r="AD38" s="1040"/>
      <c r="AE38" s="1041"/>
      <c r="AF38" s="1036"/>
      <c r="AG38" s="1037"/>
      <c r="AH38" s="1037"/>
      <c r="AI38" s="1037"/>
      <c r="AJ38" s="1038"/>
      <c r="AK38" s="980"/>
      <c r="AL38" s="971"/>
      <c r="AM38" s="971"/>
      <c r="AN38" s="971"/>
      <c r="AO38" s="971"/>
      <c r="AP38" s="971"/>
      <c r="AQ38" s="971"/>
      <c r="AR38" s="971"/>
      <c r="AS38" s="971"/>
      <c r="AT38" s="971"/>
      <c r="AU38" s="971"/>
      <c r="AV38" s="971"/>
      <c r="AW38" s="971"/>
      <c r="AX38" s="971"/>
      <c r="AY38" s="971"/>
      <c r="AZ38" s="1042"/>
      <c r="BA38" s="1042"/>
      <c r="BB38" s="1042"/>
      <c r="BC38" s="1042"/>
      <c r="BD38" s="1042"/>
      <c r="BE38" s="972"/>
      <c r="BF38" s="972"/>
      <c r="BG38" s="972"/>
      <c r="BH38" s="972"/>
      <c r="BI38" s="973"/>
      <c r="BJ38" s="220"/>
      <c r="BK38" s="220"/>
      <c r="BL38" s="220"/>
      <c r="BM38" s="220"/>
      <c r="BN38" s="220"/>
      <c r="BO38" s="229"/>
      <c r="BP38" s="229"/>
      <c r="BQ38" s="226">
        <v>32</v>
      </c>
      <c r="BR38" s="227"/>
      <c r="BS38" s="993"/>
      <c r="BT38" s="994"/>
      <c r="BU38" s="994"/>
      <c r="BV38" s="994"/>
      <c r="BW38" s="994"/>
      <c r="BX38" s="994"/>
      <c r="BY38" s="994"/>
      <c r="BZ38" s="994"/>
      <c r="CA38" s="994"/>
      <c r="CB38" s="994"/>
      <c r="CC38" s="994"/>
      <c r="CD38" s="994"/>
      <c r="CE38" s="994"/>
      <c r="CF38" s="994"/>
      <c r="CG38" s="1015"/>
      <c r="CH38" s="990"/>
      <c r="CI38" s="991"/>
      <c r="CJ38" s="991"/>
      <c r="CK38" s="991"/>
      <c r="CL38" s="992"/>
      <c r="CM38" s="990"/>
      <c r="CN38" s="991"/>
      <c r="CO38" s="991"/>
      <c r="CP38" s="991"/>
      <c r="CQ38" s="992"/>
      <c r="CR38" s="990"/>
      <c r="CS38" s="991"/>
      <c r="CT38" s="991"/>
      <c r="CU38" s="991"/>
      <c r="CV38" s="992"/>
      <c r="CW38" s="990"/>
      <c r="CX38" s="991"/>
      <c r="CY38" s="991"/>
      <c r="CZ38" s="991"/>
      <c r="DA38" s="992"/>
      <c r="DB38" s="990"/>
      <c r="DC38" s="991"/>
      <c r="DD38" s="991"/>
      <c r="DE38" s="991"/>
      <c r="DF38" s="992"/>
      <c r="DG38" s="990"/>
      <c r="DH38" s="991"/>
      <c r="DI38" s="991"/>
      <c r="DJ38" s="991"/>
      <c r="DK38" s="992"/>
      <c r="DL38" s="990"/>
      <c r="DM38" s="991"/>
      <c r="DN38" s="991"/>
      <c r="DO38" s="991"/>
      <c r="DP38" s="992"/>
      <c r="DQ38" s="990"/>
      <c r="DR38" s="991"/>
      <c r="DS38" s="991"/>
      <c r="DT38" s="991"/>
      <c r="DU38" s="992"/>
      <c r="DV38" s="993"/>
      <c r="DW38" s="994"/>
      <c r="DX38" s="994"/>
      <c r="DY38" s="994"/>
      <c r="DZ38" s="995"/>
      <c r="EA38" s="218"/>
    </row>
    <row r="39" spans="1:131" ht="26.25" customHeight="1" x14ac:dyDescent="0.2">
      <c r="A39" s="230">
        <v>12</v>
      </c>
      <c r="B39" s="1031"/>
      <c r="C39" s="1032"/>
      <c r="D39" s="1032"/>
      <c r="E39" s="1032"/>
      <c r="F39" s="1032"/>
      <c r="G39" s="1032"/>
      <c r="H39" s="1032"/>
      <c r="I39" s="1032"/>
      <c r="J39" s="1032"/>
      <c r="K39" s="1032"/>
      <c r="L39" s="1032"/>
      <c r="M39" s="1032"/>
      <c r="N39" s="1032"/>
      <c r="O39" s="1032"/>
      <c r="P39" s="1033"/>
      <c r="Q39" s="1039"/>
      <c r="R39" s="1040"/>
      <c r="S39" s="1040"/>
      <c r="T39" s="1040"/>
      <c r="U39" s="1040"/>
      <c r="V39" s="1040"/>
      <c r="W39" s="1040"/>
      <c r="X39" s="1040"/>
      <c r="Y39" s="1040"/>
      <c r="Z39" s="1040"/>
      <c r="AA39" s="1040"/>
      <c r="AB39" s="1040"/>
      <c r="AC39" s="1040"/>
      <c r="AD39" s="1040"/>
      <c r="AE39" s="1041"/>
      <c r="AF39" s="1036"/>
      <c r="AG39" s="1037"/>
      <c r="AH39" s="1037"/>
      <c r="AI39" s="1037"/>
      <c r="AJ39" s="1038"/>
      <c r="AK39" s="980"/>
      <c r="AL39" s="971"/>
      <c r="AM39" s="971"/>
      <c r="AN39" s="971"/>
      <c r="AO39" s="971"/>
      <c r="AP39" s="971"/>
      <c r="AQ39" s="971"/>
      <c r="AR39" s="971"/>
      <c r="AS39" s="971"/>
      <c r="AT39" s="971"/>
      <c r="AU39" s="971"/>
      <c r="AV39" s="971"/>
      <c r="AW39" s="971"/>
      <c r="AX39" s="971"/>
      <c r="AY39" s="971"/>
      <c r="AZ39" s="1042"/>
      <c r="BA39" s="1042"/>
      <c r="BB39" s="1042"/>
      <c r="BC39" s="1042"/>
      <c r="BD39" s="1042"/>
      <c r="BE39" s="972"/>
      <c r="BF39" s="972"/>
      <c r="BG39" s="972"/>
      <c r="BH39" s="972"/>
      <c r="BI39" s="973"/>
      <c r="BJ39" s="220"/>
      <c r="BK39" s="220"/>
      <c r="BL39" s="220"/>
      <c r="BM39" s="220"/>
      <c r="BN39" s="220"/>
      <c r="BO39" s="229"/>
      <c r="BP39" s="229"/>
      <c r="BQ39" s="226">
        <v>33</v>
      </c>
      <c r="BR39" s="227"/>
      <c r="BS39" s="993"/>
      <c r="BT39" s="994"/>
      <c r="BU39" s="994"/>
      <c r="BV39" s="994"/>
      <c r="BW39" s="994"/>
      <c r="BX39" s="994"/>
      <c r="BY39" s="994"/>
      <c r="BZ39" s="994"/>
      <c r="CA39" s="994"/>
      <c r="CB39" s="994"/>
      <c r="CC39" s="994"/>
      <c r="CD39" s="994"/>
      <c r="CE39" s="994"/>
      <c r="CF39" s="994"/>
      <c r="CG39" s="1015"/>
      <c r="CH39" s="990"/>
      <c r="CI39" s="991"/>
      <c r="CJ39" s="991"/>
      <c r="CK39" s="991"/>
      <c r="CL39" s="992"/>
      <c r="CM39" s="990"/>
      <c r="CN39" s="991"/>
      <c r="CO39" s="991"/>
      <c r="CP39" s="991"/>
      <c r="CQ39" s="992"/>
      <c r="CR39" s="990"/>
      <c r="CS39" s="991"/>
      <c r="CT39" s="991"/>
      <c r="CU39" s="991"/>
      <c r="CV39" s="992"/>
      <c r="CW39" s="990"/>
      <c r="CX39" s="991"/>
      <c r="CY39" s="991"/>
      <c r="CZ39" s="991"/>
      <c r="DA39" s="992"/>
      <c r="DB39" s="990"/>
      <c r="DC39" s="991"/>
      <c r="DD39" s="991"/>
      <c r="DE39" s="991"/>
      <c r="DF39" s="992"/>
      <c r="DG39" s="990"/>
      <c r="DH39" s="991"/>
      <c r="DI39" s="991"/>
      <c r="DJ39" s="991"/>
      <c r="DK39" s="992"/>
      <c r="DL39" s="990"/>
      <c r="DM39" s="991"/>
      <c r="DN39" s="991"/>
      <c r="DO39" s="991"/>
      <c r="DP39" s="992"/>
      <c r="DQ39" s="990"/>
      <c r="DR39" s="991"/>
      <c r="DS39" s="991"/>
      <c r="DT39" s="991"/>
      <c r="DU39" s="992"/>
      <c r="DV39" s="993"/>
      <c r="DW39" s="994"/>
      <c r="DX39" s="994"/>
      <c r="DY39" s="994"/>
      <c r="DZ39" s="995"/>
      <c r="EA39" s="218"/>
    </row>
    <row r="40" spans="1:131" ht="26.25" customHeight="1" x14ac:dyDescent="0.2">
      <c r="A40" s="226">
        <v>13</v>
      </c>
      <c r="B40" s="1031"/>
      <c r="C40" s="1032"/>
      <c r="D40" s="1032"/>
      <c r="E40" s="1032"/>
      <c r="F40" s="1032"/>
      <c r="G40" s="1032"/>
      <c r="H40" s="1032"/>
      <c r="I40" s="1032"/>
      <c r="J40" s="1032"/>
      <c r="K40" s="1032"/>
      <c r="L40" s="1032"/>
      <c r="M40" s="1032"/>
      <c r="N40" s="1032"/>
      <c r="O40" s="1032"/>
      <c r="P40" s="1033"/>
      <c r="Q40" s="1039"/>
      <c r="R40" s="1040"/>
      <c r="S40" s="1040"/>
      <c r="T40" s="1040"/>
      <c r="U40" s="1040"/>
      <c r="V40" s="1040"/>
      <c r="W40" s="1040"/>
      <c r="X40" s="1040"/>
      <c r="Y40" s="1040"/>
      <c r="Z40" s="1040"/>
      <c r="AA40" s="1040"/>
      <c r="AB40" s="1040"/>
      <c r="AC40" s="1040"/>
      <c r="AD40" s="1040"/>
      <c r="AE40" s="1041"/>
      <c r="AF40" s="1036"/>
      <c r="AG40" s="1037"/>
      <c r="AH40" s="1037"/>
      <c r="AI40" s="1037"/>
      <c r="AJ40" s="1038"/>
      <c r="AK40" s="980"/>
      <c r="AL40" s="971"/>
      <c r="AM40" s="971"/>
      <c r="AN40" s="971"/>
      <c r="AO40" s="971"/>
      <c r="AP40" s="971"/>
      <c r="AQ40" s="971"/>
      <c r="AR40" s="971"/>
      <c r="AS40" s="971"/>
      <c r="AT40" s="971"/>
      <c r="AU40" s="971"/>
      <c r="AV40" s="971"/>
      <c r="AW40" s="971"/>
      <c r="AX40" s="971"/>
      <c r="AY40" s="971"/>
      <c r="AZ40" s="1042"/>
      <c r="BA40" s="1042"/>
      <c r="BB40" s="1042"/>
      <c r="BC40" s="1042"/>
      <c r="BD40" s="1042"/>
      <c r="BE40" s="972"/>
      <c r="BF40" s="972"/>
      <c r="BG40" s="972"/>
      <c r="BH40" s="972"/>
      <c r="BI40" s="973"/>
      <c r="BJ40" s="220"/>
      <c r="BK40" s="220"/>
      <c r="BL40" s="220"/>
      <c r="BM40" s="220"/>
      <c r="BN40" s="220"/>
      <c r="BO40" s="229"/>
      <c r="BP40" s="229"/>
      <c r="BQ40" s="226">
        <v>34</v>
      </c>
      <c r="BR40" s="227"/>
      <c r="BS40" s="993"/>
      <c r="BT40" s="994"/>
      <c r="BU40" s="994"/>
      <c r="BV40" s="994"/>
      <c r="BW40" s="994"/>
      <c r="BX40" s="994"/>
      <c r="BY40" s="994"/>
      <c r="BZ40" s="994"/>
      <c r="CA40" s="994"/>
      <c r="CB40" s="994"/>
      <c r="CC40" s="994"/>
      <c r="CD40" s="994"/>
      <c r="CE40" s="994"/>
      <c r="CF40" s="994"/>
      <c r="CG40" s="1015"/>
      <c r="CH40" s="990"/>
      <c r="CI40" s="991"/>
      <c r="CJ40" s="991"/>
      <c r="CK40" s="991"/>
      <c r="CL40" s="992"/>
      <c r="CM40" s="990"/>
      <c r="CN40" s="991"/>
      <c r="CO40" s="991"/>
      <c r="CP40" s="991"/>
      <c r="CQ40" s="992"/>
      <c r="CR40" s="990"/>
      <c r="CS40" s="991"/>
      <c r="CT40" s="991"/>
      <c r="CU40" s="991"/>
      <c r="CV40" s="992"/>
      <c r="CW40" s="990"/>
      <c r="CX40" s="991"/>
      <c r="CY40" s="991"/>
      <c r="CZ40" s="991"/>
      <c r="DA40" s="992"/>
      <c r="DB40" s="990"/>
      <c r="DC40" s="991"/>
      <c r="DD40" s="991"/>
      <c r="DE40" s="991"/>
      <c r="DF40" s="992"/>
      <c r="DG40" s="990"/>
      <c r="DH40" s="991"/>
      <c r="DI40" s="991"/>
      <c r="DJ40" s="991"/>
      <c r="DK40" s="992"/>
      <c r="DL40" s="990"/>
      <c r="DM40" s="991"/>
      <c r="DN40" s="991"/>
      <c r="DO40" s="991"/>
      <c r="DP40" s="992"/>
      <c r="DQ40" s="990"/>
      <c r="DR40" s="991"/>
      <c r="DS40" s="991"/>
      <c r="DT40" s="991"/>
      <c r="DU40" s="992"/>
      <c r="DV40" s="993"/>
      <c r="DW40" s="994"/>
      <c r="DX40" s="994"/>
      <c r="DY40" s="994"/>
      <c r="DZ40" s="995"/>
      <c r="EA40" s="218"/>
    </row>
    <row r="41" spans="1:131" ht="26.25" customHeight="1" x14ac:dyDescent="0.2">
      <c r="A41" s="226">
        <v>14</v>
      </c>
      <c r="B41" s="1031"/>
      <c r="C41" s="1032"/>
      <c r="D41" s="1032"/>
      <c r="E41" s="1032"/>
      <c r="F41" s="1032"/>
      <c r="G41" s="1032"/>
      <c r="H41" s="1032"/>
      <c r="I41" s="1032"/>
      <c r="J41" s="1032"/>
      <c r="K41" s="1032"/>
      <c r="L41" s="1032"/>
      <c r="M41" s="1032"/>
      <c r="N41" s="1032"/>
      <c r="O41" s="1032"/>
      <c r="P41" s="1033"/>
      <c r="Q41" s="1039"/>
      <c r="R41" s="1040"/>
      <c r="S41" s="1040"/>
      <c r="T41" s="1040"/>
      <c r="U41" s="1040"/>
      <c r="V41" s="1040"/>
      <c r="W41" s="1040"/>
      <c r="X41" s="1040"/>
      <c r="Y41" s="1040"/>
      <c r="Z41" s="1040"/>
      <c r="AA41" s="1040"/>
      <c r="AB41" s="1040"/>
      <c r="AC41" s="1040"/>
      <c r="AD41" s="1040"/>
      <c r="AE41" s="1041"/>
      <c r="AF41" s="1036"/>
      <c r="AG41" s="1037"/>
      <c r="AH41" s="1037"/>
      <c r="AI41" s="1037"/>
      <c r="AJ41" s="1038"/>
      <c r="AK41" s="980"/>
      <c r="AL41" s="971"/>
      <c r="AM41" s="971"/>
      <c r="AN41" s="971"/>
      <c r="AO41" s="971"/>
      <c r="AP41" s="971"/>
      <c r="AQ41" s="971"/>
      <c r="AR41" s="971"/>
      <c r="AS41" s="971"/>
      <c r="AT41" s="971"/>
      <c r="AU41" s="971"/>
      <c r="AV41" s="971"/>
      <c r="AW41" s="971"/>
      <c r="AX41" s="971"/>
      <c r="AY41" s="971"/>
      <c r="AZ41" s="1042"/>
      <c r="BA41" s="1042"/>
      <c r="BB41" s="1042"/>
      <c r="BC41" s="1042"/>
      <c r="BD41" s="1042"/>
      <c r="BE41" s="972"/>
      <c r="BF41" s="972"/>
      <c r="BG41" s="972"/>
      <c r="BH41" s="972"/>
      <c r="BI41" s="973"/>
      <c r="BJ41" s="220"/>
      <c r="BK41" s="220"/>
      <c r="BL41" s="220"/>
      <c r="BM41" s="220"/>
      <c r="BN41" s="220"/>
      <c r="BO41" s="229"/>
      <c r="BP41" s="229"/>
      <c r="BQ41" s="226">
        <v>35</v>
      </c>
      <c r="BR41" s="227"/>
      <c r="BS41" s="993"/>
      <c r="BT41" s="994"/>
      <c r="BU41" s="994"/>
      <c r="BV41" s="994"/>
      <c r="BW41" s="994"/>
      <c r="BX41" s="994"/>
      <c r="BY41" s="994"/>
      <c r="BZ41" s="994"/>
      <c r="CA41" s="994"/>
      <c r="CB41" s="994"/>
      <c r="CC41" s="994"/>
      <c r="CD41" s="994"/>
      <c r="CE41" s="994"/>
      <c r="CF41" s="994"/>
      <c r="CG41" s="1015"/>
      <c r="CH41" s="990"/>
      <c r="CI41" s="991"/>
      <c r="CJ41" s="991"/>
      <c r="CK41" s="991"/>
      <c r="CL41" s="992"/>
      <c r="CM41" s="990"/>
      <c r="CN41" s="991"/>
      <c r="CO41" s="991"/>
      <c r="CP41" s="991"/>
      <c r="CQ41" s="992"/>
      <c r="CR41" s="990"/>
      <c r="CS41" s="991"/>
      <c r="CT41" s="991"/>
      <c r="CU41" s="991"/>
      <c r="CV41" s="992"/>
      <c r="CW41" s="990"/>
      <c r="CX41" s="991"/>
      <c r="CY41" s="991"/>
      <c r="CZ41" s="991"/>
      <c r="DA41" s="992"/>
      <c r="DB41" s="990"/>
      <c r="DC41" s="991"/>
      <c r="DD41" s="991"/>
      <c r="DE41" s="991"/>
      <c r="DF41" s="992"/>
      <c r="DG41" s="990"/>
      <c r="DH41" s="991"/>
      <c r="DI41" s="991"/>
      <c r="DJ41" s="991"/>
      <c r="DK41" s="992"/>
      <c r="DL41" s="990"/>
      <c r="DM41" s="991"/>
      <c r="DN41" s="991"/>
      <c r="DO41" s="991"/>
      <c r="DP41" s="992"/>
      <c r="DQ41" s="990"/>
      <c r="DR41" s="991"/>
      <c r="DS41" s="991"/>
      <c r="DT41" s="991"/>
      <c r="DU41" s="992"/>
      <c r="DV41" s="993"/>
      <c r="DW41" s="994"/>
      <c r="DX41" s="994"/>
      <c r="DY41" s="994"/>
      <c r="DZ41" s="995"/>
      <c r="EA41" s="218"/>
    </row>
    <row r="42" spans="1:131" ht="26.25" customHeight="1" x14ac:dyDescent="0.2">
      <c r="A42" s="226">
        <v>15</v>
      </c>
      <c r="B42" s="1031"/>
      <c r="C42" s="1032"/>
      <c r="D42" s="1032"/>
      <c r="E42" s="1032"/>
      <c r="F42" s="1032"/>
      <c r="G42" s="1032"/>
      <c r="H42" s="1032"/>
      <c r="I42" s="1032"/>
      <c r="J42" s="1032"/>
      <c r="K42" s="1032"/>
      <c r="L42" s="1032"/>
      <c r="M42" s="1032"/>
      <c r="N42" s="1032"/>
      <c r="O42" s="1032"/>
      <c r="P42" s="1033"/>
      <c r="Q42" s="1039"/>
      <c r="R42" s="1040"/>
      <c r="S42" s="1040"/>
      <c r="T42" s="1040"/>
      <c r="U42" s="1040"/>
      <c r="V42" s="1040"/>
      <c r="W42" s="1040"/>
      <c r="X42" s="1040"/>
      <c r="Y42" s="1040"/>
      <c r="Z42" s="1040"/>
      <c r="AA42" s="1040"/>
      <c r="AB42" s="1040"/>
      <c r="AC42" s="1040"/>
      <c r="AD42" s="1040"/>
      <c r="AE42" s="1041"/>
      <c r="AF42" s="1036"/>
      <c r="AG42" s="1037"/>
      <c r="AH42" s="1037"/>
      <c r="AI42" s="1037"/>
      <c r="AJ42" s="1038"/>
      <c r="AK42" s="980"/>
      <c r="AL42" s="971"/>
      <c r="AM42" s="971"/>
      <c r="AN42" s="971"/>
      <c r="AO42" s="971"/>
      <c r="AP42" s="971"/>
      <c r="AQ42" s="971"/>
      <c r="AR42" s="971"/>
      <c r="AS42" s="971"/>
      <c r="AT42" s="971"/>
      <c r="AU42" s="971"/>
      <c r="AV42" s="971"/>
      <c r="AW42" s="971"/>
      <c r="AX42" s="971"/>
      <c r="AY42" s="971"/>
      <c r="AZ42" s="1042"/>
      <c r="BA42" s="1042"/>
      <c r="BB42" s="1042"/>
      <c r="BC42" s="1042"/>
      <c r="BD42" s="1042"/>
      <c r="BE42" s="972"/>
      <c r="BF42" s="972"/>
      <c r="BG42" s="972"/>
      <c r="BH42" s="972"/>
      <c r="BI42" s="973"/>
      <c r="BJ42" s="220"/>
      <c r="BK42" s="220"/>
      <c r="BL42" s="220"/>
      <c r="BM42" s="220"/>
      <c r="BN42" s="220"/>
      <c r="BO42" s="229"/>
      <c r="BP42" s="229"/>
      <c r="BQ42" s="226">
        <v>36</v>
      </c>
      <c r="BR42" s="227"/>
      <c r="BS42" s="993"/>
      <c r="BT42" s="994"/>
      <c r="BU42" s="994"/>
      <c r="BV42" s="994"/>
      <c r="BW42" s="994"/>
      <c r="BX42" s="994"/>
      <c r="BY42" s="994"/>
      <c r="BZ42" s="994"/>
      <c r="CA42" s="994"/>
      <c r="CB42" s="994"/>
      <c r="CC42" s="994"/>
      <c r="CD42" s="994"/>
      <c r="CE42" s="994"/>
      <c r="CF42" s="994"/>
      <c r="CG42" s="1015"/>
      <c r="CH42" s="990"/>
      <c r="CI42" s="991"/>
      <c r="CJ42" s="991"/>
      <c r="CK42" s="991"/>
      <c r="CL42" s="992"/>
      <c r="CM42" s="990"/>
      <c r="CN42" s="991"/>
      <c r="CO42" s="991"/>
      <c r="CP42" s="991"/>
      <c r="CQ42" s="992"/>
      <c r="CR42" s="990"/>
      <c r="CS42" s="991"/>
      <c r="CT42" s="991"/>
      <c r="CU42" s="991"/>
      <c r="CV42" s="992"/>
      <c r="CW42" s="990"/>
      <c r="CX42" s="991"/>
      <c r="CY42" s="991"/>
      <c r="CZ42" s="991"/>
      <c r="DA42" s="992"/>
      <c r="DB42" s="990"/>
      <c r="DC42" s="991"/>
      <c r="DD42" s="991"/>
      <c r="DE42" s="991"/>
      <c r="DF42" s="992"/>
      <c r="DG42" s="990"/>
      <c r="DH42" s="991"/>
      <c r="DI42" s="991"/>
      <c r="DJ42" s="991"/>
      <c r="DK42" s="992"/>
      <c r="DL42" s="990"/>
      <c r="DM42" s="991"/>
      <c r="DN42" s="991"/>
      <c r="DO42" s="991"/>
      <c r="DP42" s="992"/>
      <c r="DQ42" s="990"/>
      <c r="DR42" s="991"/>
      <c r="DS42" s="991"/>
      <c r="DT42" s="991"/>
      <c r="DU42" s="992"/>
      <c r="DV42" s="993"/>
      <c r="DW42" s="994"/>
      <c r="DX42" s="994"/>
      <c r="DY42" s="994"/>
      <c r="DZ42" s="995"/>
      <c r="EA42" s="218"/>
    </row>
    <row r="43" spans="1:131" ht="26.25" customHeight="1" x14ac:dyDescent="0.2">
      <c r="A43" s="226">
        <v>16</v>
      </c>
      <c r="B43" s="1031"/>
      <c r="C43" s="1032"/>
      <c r="D43" s="1032"/>
      <c r="E43" s="1032"/>
      <c r="F43" s="1032"/>
      <c r="G43" s="1032"/>
      <c r="H43" s="1032"/>
      <c r="I43" s="1032"/>
      <c r="J43" s="1032"/>
      <c r="K43" s="1032"/>
      <c r="L43" s="1032"/>
      <c r="M43" s="1032"/>
      <c r="N43" s="1032"/>
      <c r="O43" s="1032"/>
      <c r="P43" s="1033"/>
      <c r="Q43" s="1039"/>
      <c r="R43" s="1040"/>
      <c r="S43" s="1040"/>
      <c r="T43" s="1040"/>
      <c r="U43" s="1040"/>
      <c r="V43" s="1040"/>
      <c r="W43" s="1040"/>
      <c r="X43" s="1040"/>
      <c r="Y43" s="1040"/>
      <c r="Z43" s="1040"/>
      <c r="AA43" s="1040"/>
      <c r="AB43" s="1040"/>
      <c r="AC43" s="1040"/>
      <c r="AD43" s="1040"/>
      <c r="AE43" s="1041"/>
      <c r="AF43" s="1036"/>
      <c r="AG43" s="1037"/>
      <c r="AH43" s="1037"/>
      <c r="AI43" s="1037"/>
      <c r="AJ43" s="1038"/>
      <c r="AK43" s="980"/>
      <c r="AL43" s="971"/>
      <c r="AM43" s="971"/>
      <c r="AN43" s="971"/>
      <c r="AO43" s="971"/>
      <c r="AP43" s="971"/>
      <c r="AQ43" s="971"/>
      <c r="AR43" s="971"/>
      <c r="AS43" s="971"/>
      <c r="AT43" s="971"/>
      <c r="AU43" s="971"/>
      <c r="AV43" s="971"/>
      <c r="AW43" s="971"/>
      <c r="AX43" s="971"/>
      <c r="AY43" s="971"/>
      <c r="AZ43" s="1042"/>
      <c r="BA43" s="1042"/>
      <c r="BB43" s="1042"/>
      <c r="BC43" s="1042"/>
      <c r="BD43" s="1042"/>
      <c r="BE43" s="972"/>
      <c r="BF43" s="972"/>
      <c r="BG43" s="972"/>
      <c r="BH43" s="972"/>
      <c r="BI43" s="973"/>
      <c r="BJ43" s="220"/>
      <c r="BK43" s="220"/>
      <c r="BL43" s="220"/>
      <c r="BM43" s="220"/>
      <c r="BN43" s="220"/>
      <c r="BO43" s="229"/>
      <c r="BP43" s="229"/>
      <c r="BQ43" s="226">
        <v>37</v>
      </c>
      <c r="BR43" s="227"/>
      <c r="BS43" s="993"/>
      <c r="BT43" s="994"/>
      <c r="BU43" s="994"/>
      <c r="BV43" s="994"/>
      <c r="BW43" s="994"/>
      <c r="BX43" s="994"/>
      <c r="BY43" s="994"/>
      <c r="BZ43" s="994"/>
      <c r="CA43" s="994"/>
      <c r="CB43" s="994"/>
      <c r="CC43" s="994"/>
      <c r="CD43" s="994"/>
      <c r="CE43" s="994"/>
      <c r="CF43" s="994"/>
      <c r="CG43" s="1015"/>
      <c r="CH43" s="990"/>
      <c r="CI43" s="991"/>
      <c r="CJ43" s="991"/>
      <c r="CK43" s="991"/>
      <c r="CL43" s="992"/>
      <c r="CM43" s="990"/>
      <c r="CN43" s="991"/>
      <c r="CO43" s="991"/>
      <c r="CP43" s="991"/>
      <c r="CQ43" s="992"/>
      <c r="CR43" s="990"/>
      <c r="CS43" s="991"/>
      <c r="CT43" s="991"/>
      <c r="CU43" s="991"/>
      <c r="CV43" s="992"/>
      <c r="CW43" s="990"/>
      <c r="CX43" s="991"/>
      <c r="CY43" s="991"/>
      <c r="CZ43" s="991"/>
      <c r="DA43" s="992"/>
      <c r="DB43" s="990"/>
      <c r="DC43" s="991"/>
      <c r="DD43" s="991"/>
      <c r="DE43" s="991"/>
      <c r="DF43" s="992"/>
      <c r="DG43" s="990"/>
      <c r="DH43" s="991"/>
      <c r="DI43" s="991"/>
      <c r="DJ43" s="991"/>
      <c r="DK43" s="992"/>
      <c r="DL43" s="990"/>
      <c r="DM43" s="991"/>
      <c r="DN43" s="991"/>
      <c r="DO43" s="991"/>
      <c r="DP43" s="992"/>
      <c r="DQ43" s="990"/>
      <c r="DR43" s="991"/>
      <c r="DS43" s="991"/>
      <c r="DT43" s="991"/>
      <c r="DU43" s="992"/>
      <c r="DV43" s="993"/>
      <c r="DW43" s="994"/>
      <c r="DX43" s="994"/>
      <c r="DY43" s="994"/>
      <c r="DZ43" s="995"/>
      <c r="EA43" s="218"/>
    </row>
    <row r="44" spans="1:131" ht="26.25" customHeight="1" x14ac:dyDescent="0.2">
      <c r="A44" s="226">
        <v>17</v>
      </c>
      <c r="B44" s="1031"/>
      <c r="C44" s="1032"/>
      <c r="D44" s="1032"/>
      <c r="E44" s="1032"/>
      <c r="F44" s="1032"/>
      <c r="G44" s="1032"/>
      <c r="H44" s="1032"/>
      <c r="I44" s="1032"/>
      <c r="J44" s="1032"/>
      <c r="K44" s="1032"/>
      <c r="L44" s="1032"/>
      <c r="M44" s="1032"/>
      <c r="N44" s="1032"/>
      <c r="O44" s="1032"/>
      <c r="P44" s="1033"/>
      <c r="Q44" s="1039"/>
      <c r="R44" s="1040"/>
      <c r="S44" s="1040"/>
      <c r="T44" s="1040"/>
      <c r="U44" s="1040"/>
      <c r="V44" s="1040"/>
      <c r="W44" s="1040"/>
      <c r="X44" s="1040"/>
      <c r="Y44" s="1040"/>
      <c r="Z44" s="1040"/>
      <c r="AA44" s="1040"/>
      <c r="AB44" s="1040"/>
      <c r="AC44" s="1040"/>
      <c r="AD44" s="1040"/>
      <c r="AE44" s="1041"/>
      <c r="AF44" s="1036"/>
      <c r="AG44" s="1037"/>
      <c r="AH44" s="1037"/>
      <c r="AI44" s="1037"/>
      <c r="AJ44" s="1038"/>
      <c r="AK44" s="980"/>
      <c r="AL44" s="971"/>
      <c r="AM44" s="971"/>
      <c r="AN44" s="971"/>
      <c r="AO44" s="971"/>
      <c r="AP44" s="971"/>
      <c r="AQ44" s="971"/>
      <c r="AR44" s="971"/>
      <c r="AS44" s="971"/>
      <c r="AT44" s="971"/>
      <c r="AU44" s="971"/>
      <c r="AV44" s="971"/>
      <c r="AW44" s="971"/>
      <c r="AX44" s="971"/>
      <c r="AY44" s="971"/>
      <c r="AZ44" s="1042"/>
      <c r="BA44" s="1042"/>
      <c r="BB44" s="1042"/>
      <c r="BC44" s="1042"/>
      <c r="BD44" s="1042"/>
      <c r="BE44" s="972"/>
      <c r="BF44" s="972"/>
      <c r="BG44" s="972"/>
      <c r="BH44" s="972"/>
      <c r="BI44" s="973"/>
      <c r="BJ44" s="220"/>
      <c r="BK44" s="220"/>
      <c r="BL44" s="220"/>
      <c r="BM44" s="220"/>
      <c r="BN44" s="220"/>
      <c r="BO44" s="229"/>
      <c r="BP44" s="229"/>
      <c r="BQ44" s="226">
        <v>38</v>
      </c>
      <c r="BR44" s="227"/>
      <c r="BS44" s="993"/>
      <c r="BT44" s="994"/>
      <c r="BU44" s="994"/>
      <c r="BV44" s="994"/>
      <c r="BW44" s="994"/>
      <c r="BX44" s="994"/>
      <c r="BY44" s="994"/>
      <c r="BZ44" s="994"/>
      <c r="CA44" s="994"/>
      <c r="CB44" s="994"/>
      <c r="CC44" s="994"/>
      <c r="CD44" s="994"/>
      <c r="CE44" s="994"/>
      <c r="CF44" s="994"/>
      <c r="CG44" s="1015"/>
      <c r="CH44" s="990"/>
      <c r="CI44" s="991"/>
      <c r="CJ44" s="991"/>
      <c r="CK44" s="991"/>
      <c r="CL44" s="992"/>
      <c r="CM44" s="990"/>
      <c r="CN44" s="991"/>
      <c r="CO44" s="991"/>
      <c r="CP44" s="991"/>
      <c r="CQ44" s="992"/>
      <c r="CR44" s="990"/>
      <c r="CS44" s="991"/>
      <c r="CT44" s="991"/>
      <c r="CU44" s="991"/>
      <c r="CV44" s="992"/>
      <c r="CW44" s="990"/>
      <c r="CX44" s="991"/>
      <c r="CY44" s="991"/>
      <c r="CZ44" s="991"/>
      <c r="DA44" s="992"/>
      <c r="DB44" s="990"/>
      <c r="DC44" s="991"/>
      <c r="DD44" s="991"/>
      <c r="DE44" s="991"/>
      <c r="DF44" s="992"/>
      <c r="DG44" s="990"/>
      <c r="DH44" s="991"/>
      <c r="DI44" s="991"/>
      <c r="DJ44" s="991"/>
      <c r="DK44" s="992"/>
      <c r="DL44" s="990"/>
      <c r="DM44" s="991"/>
      <c r="DN44" s="991"/>
      <c r="DO44" s="991"/>
      <c r="DP44" s="992"/>
      <c r="DQ44" s="990"/>
      <c r="DR44" s="991"/>
      <c r="DS44" s="991"/>
      <c r="DT44" s="991"/>
      <c r="DU44" s="992"/>
      <c r="DV44" s="993"/>
      <c r="DW44" s="994"/>
      <c r="DX44" s="994"/>
      <c r="DY44" s="994"/>
      <c r="DZ44" s="995"/>
      <c r="EA44" s="218"/>
    </row>
    <row r="45" spans="1:131" ht="26.25" customHeight="1" x14ac:dyDescent="0.2">
      <c r="A45" s="226">
        <v>18</v>
      </c>
      <c r="B45" s="1031"/>
      <c r="C45" s="1032"/>
      <c r="D45" s="1032"/>
      <c r="E45" s="1032"/>
      <c r="F45" s="1032"/>
      <c r="G45" s="1032"/>
      <c r="H45" s="1032"/>
      <c r="I45" s="1032"/>
      <c r="J45" s="1032"/>
      <c r="K45" s="1032"/>
      <c r="L45" s="1032"/>
      <c r="M45" s="1032"/>
      <c r="N45" s="1032"/>
      <c r="O45" s="1032"/>
      <c r="P45" s="1033"/>
      <c r="Q45" s="1039"/>
      <c r="R45" s="1040"/>
      <c r="S45" s="1040"/>
      <c r="T45" s="1040"/>
      <c r="U45" s="1040"/>
      <c r="V45" s="1040"/>
      <c r="W45" s="1040"/>
      <c r="X45" s="1040"/>
      <c r="Y45" s="1040"/>
      <c r="Z45" s="1040"/>
      <c r="AA45" s="1040"/>
      <c r="AB45" s="1040"/>
      <c r="AC45" s="1040"/>
      <c r="AD45" s="1040"/>
      <c r="AE45" s="1041"/>
      <c r="AF45" s="1036"/>
      <c r="AG45" s="1037"/>
      <c r="AH45" s="1037"/>
      <c r="AI45" s="1037"/>
      <c r="AJ45" s="1038"/>
      <c r="AK45" s="980"/>
      <c r="AL45" s="971"/>
      <c r="AM45" s="971"/>
      <c r="AN45" s="971"/>
      <c r="AO45" s="971"/>
      <c r="AP45" s="971"/>
      <c r="AQ45" s="971"/>
      <c r="AR45" s="971"/>
      <c r="AS45" s="971"/>
      <c r="AT45" s="971"/>
      <c r="AU45" s="971"/>
      <c r="AV45" s="971"/>
      <c r="AW45" s="971"/>
      <c r="AX45" s="971"/>
      <c r="AY45" s="971"/>
      <c r="AZ45" s="1042"/>
      <c r="BA45" s="1042"/>
      <c r="BB45" s="1042"/>
      <c r="BC45" s="1042"/>
      <c r="BD45" s="1042"/>
      <c r="BE45" s="972"/>
      <c r="BF45" s="972"/>
      <c r="BG45" s="972"/>
      <c r="BH45" s="972"/>
      <c r="BI45" s="973"/>
      <c r="BJ45" s="220"/>
      <c r="BK45" s="220"/>
      <c r="BL45" s="220"/>
      <c r="BM45" s="220"/>
      <c r="BN45" s="220"/>
      <c r="BO45" s="229"/>
      <c r="BP45" s="229"/>
      <c r="BQ45" s="226">
        <v>39</v>
      </c>
      <c r="BR45" s="227"/>
      <c r="BS45" s="993"/>
      <c r="BT45" s="994"/>
      <c r="BU45" s="994"/>
      <c r="BV45" s="994"/>
      <c r="BW45" s="994"/>
      <c r="BX45" s="994"/>
      <c r="BY45" s="994"/>
      <c r="BZ45" s="994"/>
      <c r="CA45" s="994"/>
      <c r="CB45" s="994"/>
      <c r="CC45" s="994"/>
      <c r="CD45" s="994"/>
      <c r="CE45" s="994"/>
      <c r="CF45" s="994"/>
      <c r="CG45" s="1015"/>
      <c r="CH45" s="990"/>
      <c r="CI45" s="991"/>
      <c r="CJ45" s="991"/>
      <c r="CK45" s="991"/>
      <c r="CL45" s="992"/>
      <c r="CM45" s="990"/>
      <c r="CN45" s="991"/>
      <c r="CO45" s="991"/>
      <c r="CP45" s="991"/>
      <c r="CQ45" s="992"/>
      <c r="CR45" s="990"/>
      <c r="CS45" s="991"/>
      <c r="CT45" s="991"/>
      <c r="CU45" s="991"/>
      <c r="CV45" s="992"/>
      <c r="CW45" s="990"/>
      <c r="CX45" s="991"/>
      <c r="CY45" s="991"/>
      <c r="CZ45" s="991"/>
      <c r="DA45" s="992"/>
      <c r="DB45" s="990"/>
      <c r="DC45" s="991"/>
      <c r="DD45" s="991"/>
      <c r="DE45" s="991"/>
      <c r="DF45" s="992"/>
      <c r="DG45" s="990"/>
      <c r="DH45" s="991"/>
      <c r="DI45" s="991"/>
      <c r="DJ45" s="991"/>
      <c r="DK45" s="992"/>
      <c r="DL45" s="990"/>
      <c r="DM45" s="991"/>
      <c r="DN45" s="991"/>
      <c r="DO45" s="991"/>
      <c r="DP45" s="992"/>
      <c r="DQ45" s="990"/>
      <c r="DR45" s="991"/>
      <c r="DS45" s="991"/>
      <c r="DT45" s="991"/>
      <c r="DU45" s="992"/>
      <c r="DV45" s="993"/>
      <c r="DW45" s="994"/>
      <c r="DX45" s="994"/>
      <c r="DY45" s="994"/>
      <c r="DZ45" s="995"/>
      <c r="EA45" s="218"/>
    </row>
    <row r="46" spans="1:131" ht="26.25" customHeight="1" x14ac:dyDescent="0.2">
      <c r="A46" s="226">
        <v>19</v>
      </c>
      <c r="B46" s="1031"/>
      <c r="C46" s="1032"/>
      <c r="D46" s="1032"/>
      <c r="E46" s="1032"/>
      <c r="F46" s="1032"/>
      <c r="G46" s="1032"/>
      <c r="H46" s="1032"/>
      <c r="I46" s="1032"/>
      <c r="J46" s="1032"/>
      <c r="K46" s="1032"/>
      <c r="L46" s="1032"/>
      <c r="M46" s="1032"/>
      <c r="N46" s="1032"/>
      <c r="O46" s="1032"/>
      <c r="P46" s="1033"/>
      <c r="Q46" s="1039"/>
      <c r="R46" s="1040"/>
      <c r="S46" s="1040"/>
      <c r="T46" s="1040"/>
      <c r="U46" s="1040"/>
      <c r="V46" s="1040"/>
      <c r="W46" s="1040"/>
      <c r="X46" s="1040"/>
      <c r="Y46" s="1040"/>
      <c r="Z46" s="1040"/>
      <c r="AA46" s="1040"/>
      <c r="AB46" s="1040"/>
      <c r="AC46" s="1040"/>
      <c r="AD46" s="1040"/>
      <c r="AE46" s="1041"/>
      <c r="AF46" s="1036"/>
      <c r="AG46" s="1037"/>
      <c r="AH46" s="1037"/>
      <c r="AI46" s="1037"/>
      <c r="AJ46" s="1038"/>
      <c r="AK46" s="980"/>
      <c r="AL46" s="971"/>
      <c r="AM46" s="971"/>
      <c r="AN46" s="971"/>
      <c r="AO46" s="971"/>
      <c r="AP46" s="971"/>
      <c r="AQ46" s="971"/>
      <c r="AR46" s="971"/>
      <c r="AS46" s="971"/>
      <c r="AT46" s="971"/>
      <c r="AU46" s="971"/>
      <c r="AV46" s="971"/>
      <c r="AW46" s="971"/>
      <c r="AX46" s="971"/>
      <c r="AY46" s="971"/>
      <c r="AZ46" s="1042"/>
      <c r="BA46" s="1042"/>
      <c r="BB46" s="1042"/>
      <c r="BC46" s="1042"/>
      <c r="BD46" s="1042"/>
      <c r="BE46" s="972"/>
      <c r="BF46" s="972"/>
      <c r="BG46" s="972"/>
      <c r="BH46" s="972"/>
      <c r="BI46" s="973"/>
      <c r="BJ46" s="220"/>
      <c r="BK46" s="220"/>
      <c r="BL46" s="220"/>
      <c r="BM46" s="220"/>
      <c r="BN46" s="220"/>
      <c r="BO46" s="229"/>
      <c r="BP46" s="229"/>
      <c r="BQ46" s="226">
        <v>40</v>
      </c>
      <c r="BR46" s="227"/>
      <c r="BS46" s="993"/>
      <c r="BT46" s="994"/>
      <c r="BU46" s="994"/>
      <c r="BV46" s="994"/>
      <c r="BW46" s="994"/>
      <c r="BX46" s="994"/>
      <c r="BY46" s="994"/>
      <c r="BZ46" s="994"/>
      <c r="CA46" s="994"/>
      <c r="CB46" s="994"/>
      <c r="CC46" s="994"/>
      <c r="CD46" s="994"/>
      <c r="CE46" s="994"/>
      <c r="CF46" s="994"/>
      <c r="CG46" s="1015"/>
      <c r="CH46" s="990"/>
      <c r="CI46" s="991"/>
      <c r="CJ46" s="991"/>
      <c r="CK46" s="991"/>
      <c r="CL46" s="992"/>
      <c r="CM46" s="990"/>
      <c r="CN46" s="991"/>
      <c r="CO46" s="991"/>
      <c r="CP46" s="991"/>
      <c r="CQ46" s="992"/>
      <c r="CR46" s="990"/>
      <c r="CS46" s="991"/>
      <c r="CT46" s="991"/>
      <c r="CU46" s="991"/>
      <c r="CV46" s="992"/>
      <c r="CW46" s="990"/>
      <c r="CX46" s="991"/>
      <c r="CY46" s="991"/>
      <c r="CZ46" s="991"/>
      <c r="DA46" s="992"/>
      <c r="DB46" s="990"/>
      <c r="DC46" s="991"/>
      <c r="DD46" s="991"/>
      <c r="DE46" s="991"/>
      <c r="DF46" s="992"/>
      <c r="DG46" s="990"/>
      <c r="DH46" s="991"/>
      <c r="DI46" s="991"/>
      <c r="DJ46" s="991"/>
      <c r="DK46" s="992"/>
      <c r="DL46" s="990"/>
      <c r="DM46" s="991"/>
      <c r="DN46" s="991"/>
      <c r="DO46" s="991"/>
      <c r="DP46" s="992"/>
      <c r="DQ46" s="990"/>
      <c r="DR46" s="991"/>
      <c r="DS46" s="991"/>
      <c r="DT46" s="991"/>
      <c r="DU46" s="992"/>
      <c r="DV46" s="993"/>
      <c r="DW46" s="994"/>
      <c r="DX46" s="994"/>
      <c r="DY46" s="994"/>
      <c r="DZ46" s="995"/>
      <c r="EA46" s="218"/>
    </row>
    <row r="47" spans="1:131" ht="26.25" customHeight="1" x14ac:dyDescent="0.2">
      <c r="A47" s="226">
        <v>20</v>
      </c>
      <c r="B47" s="1031"/>
      <c r="C47" s="1032"/>
      <c r="D47" s="1032"/>
      <c r="E47" s="1032"/>
      <c r="F47" s="1032"/>
      <c r="G47" s="1032"/>
      <c r="H47" s="1032"/>
      <c r="I47" s="1032"/>
      <c r="J47" s="1032"/>
      <c r="K47" s="1032"/>
      <c r="L47" s="1032"/>
      <c r="M47" s="1032"/>
      <c r="N47" s="1032"/>
      <c r="O47" s="1032"/>
      <c r="P47" s="1033"/>
      <c r="Q47" s="1039"/>
      <c r="R47" s="1040"/>
      <c r="S47" s="1040"/>
      <c r="T47" s="1040"/>
      <c r="U47" s="1040"/>
      <c r="V47" s="1040"/>
      <c r="W47" s="1040"/>
      <c r="X47" s="1040"/>
      <c r="Y47" s="1040"/>
      <c r="Z47" s="1040"/>
      <c r="AA47" s="1040"/>
      <c r="AB47" s="1040"/>
      <c r="AC47" s="1040"/>
      <c r="AD47" s="1040"/>
      <c r="AE47" s="1041"/>
      <c r="AF47" s="1036"/>
      <c r="AG47" s="1037"/>
      <c r="AH47" s="1037"/>
      <c r="AI47" s="1037"/>
      <c r="AJ47" s="1038"/>
      <c r="AK47" s="980"/>
      <c r="AL47" s="971"/>
      <c r="AM47" s="971"/>
      <c r="AN47" s="971"/>
      <c r="AO47" s="971"/>
      <c r="AP47" s="971"/>
      <c r="AQ47" s="971"/>
      <c r="AR47" s="971"/>
      <c r="AS47" s="971"/>
      <c r="AT47" s="971"/>
      <c r="AU47" s="971"/>
      <c r="AV47" s="971"/>
      <c r="AW47" s="971"/>
      <c r="AX47" s="971"/>
      <c r="AY47" s="971"/>
      <c r="AZ47" s="1042"/>
      <c r="BA47" s="1042"/>
      <c r="BB47" s="1042"/>
      <c r="BC47" s="1042"/>
      <c r="BD47" s="1042"/>
      <c r="BE47" s="972"/>
      <c r="BF47" s="972"/>
      <c r="BG47" s="972"/>
      <c r="BH47" s="972"/>
      <c r="BI47" s="973"/>
      <c r="BJ47" s="220"/>
      <c r="BK47" s="220"/>
      <c r="BL47" s="220"/>
      <c r="BM47" s="220"/>
      <c r="BN47" s="220"/>
      <c r="BO47" s="229"/>
      <c r="BP47" s="229"/>
      <c r="BQ47" s="226">
        <v>41</v>
      </c>
      <c r="BR47" s="227"/>
      <c r="BS47" s="993"/>
      <c r="BT47" s="994"/>
      <c r="BU47" s="994"/>
      <c r="BV47" s="994"/>
      <c r="BW47" s="994"/>
      <c r="BX47" s="994"/>
      <c r="BY47" s="994"/>
      <c r="BZ47" s="994"/>
      <c r="CA47" s="994"/>
      <c r="CB47" s="994"/>
      <c r="CC47" s="994"/>
      <c r="CD47" s="994"/>
      <c r="CE47" s="994"/>
      <c r="CF47" s="994"/>
      <c r="CG47" s="1015"/>
      <c r="CH47" s="990"/>
      <c r="CI47" s="991"/>
      <c r="CJ47" s="991"/>
      <c r="CK47" s="991"/>
      <c r="CL47" s="992"/>
      <c r="CM47" s="990"/>
      <c r="CN47" s="991"/>
      <c r="CO47" s="991"/>
      <c r="CP47" s="991"/>
      <c r="CQ47" s="992"/>
      <c r="CR47" s="990"/>
      <c r="CS47" s="991"/>
      <c r="CT47" s="991"/>
      <c r="CU47" s="991"/>
      <c r="CV47" s="992"/>
      <c r="CW47" s="990"/>
      <c r="CX47" s="991"/>
      <c r="CY47" s="991"/>
      <c r="CZ47" s="991"/>
      <c r="DA47" s="992"/>
      <c r="DB47" s="990"/>
      <c r="DC47" s="991"/>
      <c r="DD47" s="991"/>
      <c r="DE47" s="991"/>
      <c r="DF47" s="992"/>
      <c r="DG47" s="990"/>
      <c r="DH47" s="991"/>
      <c r="DI47" s="991"/>
      <c r="DJ47" s="991"/>
      <c r="DK47" s="992"/>
      <c r="DL47" s="990"/>
      <c r="DM47" s="991"/>
      <c r="DN47" s="991"/>
      <c r="DO47" s="991"/>
      <c r="DP47" s="992"/>
      <c r="DQ47" s="990"/>
      <c r="DR47" s="991"/>
      <c r="DS47" s="991"/>
      <c r="DT47" s="991"/>
      <c r="DU47" s="992"/>
      <c r="DV47" s="993"/>
      <c r="DW47" s="994"/>
      <c r="DX47" s="994"/>
      <c r="DY47" s="994"/>
      <c r="DZ47" s="995"/>
      <c r="EA47" s="218"/>
    </row>
    <row r="48" spans="1:131" ht="26.25" customHeight="1" x14ac:dyDescent="0.2">
      <c r="A48" s="226">
        <v>21</v>
      </c>
      <c r="B48" s="1031"/>
      <c r="C48" s="1032"/>
      <c r="D48" s="1032"/>
      <c r="E48" s="1032"/>
      <c r="F48" s="1032"/>
      <c r="G48" s="1032"/>
      <c r="H48" s="1032"/>
      <c r="I48" s="1032"/>
      <c r="J48" s="1032"/>
      <c r="K48" s="1032"/>
      <c r="L48" s="1032"/>
      <c r="M48" s="1032"/>
      <c r="N48" s="1032"/>
      <c r="O48" s="1032"/>
      <c r="P48" s="1033"/>
      <c r="Q48" s="1039"/>
      <c r="R48" s="1040"/>
      <c r="S48" s="1040"/>
      <c r="T48" s="1040"/>
      <c r="U48" s="1040"/>
      <c r="V48" s="1040"/>
      <c r="W48" s="1040"/>
      <c r="X48" s="1040"/>
      <c r="Y48" s="1040"/>
      <c r="Z48" s="1040"/>
      <c r="AA48" s="1040"/>
      <c r="AB48" s="1040"/>
      <c r="AC48" s="1040"/>
      <c r="AD48" s="1040"/>
      <c r="AE48" s="1041"/>
      <c r="AF48" s="1036"/>
      <c r="AG48" s="1037"/>
      <c r="AH48" s="1037"/>
      <c r="AI48" s="1037"/>
      <c r="AJ48" s="1038"/>
      <c r="AK48" s="980"/>
      <c r="AL48" s="971"/>
      <c r="AM48" s="971"/>
      <c r="AN48" s="971"/>
      <c r="AO48" s="971"/>
      <c r="AP48" s="971"/>
      <c r="AQ48" s="971"/>
      <c r="AR48" s="971"/>
      <c r="AS48" s="971"/>
      <c r="AT48" s="971"/>
      <c r="AU48" s="971"/>
      <c r="AV48" s="971"/>
      <c r="AW48" s="971"/>
      <c r="AX48" s="971"/>
      <c r="AY48" s="971"/>
      <c r="AZ48" s="1042"/>
      <c r="BA48" s="1042"/>
      <c r="BB48" s="1042"/>
      <c r="BC48" s="1042"/>
      <c r="BD48" s="1042"/>
      <c r="BE48" s="972"/>
      <c r="BF48" s="972"/>
      <c r="BG48" s="972"/>
      <c r="BH48" s="972"/>
      <c r="BI48" s="973"/>
      <c r="BJ48" s="220"/>
      <c r="BK48" s="220"/>
      <c r="BL48" s="220"/>
      <c r="BM48" s="220"/>
      <c r="BN48" s="220"/>
      <c r="BO48" s="229"/>
      <c r="BP48" s="229"/>
      <c r="BQ48" s="226">
        <v>42</v>
      </c>
      <c r="BR48" s="227"/>
      <c r="BS48" s="993"/>
      <c r="BT48" s="994"/>
      <c r="BU48" s="994"/>
      <c r="BV48" s="994"/>
      <c r="BW48" s="994"/>
      <c r="BX48" s="994"/>
      <c r="BY48" s="994"/>
      <c r="BZ48" s="994"/>
      <c r="CA48" s="994"/>
      <c r="CB48" s="994"/>
      <c r="CC48" s="994"/>
      <c r="CD48" s="994"/>
      <c r="CE48" s="994"/>
      <c r="CF48" s="994"/>
      <c r="CG48" s="1015"/>
      <c r="CH48" s="990"/>
      <c r="CI48" s="991"/>
      <c r="CJ48" s="991"/>
      <c r="CK48" s="991"/>
      <c r="CL48" s="992"/>
      <c r="CM48" s="990"/>
      <c r="CN48" s="991"/>
      <c r="CO48" s="991"/>
      <c r="CP48" s="991"/>
      <c r="CQ48" s="992"/>
      <c r="CR48" s="990"/>
      <c r="CS48" s="991"/>
      <c r="CT48" s="991"/>
      <c r="CU48" s="991"/>
      <c r="CV48" s="992"/>
      <c r="CW48" s="990"/>
      <c r="CX48" s="991"/>
      <c r="CY48" s="991"/>
      <c r="CZ48" s="991"/>
      <c r="DA48" s="992"/>
      <c r="DB48" s="990"/>
      <c r="DC48" s="991"/>
      <c r="DD48" s="991"/>
      <c r="DE48" s="991"/>
      <c r="DF48" s="992"/>
      <c r="DG48" s="990"/>
      <c r="DH48" s="991"/>
      <c r="DI48" s="991"/>
      <c r="DJ48" s="991"/>
      <c r="DK48" s="992"/>
      <c r="DL48" s="990"/>
      <c r="DM48" s="991"/>
      <c r="DN48" s="991"/>
      <c r="DO48" s="991"/>
      <c r="DP48" s="992"/>
      <c r="DQ48" s="990"/>
      <c r="DR48" s="991"/>
      <c r="DS48" s="991"/>
      <c r="DT48" s="991"/>
      <c r="DU48" s="992"/>
      <c r="DV48" s="993"/>
      <c r="DW48" s="994"/>
      <c r="DX48" s="994"/>
      <c r="DY48" s="994"/>
      <c r="DZ48" s="995"/>
      <c r="EA48" s="218"/>
    </row>
    <row r="49" spans="1:131" ht="26.25" customHeight="1" x14ac:dyDescent="0.2">
      <c r="A49" s="226">
        <v>22</v>
      </c>
      <c r="B49" s="1031"/>
      <c r="C49" s="1032"/>
      <c r="D49" s="1032"/>
      <c r="E49" s="1032"/>
      <c r="F49" s="1032"/>
      <c r="G49" s="1032"/>
      <c r="H49" s="1032"/>
      <c r="I49" s="1032"/>
      <c r="J49" s="1032"/>
      <c r="K49" s="1032"/>
      <c r="L49" s="1032"/>
      <c r="M49" s="1032"/>
      <c r="N49" s="1032"/>
      <c r="O49" s="1032"/>
      <c r="P49" s="1033"/>
      <c r="Q49" s="1039"/>
      <c r="R49" s="1040"/>
      <c r="S49" s="1040"/>
      <c r="T49" s="1040"/>
      <c r="U49" s="1040"/>
      <c r="V49" s="1040"/>
      <c r="W49" s="1040"/>
      <c r="X49" s="1040"/>
      <c r="Y49" s="1040"/>
      <c r="Z49" s="1040"/>
      <c r="AA49" s="1040"/>
      <c r="AB49" s="1040"/>
      <c r="AC49" s="1040"/>
      <c r="AD49" s="1040"/>
      <c r="AE49" s="1041"/>
      <c r="AF49" s="1036"/>
      <c r="AG49" s="1037"/>
      <c r="AH49" s="1037"/>
      <c r="AI49" s="1037"/>
      <c r="AJ49" s="1038"/>
      <c r="AK49" s="980"/>
      <c r="AL49" s="971"/>
      <c r="AM49" s="971"/>
      <c r="AN49" s="971"/>
      <c r="AO49" s="971"/>
      <c r="AP49" s="971"/>
      <c r="AQ49" s="971"/>
      <c r="AR49" s="971"/>
      <c r="AS49" s="971"/>
      <c r="AT49" s="971"/>
      <c r="AU49" s="971"/>
      <c r="AV49" s="971"/>
      <c r="AW49" s="971"/>
      <c r="AX49" s="971"/>
      <c r="AY49" s="971"/>
      <c r="AZ49" s="1042"/>
      <c r="BA49" s="1042"/>
      <c r="BB49" s="1042"/>
      <c r="BC49" s="1042"/>
      <c r="BD49" s="1042"/>
      <c r="BE49" s="972"/>
      <c r="BF49" s="972"/>
      <c r="BG49" s="972"/>
      <c r="BH49" s="972"/>
      <c r="BI49" s="973"/>
      <c r="BJ49" s="220"/>
      <c r="BK49" s="220"/>
      <c r="BL49" s="220"/>
      <c r="BM49" s="220"/>
      <c r="BN49" s="220"/>
      <c r="BO49" s="229"/>
      <c r="BP49" s="229"/>
      <c r="BQ49" s="226">
        <v>43</v>
      </c>
      <c r="BR49" s="227"/>
      <c r="BS49" s="993"/>
      <c r="BT49" s="994"/>
      <c r="BU49" s="994"/>
      <c r="BV49" s="994"/>
      <c r="BW49" s="994"/>
      <c r="BX49" s="994"/>
      <c r="BY49" s="994"/>
      <c r="BZ49" s="994"/>
      <c r="CA49" s="994"/>
      <c r="CB49" s="994"/>
      <c r="CC49" s="994"/>
      <c r="CD49" s="994"/>
      <c r="CE49" s="994"/>
      <c r="CF49" s="994"/>
      <c r="CG49" s="1015"/>
      <c r="CH49" s="990"/>
      <c r="CI49" s="991"/>
      <c r="CJ49" s="991"/>
      <c r="CK49" s="991"/>
      <c r="CL49" s="992"/>
      <c r="CM49" s="990"/>
      <c r="CN49" s="991"/>
      <c r="CO49" s="991"/>
      <c r="CP49" s="991"/>
      <c r="CQ49" s="992"/>
      <c r="CR49" s="990"/>
      <c r="CS49" s="991"/>
      <c r="CT49" s="991"/>
      <c r="CU49" s="991"/>
      <c r="CV49" s="992"/>
      <c r="CW49" s="990"/>
      <c r="CX49" s="991"/>
      <c r="CY49" s="991"/>
      <c r="CZ49" s="991"/>
      <c r="DA49" s="992"/>
      <c r="DB49" s="990"/>
      <c r="DC49" s="991"/>
      <c r="DD49" s="991"/>
      <c r="DE49" s="991"/>
      <c r="DF49" s="992"/>
      <c r="DG49" s="990"/>
      <c r="DH49" s="991"/>
      <c r="DI49" s="991"/>
      <c r="DJ49" s="991"/>
      <c r="DK49" s="992"/>
      <c r="DL49" s="990"/>
      <c r="DM49" s="991"/>
      <c r="DN49" s="991"/>
      <c r="DO49" s="991"/>
      <c r="DP49" s="992"/>
      <c r="DQ49" s="990"/>
      <c r="DR49" s="991"/>
      <c r="DS49" s="991"/>
      <c r="DT49" s="991"/>
      <c r="DU49" s="992"/>
      <c r="DV49" s="993"/>
      <c r="DW49" s="994"/>
      <c r="DX49" s="994"/>
      <c r="DY49" s="994"/>
      <c r="DZ49" s="995"/>
      <c r="EA49" s="218"/>
    </row>
    <row r="50" spans="1:131" ht="26.25" customHeight="1" x14ac:dyDescent="0.2">
      <c r="A50" s="226">
        <v>23</v>
      </c>
      <c r="B50" s="1031"/>
      <c r="C50" s="1032"/>
      <c r="D50" s="1032"/>
      <c r="E50" s="1032"/>
      <c r="F50" s="1032"/>
      <c r="G50" s="1032"/>
      <c r="H50" s="1032"/>
      <c r="I50" s="1032"/>
      <c r="J50" s="1032"/>
      <c r="K50" s="1032"/>
      <c r="L50" s="1032"/>
      <c r="M50" s="1032"/>
      <c r="N50" s="1032"/>
      <c r="O50" s="1032"/>
      <c r="P50" s="1033"/>
      <c r="Q50" s="1034"/>
      <c r="R50" s="1026"/>
      <c r="S50" s="1026"/>
      <c r="T50" s="1026"/>
      <c r="U50" s="1026"/>
      <c r="V50" s="1026"/>
      <c r="W50" s="1026"/>
      <c r="X50" s="1026"/>
      <c r="Y50" s="1026"/>
      <c r="Z50" s="1026"/>
      <c r="AA50" s="1026"/>
      <c r="AB50" s="1026"/>
      <c r="AC50" s="1026"/>
      <c r="AD50" s="1026"/>
      <c r="AE50" s="1035"/>
      <c r="AF50" s="1036"/>
      <c r="AG50" s="1037"/>
      <c r="AH50" s="1037"/>
      <c r="AI50" s="1037"/>
      <c r="AJ50" s="1038"/>
      <c r="AK50" s="1025"/>
      <c r="AL50" s="1026"/>
      <c r="AM50" s="1026"/>
      <c r="AN50" s="1026"/>
      <c r="AO50" s="1026"/>
      <c r="AP50" s="1026"/>
      <c r="AQ50" s="1026"/>
      <c r="AR50" s="1026"/>
      <c r="AS50" s="1026"/>
      <c r="AT50" s="1026"/>
      <c r="AU50" s="1026"/>
      <c r="AV50" s="1026"/>
      <c r="AW50" s="1026"/>
      <c r="AX50" s="1026"/>
      <c r="AY50" s="1026"/>
      <c r="AZ50" s="1027"/>
      <c r="BA50" s="1027"/>
      <c r="BB50" s="1027"/>
      <c r="BC50" s="1027"/>
      <c r="BD50" s="1027"/>
      <c r="BE50" s="972"/>
      <c r="BF50" s="972"/>
      <c r="BG50" s="972"/>
      <c r="BH50" s="972"/>
      <c r="BI50" s="973"/>
      <c r="BJ50" s="220"/>
      <c r="BK50" s="220"/>
      <c r="BL50" s="220"/>
      <c r="BM50" s="220"/>
      <c r="BN50" s="220"/>
      <c r="BO50" s="229"/>
      <c r="BP50" s="229"/>
      <c r="BQ50" s="226">
        <v>44</v>
      </c>
      <c r="BR50" s="227"/>
      <c r="BS50" s="993"/>
      <c r="BT50" s="994"/>
      <c r="BU50" s="994"/>
      <c r="BV50" s="994"/>
      <c r="BW50" s="994"/>
      <c r="BX50" s="994"/>
      <c r="BY50" s="994"/>
      <c r="BZ50" s="994"/>
      <c r="CA50" s="994"/>
      <c r="CB50" s="994"/>
      <c r="CC50" s="994"/>
      <c r="CD50" s="994"/>
      <c r="CE50" s="994"/>
      <c r="CF50" s="994"/>
      <c r="CG50" s="1015"/>
      <c r="CH50" s="990"/>
      <c r="CI50" s="991"/>
      <c r="CJ50" s="991"/>
      <c r="CK50" s="991"/>
      <c r="CL50" s="992"/>
      <c r="CM50" s="990"/>
      <c r="CN50" s="991"/>
      <c r="CO50" s="991"/>
      <c r="CP50" s="991"/>
      <c r="CQ50" s="992"/>
      <c r="CR50" s="990"/>
      <c r="CS50" s="991"/>
      <c r="CT50" s="991"/>
      <c r="CU50" s="991"/>
      <c r="CV50" s="992"/>
      <c r="CW50" s="990"/>
      <c r="CX50" s="991"/>
      <c r="CY50" s="991"/>
      <c r="CZ50" s="991"/>
      <c r="DA50" s="992"/>
      <c r="DB50" s="990"/>
      <c r="DC50" s="991"/>
      <c r="DD50" s="991"/>
      <c r="DE50" s="991"/>
      <c r="DF50" s="992"/>
      <c r="DG50" s="990"/>
      <c r="DH50" s="991"/>
      <c r="DI50" s="991"/>
      <c r="DJ50" s="991"/>
      <c r="DK50" s="992"/>
      <c r="DL50" s="990"/>
      <c r="DM50" s="991"/>
      <c r="DN50" s="991"/>
      <c r="DO50" s="991"/>
      <c r="DP50" s="992"/>
      <c r="DQ50" s="990"/>
      <c r="DR50" s="991"/>
      <c r="DS50" s="991"/>
      <c r="DT50" s="991"/>
      <c r="DU50" s="992"/>
      <c r="DV50" s="993"/>
      <c r="DW50" s="994"/>
      <c r="DX50" s="994"/>
      <c r="DY50" s="994"/>
      <c r="DZ50" s="995"/>
      <c r="EA50" s="218"/>
    </row>
    <row r="51" spans="1:131" ht="26.25" customHeight="1" x14ac:dyDescent="0.2">
      <c r="A51" s="226">
        <v>24</v>
      </c>
      <c r="B51" s="1031"/>
      <c r="C51" s="1032"/>
      <c r="D51" s="1032"/>
      <c r="E51" s="1032"/>
      <c r="F51" s="1032"/>
      <c r="G51" s="1032"/>
      <c r="H51" s="1032"/>
      <c r="I51" s="1032"/>
      <c r="J51" s="1032"/>
      <c r="K51" s="1032"/>
      <c r="L51" s="1032"/>
      <c r="M51" s="1032"/>
      <c r="N51" s="1032"/>
      <c r="O51" s="1032"/>
      <c r="P51" s="1033"/>
      <c r="Q51" s="1034"/>
      <c r="R51" s="1026"/>
      <c r="S51" s="1026"/>
      <c r="T51" s="1026"/>
      <c r="U51" s="1026"/>
      <c r="V51" s="1026"/>
      <c r="W51" s="1026"/>
      <c r="X51" s="1026"/>
      <c r="Y51" s="1026"/>
      <c r="Z51" s="1026"/>
      <c r="AA51" s="1026"/>
      <c r="AB51" s="1026"/>
      <c r="AC51" s="1026"/>
      <c r="AD51" s="1026"/>
      <c r="AE51" s="1035"/>
      <c r="AF51" s="1036"/>
      <c r="AG51" s="1037"/>
      <c r="AH51" s="1037"/>
      <c r="AI51" s="1037"/>
      <c r="AJ51" s="1038"/>
      <c r="AK51" s="1025"/>
      <c r="AL51" s="1026"/>
      <c r="AM51" s="1026"/>
      <c r="AN51" s="1026"/>
      <c r="AO51" s="1026"/>
      <c r="AP51" s="1026"/>
      <c r="AQ51" s="1026"/>
      <c r="AR51" s="1026"/>
      <c r="AS51" s="1026"/>
      <c r="AT51" s="1026"/>
      <c r="AU51" s="1026"/>
      <c r="AV51" s="1026"/>
      <c r="AW51" s="1026"/>
      <c r="AX51" s="1026"/>
      <c r="AY51" s="1026"/>
      <c r="AZ51" s="1027"/>
      <c r="BA51" s="1027"/>
      <c r="BB51" s="1027"/>
      <c r="BC51" s="1027"/>
      <c r="BD51" s="1027"/>
      <c r="BE51" s="972"/>
      <c r="BF51" s="972"/>
      <c r="BG51" s="972"/>
      <c r="BH51" s="972"/>
      <c r="BI51" s="973"/>
      <c r="BJ51" s="220"/>
      <c r="BK51" s="220"/>
      <c r="BL51" s="220"/>
      <c r="BM51" s="220"/>
      <c r="BN51" s="220"/>
      <c r="BO51" s="229"/>
      <c r="BP51" s="229"/>
      <c r="BQ51" s="226">
        <v>45</v>
      </c>
      <c r="BR51" s="227"/>
      <c r="BS51" s="993"/>
      <c r="BT51" s="994"/>
      <c r="BU51" s="994"/>
      <c r="BV51" s="994"/>
      <c r="BW51" s="994"/>
      <c r="BX51" s="994"/>
      <c r="BY51" s="994"/>
      <c r="BZ51" s="994"/>
      <c r="CA51" s="994"/>
      <c r="CB51" s="994"/>
      <c r="CC51" s="994"/>
      <c r="CD51" s="994"/>
      <c r="CE51" s="994"/>
      <c r="CF51" s="994"/>
      <c r="CG51" s="1015"/>
      <c r="CH51" s="990"/>
      <c r="CI51" s="991"/>
      <c r="CJ51" s="991"/>
      <c r="CK51" s="991"/>
      <c r="CL51" s="992"/>
      <c r="CM51" s="990"/>
      <c r="CN51" s="991"/>
      <c r="CO51" s="991"/>
      <c r="CP51" s="991"/>
      <c r="CQ51" s="992"/>
      <c r="CR51" s="990"/>
      <c r="CS51" s="991"/>
      <c r="CT51" s="991"/>
      <c r="CU51" s="991"/>
      <c r="CV51" s="992"/>
      <c r="CW51" s="990"/>
      <c r="CX51" s="991"/>
      <c r="CY51" s="991"/>
      <c r="CZ51" s="991"/>
      <c r="DA51" s="992"/>
      <c r="DB51" s="990"/>
      <c r="DC51" s="991"/>
      <c r="DD51" s="991"/>
      <c r="DE51" s="991"/>
      <c r="DF51" s="992"/>
      <c r="DG51" s="990"/>
      <c r="DH51" s="991"/>
      <c r="DI51" s="991"/>
      <c r="DJ51" s="991"/>
      <c r="DK51" s="992"/>
      <c r="DL51" s="990"/>
      <c r="DM51" s="991"/>
      <c r="DN51" s="991"/>
      <c r="DO51" s="991"/>
      <c r="DP51" s="992"/>
      <c r="DQ51" s="990"/>
      <c r="DR51" s="991"/>
      <c r="DS51" s="991"/>
      <c r="DT51" s="991"/>
      <c r="DU51" s="992"/>
      <c r="DV51" s="993"/>
      <c r="DW51" s="994"/>
      <c r="DX51" s="994"/>
      <c r="DY51" s="994"/>
      <c r="DZ51" s="995"/>
      <c r="EA51" s="218"/>
    </row>
    <row r="52" spans="1:131" ht="26.25" customHeight="1" x14ac:dyDescent="0.2">
      <c r="A52" s="226">
        <v>25</v>
      </c>
      <c r="B52" s="1031"/>
      <c r="C52" s="1032"/>
      <c r="D52" s="1032"/>
      <c r="E52" s="1032"/>
      <c r="F52" s="1032"/>
      <c r="G52" s="1032"/>
      <c r="H52" s="1032"/>
      <c r="I52" s="1032"/>
      <c r="J52" s="1032"/>
      <c r="K52" s="1032"/>
      <c r="L52" s="1032"/>
      <c r="M52" s="1032"/>
      <c r="N52" s="1032"/>
      <c r="O52" s="1032"/>
      <c r="P52" s="1033"/>
      <c r="Q52" s="1034"/>
      <c r="R52" s="1026"/>
      <c r="S52" s="1026"/>
      <c r="T52" s="1026"/>
      <c r="U52" s="1026"/>
      <c r="V52" s="1026"/>
      <c r="W52" s="1026"/>
      <c r="X52" s="1026"/>
      <c r="Y52" s="1026"/>
      <c r="Z52" s="1026"/>
      <c r="AA52" s="1026"/>
      <c r="AB52" s="1026"/>
      <c r="AC52" s="1026"/>
      <c r="AD52" s="1026"/>
      <c r="AE52" s="1035"/>
      <c r="AF52" s="1036"/>
      <c r="AG52" s="1037"/>
      <c r="AH52" s="1037"/>
      <c r="AI52" s="1037"/>
      <c r="AJ52" s="1038"/>
      <c r="AK52" s="1025"/>
      <c r="AL52" s="1026"/>
      <c r="AM52" s="1026"/>
      <c r="AN52" s="1026"/>
      <c r="AO52" s="1026"/>
      <c r="AP52" s="1026"/>
      <c r="AQ52" s="1026"/>
      <c r="AR52" s="1026"/>
      <c r="AS52" s="1026"/>
      <c r="AT52" s="1026"/>
      <c r="AU52" s="1026"/>
      <c r="AV52" s="1026"/>
      <c r="AW52" s="1026"/>
      <c r="AX52" s="1026"/>
      <c r="AY52" s="1026"/>
      <c r="AZ52" s="1027"/>
      <c r="BA52" s="1027"/>
      <c r="BB52" s="1027"/>
      <c r="BC52" s="1027"/>
      <c r="BD52" s="1027"/>
      <c r="BE52" s="972"/>
      <c r="BF52" s="972"/>
      <c r="BG52" s="972"/>
      <c r="BH52" s="972"/>
      <c r="BI52" s="973"/>
      <c r="BJ52" s="220"/>
      <c r="BK52" s="220"/>
      <c r="BL52" s="220"/>
      <c r="BM52" s="220"/>
      <c r="BN52" s="220"/>
      <c r="BO52" s="229"/>
      <c r="BP52" s="229"/>
      <c r="BQ52" s="226">
        <v>46</v>
      </c>
      <c r="BR52" s="227"/>
      <c r="BS52" s="993"/>
      <c r="BT52" s="994"/>
      <c r="BU52" s="994"/>
      <c r="BV52" s="994"/>
      <c r="BW52" s="994"/>
      <c r="BX52" s="994"/>
      <c r="BY52" s="994"/>
      <c r="BZ52" s="994"/>
      <c r="CA52" s="994"/>
      <c r="CB52" s="994"/>
      <c r="CC52" s="994"/>
      <c r="CD52" s="994"/>
      <c r="CE52" s="994"/>
      <c r="CF52" s="994"/>
      <c r="CG52" s="1015"/>
      <c r="CH52" s="990"/>
      <c r="CI52" s="991"/>
      <c r="CJ52" s="991"/>
      <c r="CK52" s="991"/>
      <c r="CL52" s="992"/>
      <c r="CM52" s="990"/>
      <c r="CN52" s="991"/>
      <c r="CO52" s="991"/>
      <c r="CP52" s="991"/>
      <c r="CQ52" s="992"/>
      <c r="CR52" s="990"/>
      <c r="CS52" s="991"/>
      <c r="CT52" s="991"/>
      <c r="CU52" s="991"/>
      <c r="CV52" s="992"/>
      <c r="CW52" s="990"/>
      <c r="CX52" s="991"/>
      <c r="CY52" s="991"/>
      <c r="CZ52" s="991"/>
      <c r="DA52" s="992"/>
      <c r="DB52" s="990"/>
      <c r="DC52" s="991"/>
      <c r="DD52" s="991"/>
      <c r="DE52" s="991"/>
      <c r="DF52" s="992"/>
      <c r="DG52" s="990"/>
      <c r="DH52" s="991"/>
      <c r="DI52" s="991"/>
      <c r="DJ52" s="991"/>
      <c r="DK52" s="992"/>
      <c r="DL52" s="990"/>
      <c r="DM52" s="991"/>
      <c r="DN52" s="991"/>
      <c r="DO52" s="991"/>
      <c r="DP52" s="992"/>
      <c r="DQ52" s="990"/>
      <c r="DR52" s="991"/>
      <c r="DS52" s="991"/>
      <c r="DT52" s="991"/>
      <c r="DU52" s="992"/>
      <c r="DV52" s="993"/>
      <c r="DW52" s="994"/>
      <c r="DX52" s="994"/>
      <c r="DY52" s="994"/>
      <c r="DZ52" s="995"/>
      <c r="EA52" s="218"/>
    </row>
    <row r="53" spans="1:131" ht="26.25" customHeight="1" x14ac:dyDescent="0.2">
      <c r="A53" s="226">
        <v>26</v>
      </c>
      <c r="B53" s="1031"/>
      <c r="C53" s="1032"/>
      <c r="D53" s="1032"/>
      <c r="E53" s="1032"/>
      <c r="F53" s="1032"/>
      <c r="G53" s="1032"/>
      <c r="H53" s="1032"/>
      <c r="I53" s="1032"/>
      <c r="J53" s="1032"/>
      <c r="K53" s="1032"/>
      <c r="L53" s="1032"/>
      <c r="M53" s="1032"/>
      <c r="N53" s="1032"/>
      <c r="O53" s="1032"/>
      <c r="P53" s="1033"/>
      <c r="Q53" s="1034"/>
      <c r="R53" s="1026"/>
      <c r="S53" s="1026"/>
      <c r="T53" s="1026"/>
      <c r="U53" s="1026"/>
      <c r="V53" s="1026"/>
      <c r="W53" s="1026"/>
      <c r="X53" s="1026"/>
      <c r="Y53" s="1026"/>
      <c r="Z53" s="1026"/>
      <c r="AA53" s="1026"/>
      <c r="AB53" s="1026"/>
      <c r="AC53" s="1026"/>
      <c r="AD53" s="1026"/>
      <c r="AE53" s="1035"/>
      <c r="AF53" s="1036"/>
      <c r="AG53" s="1037"/>
      <c r="AH53" s="1037"/>
      <c r="AI53" s="1037"/>
      <c r="AJ53" s="1038"/>
      <c r="AK53" s="1025"/>
      <c r="AL53" s="1026"/>
      <c r="AM53" s="1026"/>
      <c r="AN53" s="1026"/>
      <c r="AO53" s="1026"/>
      <c r="AP53" s="1026"/>
      <c r="AQ53" s="1026"/>
      <c r="AR53" s="1026"/>
      <c r="AS53" s="1026"/>
      <c r="AT53" s="1026"/>
      <c r="AU53" s="1026"/>
      <c r="AV53" s="1026"/>
      <c r="AW53" s="1026"/>
      <c r="AX53" s="1026"/>
      <c r="AY53" s="1026"/>
      <c r="AZ53" s="1027"/>
      <c r="BA53" s="1027"/>
      <c r="BB53" s="1027"/>
      <c r="BC53" s="1027"/>
      <c r="BD53" s="1027"/>
      <c r="BE53" s="972"/>
      <c r="BF53" s="972"/>
      <c r="BG53" s="972"/>
      <c r="BH53" s="972"/>
      <c r="BI53" s="973"/>
      <c r="BJ53" s="220"/>
      <c r="BK53" s="220"/>
      <c r="BL53" s="220"/>
      <c r="BM53" s="220"/>
      <c r="BN53" s="220"/>
      <c r="BO53" s="229"/>
      <c r="BP53" s="229"/>
      <c r="BQ53" s="226">
        <v>47</v>
      </c>
      <c r="BR53" s="227"/>
      <c r="BS53" s="993"/>
      <c r="BT53" s="994"/>
      <c r="BU53" s="994"/>
      <c r="BV53" s="994"/>
      <c r="BW53" s="994"/>
      <c r="BX53" s="994"/>
      <c r="BY53" s="994"/>
      <c r="BZ53" s="994"/>
      <c r="CA53" s="994"/>
      <c r="CB53" s="994"/>
      <c r="CC53" s="994"/>
      <c r="CD53" s="994"/>
      <c r="CE53" s="994"/>
      <c r="CF53" s="994"/>
      <c r="CG53" s="1015"/>
      <c r="CH53" s="990"/>
      <c r="CI53" s="991"/>
      <c r="CJ53" s="991"/>
      <c r="CK53" s="991"/>
      <c r="CL53" s="992"/>
      <c r="CM53" s="990"/>
      <c r="CN53" s="991"/>
      <c r="CO53" s="991"/>
      <c r="CP53" s="991"/>
      <c r="CQ53" s="992"/>
      <c r="CR53" s="990"/>
      <c r="CS53" s="991"/>
      <c r="CT53" s="991"/>
      <c r="CU53" s="991"/>
      <c r="CV53" s="992"/>
      <c r="CW53" s="990"/>
      <c r="CX53" s="991"/>
      <c r="CY53" s="991"/>
      <c r="CZ53" s="991"/>
      <c r="DA53" s="992"/>
      <c r="DB53" s="990"/>
      <c r="DC53" s="991"/>
      <c r="DD53" s="991"/>
      <c r="DE53" s="991"/>
      <c r="DF53" s="992"/>
      <c r="DG53" s="990"/>
      <c r="DH53" s="991"/>
      <c r="DI53" s="991"/>
      <c r="DJ53" s="991"/>
      <c r="DK53" s="992"/>
      <c r="DL53" s="990"/>
      <c r="DM53" s="991"/>
      <c r="DN53" s="991"/>
      <c r="DO53" s="991"/>
      <c r="DP53" s="992"/>
      <c r="DQ53" s="990"/>
      <c r="DR53" s="991"/>
      <c r="DS53" s="991"/>
      <c r="DT53" s="991"/>
      <c r="DU53" s="992"/>
      <c r="DV53" s="993"/>
      <c r="DW53" s="994"/>
      <c r="DX53" s="994"/>
      <c r="DY53" s="994"/>
      <c r="DZ53" s="995"/>
      <c r="EA53" s="218"/>
    </row>
    <row r="54" spans="1:131" ht="26.25" customHeight="1" x14ac:dyDescent="0.2">
      <c r="A54" s="226">
        <v>27</v>
      </c>
      <c r="B54" s="1031"/>
      <c r="C54" s="1032"/>
      <c r="D54" s="1032"/>
      <c r="E54" s="1032"/>
      <c r="F54" s="1032"/>
      <c r="G54" s="1032"/>
      <c r="H54" s="1032"/>
      <c r="I54" s="1032"/>
      <c r="J54" s="1032"/>
      <c r="K54" s="1032"/>
      <c r="L54" s="1032"/>
      <c r="M54" s="1032"/>
      <c r="N54" s="1032"/>
      <c r="O54" s="1032"/>
      <c r="P54" s="1033"/>
      <c r="Q54" s="1034"/>
      <c r="R54" s="1026"/>
      <c r="S54" s="1026"/>
      <c r="T54" s="1026"/>
      <c r="U54" s="1026"/>
      <c r="V54" s="1026"/>
      <c r="W54" s="1026"/>
      <c r="X54" s="1026"/>
      <c r="Y54" s="1026"/>
      <c r="Z54" s="1026"/>
      <c r="AA54" s="1026"/>
      <c r="AB54" s="1026"/>
      <c r="AC54" s="1026"/>
      <c r="AD54" s="1026"/>
      <c r="AE54" s="1035"/>
      <c r="AF54" s="1036"/>
      <c r="AG54" s="1037"/>
      <c r="AH54" s="1037"/>
      <c r="AI54" s="1037"/>
      <c r="AJ54" s="1038"/>
      <c r="AK54" s="1025"/>
      <c r="AL54" s="1026"/>
      <c r="AM54" s="1026"/>
      <c r="AN54" s="1026"/>
      <c r="AO54" s="1026"/>
      <c r="AP54" s="1026"/>
      <c r="AQ54" s="1026"/>
      <c r="AR54" s="1026"/>
      <c r="AS54" s="1026"/>
      <c r="AT54" s="1026"/>
      <c r="AU54" s="1026"/>
      <c r="AV54" s="1026"/>
      <c r="AW54" s="1026"/>
      <c r="AX54" s="1026"/>
      <c r="AY54" s="1026"/>
      <c r="AZ54" s="1027"/>
      <c r="BA54" s="1027"/>
      <c r="BB54" s="1027"/>
      <c r="BC54" s="1027"/>
      <c r="BD54" s="1027"/>
      <c r="BE54" s="972"/>
      <c r="BF54" s="972"/>
      <c r="BG54" s="972"/>
      <c r="BH54" s="972"/>
      <c r="BI54" s="973"/>
      <c r="BJ54" s="220"/>
      <c r="BK54" s="220"/>
      <c r="BL54" s="220"/>
      <c r="BM54" s="220"/>
      <c r="BN54" s="220"/>
      <c r="BO54" s="229"/>
      <c r="BP54" s="229"/>
      <c r="BQ54" s="226">
        <v>48</v>
      </c>
      <c r="BR54" s="227"/>
      <c r="BS54" s="993"/>
      <c r="BT54" s="994"/>
      <c r="BU54" s="994"/>
      <c r="BV54" s="994"/>
      <c r="BW54" s="994"/>
      <c r="BX54" s="994"/>
      <c r="BY54" s="994"/>
      <c r="BZ54" s="994"/>
      <c r="CA54" s="994"/>
      <c r="CB54" s="994"/>
      <c r="CC54" s="994"/>
      <c r="CD54" s="994"/>
      <c r="CE54" s="994"/>
      <c r="CF54" s="994"/>
      <c r="CG54" s="1015"/>
      <c r="CH54" s="990"/>
      <c r="CI54" s="991"/>
      <c r="CJ54" s="991"/>
      <c r="CK54" s="991"/>
      <c r="CL54" s="992"/>
      <c r="CM54" s="990"/>
      <c r="CN54" s="991"/>
      <c r="CO54" s="991"/>
      <c r="CP54" s="991"/>
      <c r="CQ54" s="992"/>
      <c r="CR54" s="990"/>
      <c r="CS54" s="991"/>
      <c r="CT54" s="991"/>
      <c r="CU54" s="991"/>
      <c r="CV54" s="992"/>
      <c r="CW54" s="990"/>
      <c r="CX54" s="991"/>
      <c r="CY54" s="991"/>
      <c r="CZ54" s="991"/>
      <c r="DA54" s="992"/>
      <c r="DB54" s="990"/>
      <c r="DC54" s="991"/>
      <c r="DD54" s="991"/>
      <c r="DE54" s="991"/>
      <c r="DF54" s="992"/>
      <c r="DG54" s="990"/>
      <c r="DH54" s="991"/>
      <c r="DI54" s="991"/>
      <c r="DJ54" s="991"/>
      <c r="DK54" s="992"/>
      <c r="DL54" s="990"/>
      <c r="DM54" s="991"/>
      <c r="DN54" s="991"/>
      <c r="DO54" s="991"/>
      <c r="DP54" s="992"/>
      <c r="DQ54" s="990"/>
      <c r="DR54" s="991"/>
      <c r="DS54" s="991"/>
      <c r="DT54" s="991"/>
      <c r="DU54" s="992"/>
      <c r="DV54" s="993"/>
      <c r="DW54" s="994"/>
      <c r="DX54" s="994"/>
      <c r="DY54" s="994"/>
      <c r="DZ54" s="995"/>
      <c r="EA54" s="218"/>
    </row>
    <row r="55" spans="1:131" ht="26.25" customHeight="1" x14ac:dyDescent="0.2">
      <c r="A55" s="226">
        <v>28</v>
      </c>
      <c r="B55" s="1031"/>
      <c r="C55" s="1032"/>
      <c r="D55" s="1032"/>
      <c r="E55" s="1032"/>
      <c r="F55" s="1032"/>
      <c r="G55" s="1032"/>
      <c r="H55" s="1032"/>
      <c r="I55" s="1032"/>
      <c r="J55" s="1032"/>
      <c r="K55" s="1032"/>
      <c r="L55" s="1032"/>
      <c r="M55" s="1032"/>
      <c r="N55" s="1032"/>
      <c r="O55" s="1032"/>
      <c r="P55" s="1033"/>
      <c r="Q55" s="1034"/>
      <c r="R55" s="1026"/>
      <c r="S55" s="1026"/>
      <c r="T55" s="1026"/>
      <c r="U55" s="1026"/>
      <c r="V55" s="1026"/>
      <c r="W55" s="1026"/>
      <c r="X55" s="1026"/>
      <c r="Y55" s="1026"/>
      <c r="Z55" s="1026"/>
      <c r="AA55" s="1026"/>
      <c r="AB55" s="1026"/>
      <c r="AC55" s="1026"/>
      <c r="AD55" s="1026"/>
      <c r="AE55" s="1035"/>
      <c r="AF55" s="1036"/>
      <c r="AG55" s="1037"/>
      <c r="AH55" s="1037"/>
      <c r="AI55" s="1037"/>
      <c r="AJ55" s="1038"/>
      <c r="AK55" s="1025"/>
      <c r="AL55" s="1026"/>
      <c r="AM55" s="1026"/>
      <c r="AN55" s="1026"/>
      <c r="AO55" s="1026"/>
      <c r="AP55" s="1026"/>
      <c r="AQ55" s="1026"/>
      <c r="AR55" s="1026"/>
      <c r="AS55" s="1026"/>
      <c r="AT55" s="1026"/>
      <c r="AU55" s="1026"/>
      <c r="AV55" s="1026"/>
      <c r="AW55" s="1026"/>
      <c r="AX55" s="1026"/>
      <c r="AY55" s="1026"/>
      <c r="AZ55" s="1027"/>
      <c r="BA55" s="1027"/>
      <c r="BB55" s="1027"/>
      <c r="BC55" s="1027"/>
      <c r="BD55" s="1027"/>
      <c r="BE55" s="972"/>
      <c r="BF55" s="972"/>
      <c r="BG55" s="972"/>
      <c r="BH55" s="972"/>
      <c r="BI55" s="973"/>
      <c r="BJ55" s="220"/>
      <c r="BK55" s="220"/>
      <c r="BL55" s="220"/>
      <c r="BM55" s="220"/>
      <c r="BN55" s="220"/>
      <c r="BO55" s="229"/>
      <c r="BP55" s="229"/>
      <c r="BQ55" s="226">
        <v>49</v>
      </c>
      <c r="BR55" s="227"/>
      <c r="BS55" s="993"/>
      <c r="BT55" s="994"/>
      <c r="BU55" s="994"/>
      <c r="BV55" s="994"/>
      <c r="BW55" s="994"/>
      <c r="BX55" s="994"/>
      <c r="BY55" s="994"/>
      <c r="BZ55" s="994"/>
      <c r="CA55" s="994"/>
      <c r="CB55" s="994"/>
      <c r="CC55" s="994"/>
      <c r="CD55" s="994"/>
      <c r="CE55" s="994"/>
      <c r="CF55" s="994"/>
      <c r="CG55" s="1015"/>
      <c r="CH55" s="990"/>
      <c r="CI55" s="991"/>
      <c r="CJ55" s="991"/>
      <c r="CK55" s="991"/>
      <c r="CL55" s="992"/>
      <c r="CM55" s="990"/>
      <c r="CN55" s="991"/>
      <c r="CO55" s="991"/>
      <c r="CP55" s="991"/>
      <c r="CQ55" s="992"/>
      <c r="CR55" s="990"/>
      <c r="CS55" s="991"/>
      <c r="CT55" s="991"/>
      <c r="CU55" s="991"/>
      <c r="CV55" s="992"/>
      <c r="CW55" s="990"/>
      <c r="CX55" s="991"/>
      <c r="CY55" s="991"/>
      <c r="CZ55" s="991"/>
      <c r="DA55" s="992"/>
      <c r="DB55" s="990"/>
      <c r="DC55" s="991"/>
      <c r="DD55" s="991"/>
      <c r="DE55" s="991"/>
      <c r="DF55" s="992"/>
      <c r="DG55" s="990"/>
      <c r="DH55" s="991"/>
      <c r="DI55" s="991"/>
      <c r="DJ55" s="991"/>
      <c r="DK55" s="992"/>
      <c r="DL55" s="990"/>
      <c r="DM55" s="991"/>
      <c r="DN55" s="991"/>
      <c r="DO55" s="991"/>
      <c r="DP55" s="992"/>
      <c r="DQ55" s="990"/>
      <c r="DR55" s="991"/>
      <c r="DS55" s="991"/>
      <c r="DT55" s="991"/>
      <c r="DU55" s="992"/>
      <c r="DV55" s="993"/>
      <c r="DW55" s="994"/>
      <c r="DX55" s="994"/>
      <c r="DY55" s="994"/>
      <c r="DZ55" s="995"/>
      <c r="EA55" s="218"/>
    </row>
    <row r="56" spans="1:131" ht="26.25" customHeight="1" x14ac:dyDescent="0.2">
      <c r="A56" s="226">
        <v>29</v>
      </c>
      <c r="B56" s="1031"/>
      <c r="C56" s="1032"/>
      <c r="D56" s="1032"/>
      <c r="E56" s="1032"/>
      <c r="F56" s="1032"/>
      <c r="G56" s="1032"/>
      <c r="H56" s="1032"/>
      <c r="I56" s="1032"/>
      <c r="J56" s="1032"/>
      <c r="K56" s="1032"/>
      <c r="L56" s="1032"/>
      <c r="M56" s="1032"/>
      <c r="N56" s="1032"/>
      <c r="O56" s="1032"/>
      <c r="P56" s="1033"/>
      <c r="Q56" s="1034"/>
      <c r="R56" s="1026"/>
      <c r="S56" s="1026"/>
      <c r="T56" s="1026"/>
      <c r="U56" s="1026"/>
      <c r="V56" s="1026"/>
      <c r="W56" s="1026"/>
      <c r="X56" s="1026"/>
      <c r="Y56" s="1026"/>
      <c r="Z56" s="1026"/>
      <c r="AA56" s="1026"/>
      <c r="AB56" s="1026"/>
      <c r="AC56" s="1026"/>
      <c r="AD56" s="1026"/>
      <c r="AE56" s="1035"/>
      <c r="AF56" s="1036"/>
      <c r="AG56" s="1037"/>
      <c r="AH56" s="1037"/>
      <c r="AI56" s="1037"/>
      <c r="AJ56" s="1038"/>
      <c r="AK56" s="1025"/>
      <c r="AL56" s="1026"/>
      <c r="AM56" s="1026"/>
      <c r="AN56" s="1026"/>
      <c r="AO56" s="1026"/>
      <c r="AP56" s="1026"/>
      <c r="AQ56" s="1026"/>
      <c r="AR56" s="1026"/>
      <c r="AS56" s="1026"/>
      <c r="AT56" s="1026"/>
      <c r="AU56" s="1026"/>
      <c r="AV56" s="1026"/>
      <c r="AW56" s="1026"/>
      <c r="AX56" s="1026"/>
      <c r="AY56" s="1026"/>
      <c r="AZ56" s="1027"/>
      <c r="BA56" s="1027"/>
      <c r="BB56" s="1027"/>
      <c r="BC56" s="1027"/>
      <c r="BD56" s="1027"/>
      <c r="BE56" s="972"/>
      <c r="BF56" s="972"/>
      <c r="BG56" s="972"/>
      <c r="BH56" s="972"/>
      <c r="BI56" s="973"/>
      <c r="BJ56" s="220"/>
      <c r="BK56" s="220"/>
      <c r="BL56" s="220"/>
      <c r="BM56" s="220"/>
      <c r="BN56" s="220"/>
      <c r="BO56" s="229"/>
      <c r="BP56" s="229"/>
      <c r="BQ56" s="226">
        <v>50</v>
      </c>
      <c r="BR56" s="227"/>
      <c r="BS56" s="993"/>
      <c r="BT56" s="994"/>
      <c r="BU56" s="994"/>
      <c r="BV56" s="994"/>
      <c r="BW56" s="994"/>
      <c r="BX56" s="994"/>
      <c r="BY56" s="994"/>
      <c r="BZ56" s="994"/>
      <c r="CA56" s="994"/>
      <c r="CB56" s="994"/>
      <c r="CC56" s="994"/>
      <c r="CD56" s="994"/>
      <c r="CE56" s="994"/>
      <c r="CF56" s="994"/>
      <c r="CG56" s="1015"/>
      <c r="CH56" s="990"/>
      <c r="CI56" s="991"/>
      <c r="CJ56" s="991"/>
      <c r="CK56" s="991"/>
      <c r="CL56" s="992"/>
      <c r="CM56" s="990"/>
      <c r="CN56" s="991"/>
      <c r="CO56" s="991"/>
      <c r="CP56" s="991"/>
      <c r="CQ56" s="992"/>
      <c r="CR56" s="990"/>
      <c r="CS56" s="991"/>
      <c r="CT56" s="991"/>
      <c r="CU56" s="991"/>
      <c r="CV56" s="992"/>
      <c r="CW56" s="990"/>
      <c r="CX56" s="991"/>
      <c r="CY56" s="991"/>
      <c r="CZ56" s="991"/>
      <c r="DA56" s="992"/>
      <c r="DB56" s="990"/>
      <c r="DC56" s="991"/>
      <c r="DD56" s="991"/>
      <c r="DE56" s="991"/>
      <c r="DF56" s="992"/>
      <c r="DG56" s="990"/>
      <c r="DH56" s="991"/>
      <c r="DI56" s="991"/>
      <c r="DJ56" s="991"/>
      <c r="DK56" s="992"/>
      <c r="DL56" s="990"/>
      <c r="DM56" s="991"/>
      <c r="DN56" s="991"/>
      <c r="DO56" s="991"/>
      <c r="DP56" s="992"/>
      <c r="DQ56" s="990"/>
      <c r="DR56" s="991"/>
      <c r="DS56" s="991"/>
      <c r="DT56" s="991"/>
      <c r="DU56" s="992"/>
      <c r="DV56" s="993"/>
      <c r="DW56" s="994"/>
      <c r="DX56" s="994"/>
      <c r="DY56" s="994"/>
      <c r="DZ56" s="995"/>
      <c r="EA56" s="218"/>
    </row>
    <row r="57" spans="1:131" ht="26.25" customHeight="1" x14ac:dyDescent="0.2">
      <c r="A57" s="226">
        <v>30</v>
      </c>
      <c r="B57" s="1031"/>
      <c r="C57" s="1032"/>
      <c r="D57" s="1032"/>
      <c r="E57" s="1032"/>
      <c r="F57" s="1032"/>
      <c r="G57" s="1032"/>
      <c r="H57" s="1032"/>
      <c r="I57" s="1032"/>
      <c r="J57" s="1032"/>
      <c r="K57" s="1032"/>
      <c r="L57" s="1032"/>
      <c r="M57" s="1032"/>
      <c r="N57" s="1032"/>
      <c r="O57" s="1032"/>
      <c r="P57" s="1033"/>
      <c r="Q57" s="1034"/>
      <c r="R57" s="1026"/>
      <c r="S57" s="1026"/>
      <c r="T57" s="1026"/>
      <c r="U57" s="1026"/>
      <c r="V57" s="1026"/>
      <c r="W57" s="1026"/>
      <c r="X57" s="1026"/>
      <c r="Y57" s="1026"/>
      <c r="Z57" s="1026"/>
      <c r="AA57" s="1026"/>
      <c r="AB57" s="1026"/>
      <c r="AC57" s="1026"/>
      <c r="AD57" s="1026"/>
      <c r="AE57" s="1035"/>
      <c r="AF57" s="1036"/>
      <c r="AG57" s="1037"/>
      <c r="AH57" s="1037"/>
      <c r="AI57" s="1037"/>
      <c r="AJ57" s="1038"/>
      <c r="AK57" s="1025"/>
      <c r="AL57" s="1026"/>
      <c r="AM57" s="1026"/>
      <c r="AN57" s="1026"/>
      <c r="AO57" s="1026"/>
      <c r="AP57" s="1026"/>
      <c r="AQ57" s="1026"/>
      <c r="AR57" s="1026"/>
      <c r="AS57" s="1026"/>
      <c r="AT57" s="1026"/>
      <c r="AU57" s="1026"/>
      <c r="AV57" s="1026"/>
      <c r="AW57" s="1026"/>
      <c r="AX57" s="1026"/>
      <c r="AY57" s="1026"/>
      <c r="AZ57" s="1027"/>
      <c r="BA57" s="1027"/>
      <c r="BB57" s="1027"/>
      <c r="BC57" s="1027"/>
      <c r="BD57" s="1027"/>
      <c r="BE57" s="972"/>
      <c r="BF57" s="972"/>
      <c r="BG57" s="972"/>
      <c r="BH57" s="972"/>
      <c r="BI57" s="973"/>
      <c r="BJ57" s="220"/>
      <c r="BK57" s="220"/>
      <c r="BL57" s="220"/>
      <c r="BM57" s="220"/>
      <c r="BN57" s="220"/>
      <c r="BO57" s="229"/>
      <c r="BP57" s="229"/>
      <c r="BQ57" s="226">
        <v>51</v>
      </c>
      <c r="BR57" s="227"/>
      <c r="BS57" s="993"/>
      <c r="BT57" s="994"/>
      <c r="BU57" s="994"/>
      <c r="BV57" s="994"/>
      <c r="BW57" s="994"/>
      <c r="BX57" s="994"/>
      <c r="BY57" s="994"/>
      <c r="BZ57" s="994"/>
      <c r="CA57" s="994"/>
      <c r="CB57" s="994"/>
      <c r="CC57" s="994"/>
      <c r="CD57" s="994"/>
      <c r="CE57" s="994"/>
      <c r="CF57" s="994"/>
      <c r="CG57" s="1015"/>
      <c r="CH57" s="990"/>
      <c r="CI57" s="991"/>
      <c r="CJ57" s="991"/>
      <c r="CK57" s="991"/>
      <c r="CL57" s="992"/>
      <c r="CM57" s="990"/>
      <c r="CN57" s="991"/>
      <c r="CO57" s="991"/>
      <c r="CP57" s="991"/>
      <c r="CQ57" s="992"/>
      <c r="CR57" s="990"/>
      <c r="CS57" s="991"/>
      <c r="CT57" s="991"/>
      <c r="CU57" s="991"/>
      <c r="CV57" s="992"/>
      <c r="CW57" s="990"/>
      <c r="CX57" s="991"/>
      <c r="CY57" s="991"/>
      <c r="CZ57" s="991"/>
      <c r="DA57" s="992"/>
      <c r="DB57" s="990"/>
      <c r="DC57" s="991"/>
      <c r="DD57" s="991"/>
      <c r="DE57" s="991"/>
      <c r="DF57" s="992"/>
      <c r="DG57" s="990"/>
      <c r="DH57" s="991"/>
      <c r="DI57" s="991"/>
      <c r="DJ57" s="991"/>
      <c r="DK57" s="992"/>
      <c r="DL57" s="990"/>
      <c r="DM57" s="991"/>
      <c r="DN57" s="991"/>
      <c r="DO57" s="991"/>
      <c r="DP57" s="992"/>
      <c r="DQ57" s="990"/>
      <c r="DR57" s="991"/>
      <c r="DS57" s="991"/>
      <c r="DT57" s="991"/>
      <c r="DU57" s="992"/>
      <c r="DV57" s="993"/>
      <c r="DW57" s="994"/>
      <c r="DX57" s="994"/>
      <c r="DY57" s="994"/>
      <c r="DZ57" s="995"/>
      <c r="EA57" s="218"/>
    </row>
    <row r="58" spans="1:131" ht="26.25" customHeight="1" x14ac:dyDescent="0.2">
      <c r="A58" s="226">
        <v>31</v>
      </c>
      <c r="B58" s="1031"/>
      <c r="C58" s="1032"/>
      <c r="D58" s="1032"/>
      <c r="E58" s="1032"/>
      <c r="F58" s="1032"/>
      <c r="G58" s="1032"/>
      <c r="H58" s="1032"/>
      <c r="I58" s="1032"/>
      <c r="J58" s="1032"/>
      <c r="K58" s="1032"/>
      <c r="L58" s="1032"/>
      <c r="M58" s="1032"/>
      <c r="N58" s="1032"/>
      <c r="O58" s="1032"/>
      <c r="P58" s="1033"/>
      <c r="Q58" s="1034"/>
      <c r="R58" s="1026"/>
      <c r="S58" s="1026"/>
      <c r="T58" s="1026"/>
      <c r="U58" s="1026"/>
      <c r="V58" s="1026"/>
      <c r="W58" s="1026"/>
      <c r="X58" s="1026"/>
      <c r="Y58" s="1026"/>
      <c r="Z58" s="1026"/>
      <c r="AA58" s="1026"/>
      <c r="AB58" s="1026"/>
      <c r="AC58" s="1026"/>
      <c r="AD58" s="1026"/>
      <c r="AE58" s="1035"/>
      <c r="AF58" s="1036"/>
      <c r="AG58" s="1037"/>
      <c r="AH58" s="1037"/>
      <c r="AI58" s="1037"/>
      <c r="AJ58" s="1038"/>
      <c r="AK58" s="1025"/>
      <c r="AL58" s="1026"/>
      <c r="AM58" s="1026"/>
      <c r="AN58" s="1026"/>
      <c r="AO58" s="1026"/>
      <c r="AP58" s="1026"/>
      <c r="AQ58" s="1026"/>
      <c r="AR58" s="1026"/>
      <c r="AS58" s="1026"/>
      <c r="AT58" s="1026"/>
      <c r="AU58" s="1026"/>
      <c r="AV58" s="1026"/>
      <c r="AW58" s="1026"/>
      <c r="AX58" s="1026"/>
      <c r="AY58" s="1026"/>
      <c r="AZ58" s="1027"/>
      <c r="BA58" s="1027"/>
      <c r="BB58" s="1027"/>
      <c r="BC58" s="1027"/>
      <c r="BD58" s="1027"/>
      <c r="BE58" s="972"/>
      <c r="BF58" s="972"/>
      <c r="BG58" s="972"/>
      <c r="BH58" s="972"/>
      <c r="BI58" s="973"/>
      <c r="BJ58" s="220"/>
      <c r="BK58" s="220"/>
      <c r="BL58" s="220"/>
      <c r="BM58" s="220"/>
      <c r="BN58" s="220"/>
      <c r="BO58" s="229"/>
      <c r="BP58" s="229"/>
      <c r="BQ58" s="226">
        <v>52</v>
      </c>
      <c r="BR58" s="227"/>
      <c r="BS58" s="993"/>
      <c r="BT58" s="994"/>
      <c r="BU58" s="994"/>
      <c r="BV58" s="994"/>
      <c r="BW58" s="994"/>
      <c r="BX58" s="994"/>
      <c r="BY58" s="994"/>
      <c r="BZ58" s="994"/>
      <c r="CA58" s="994"/>
      <c r="CB58" s="994"/>
      <c r="CC58" s="994"/>
      <c r="CD58" s="994"/>
      <c r="CE58" s="994"/>
      <c r="CF58" s="994"/>
      <c r="CG58" s="1015"/>
      <c r="CH58" s="990"/>
      <c r="CI58" s="991"/>
      <c r="CJ58" s="991"/>
      <c r="CK58" s="991"/>
      <c r="CL58" s="992"/>
      <c r="CM58" s="990"/>
      <c r="CN58" s="991"/>
      <c r="CO58" s="991"/>
      <c r="CP58" s="991"/>
      <c r="CQ58" s="992"/>
      <c r="CR58" s="990"/>
      <c r="CS58" s="991"/>
      <c r="CT58" s="991"/>
      <c r="CU58" s="991"/>
      <c r="CV58" s="992"/>
      <c r="CW58" s="990"/>
      <c r="CX58" s="991"/>
      <c r="CY58" s="991"/>
      <c r="CZ58" s="991"/>
      <c r="DA58" s="992"/>
      <c r="DB58" s="990"/>
      <c r="DC58" s="991"/>
      <c r="DD58" s="991"/>
      <c r="DE58" s="991"/>
      <c r="DF58" s="992"/>
      <c r="DG58" s="990"/>
      <c r="DH58" s="991"/>
      <c r="DI58" s="991"/>
      <c r="DJ58" s="991"/>
      <c r="DK58" s="992"/>
      <c r="DL58" s="990"/>
      <c r="DM58" s="991"/>
      <c r="DN58" s="991"/>
      <c r="DO58" s="991"/>
      <c r="DP58" s="992"/>
      <c r="DQ58" s="990"/>
      <c r="DR58" s="991"/>
      <c r="DS58" s="991"/>
      <c r="DT58" s="991"/>
      <c r="DU58" s="992"/>
      <c r="DV58" s="993"/>
      <c r="DW58" s="994"/>
      <c r="DX58" s="994"/>
      <c r="DY58" s="994"/>
      <c r="DZ58" s="995"/>
      <c r="EA58" s="218"/>
    </row>
    <row r="59" spans="1:131" ht="26.25" customHeight="1" x14ac:dyDescent="0.2">
      <c r="A59" s="226">
        <v>32</v>
      </c>
      <c r="B59" s="1031"/>
      <c r="C59" s="1032"/>
      <c r="D59" s="1032"/>
      <c r="E59" s="1032"/>
      <c r="F59" s="1032"/>
      <c r="G59" s="1032"/>
      <c r="H59" s="1032"/>
      <c r="I59" s="1032"/>
      <c r="J59" s="1032"/>
      <c r="K59" s="1032"/>
      <c r="L59" s="1032"/>
      <c r="M59" s="1032"/>
      <c r="N59" s="1032"/>
      <c r="O59" s="1032"/>
      <c r="P59" s="1033"/>
      <c r="Q59" s="1034"/>
      <c r="R59" s="1026"/>
      <c r="S59" s="1026"/>
      <c r="T59" s="1026"/>
      <c r="U59" s="1026"/>
      <c r="V59" s="1026"/>
      <c r="W59" s="1026"/>
      <c r="X59" s="1026"/>
      <c r="Y59" s="1026"/>
      <c r="Z59" s="1026"/>
      <c r="AA59" s="1026"/>
      <c r="AB59" s="1026"/>
      <c r="AC59" s="1026"/>
      <c r="AD59" s="1026"/>
      <c r="AE59" s="1035"/>
      <c r="AF59" s="1036"/>
      <c r="AG59" s="1037"/>
      <c r="AH59" s="1037"/>
      <c r="AI59" s="1037"/>
      <c r="AJ59" s="1038"/>
      <c r="AK59" s="1025"/>
      <c r="AL59" s="1026"/>
      <c r="AM59" s="1026"/>
      <c r="AN59" s="1026"/>
      <c r="AO59" s="1026"/>
      <c r="AP59" s="1026"/>
      <c r="AQ59" s="1026"/>
      <c r="AR59" s="1026"/>
      <c r="AS59" s="1026"/>
      <c r="AT59" s="1026"/>
      <c r="AU59" s="1026"/>
      <c r="AV59" s="1026"/>
      <c r="AW59" s="1026"/>
      <c r="AX59" s="1026"/>
      <c r="AY59" s="1026"/>
      <c r="AZ59" s="1027"/>
      <c r="BA59" s="1027"/>
      <c r="BB59" s="1027"/>
      <c r="BC59" s="1027"/>
      <c r="BD59" s="1027"/>
      <c r="BE59" s="972"/>
      <c r="BF59" s="972"/>
      <c r="BG59" s="972"/>
      <c r="BH59" s="972"/>
      <c r="BI59" s="973"/>
      <c r="BJ59" s="220"/>
      <c r="BK59" s="220"/>
      <c r="BL59" s="220"/>
      <c r="BM59" s="220"/>
      <c r="BN59" s="220"/>
      <c r="BO59" s="229"/>
      <c r="BP59" s="229"/>
      <c r="BQ59" s="226">
        <v>53</v>
      </c>
      <c r="BR59" s="227"/>
      <c r="BS59" s="993"/>
      <c r="BT59" s="994"/>
      <c r="BU59" s="994"/>
      <c r="BV59" s="994"/>
      <c r="BW59" s="994"/>
      <c r="BX59" s="994"/>
      <c r="BY59" s="994"/>
      <c r="BZ59" s="994"/>
      <c r="CA59" s="994"/>
      <c r="CB59" s="994"/>
      <c r="CC59" s="994"/>
      <c r="CD59" s="994"/>
      <c r="CE59" s="994"/>
      <c r="CF59" s="994"/>
      <c r="CG59" s="1015"/>
      <c r="CH59" s="990"/>
      <c r="CI59" s="991"/>
      <c r="CJ59" s="991"/>
      <c r="CK59" s="991"/>
      <c r="CL59" s="992"/>
      <c r="CM59" s="990"/>
      <c r="CN59" s="991"/>
      <c r="CO59" s="991"/>
      <c r="CP59" s="991"/>
      <c r="CQ59" s="992"/>
      <c r="CR59" s="990"/>
      <c r="CS59" s="991"/>
      <c r="CT59" s="991"/>
      <c r="CU59" s="991"/>
      <c r="CV59" s="992"/>
      <c r="CW59" s="990"/>
      <c r="CX59" s="991"/>
      <c r="CY59" s="991"/>
      <c r="CZ59" s="991"/>
      <c r="DA59" s="992"/>
      <c r="DB59" s="990"/>
      <c r="DC59" s="991"/>
      <c r="DD59" s="991"/>
      <c r="DE59" s="991"/>
      <c r="DF59" s="992"/>
      <c r="DG59" s="990"/>
      <c r="DH59" s="991"/>
      <c r="DI59" s="991"/>
      <c r="DJ59" s="991"/>
      <c r="DK59" s="992"/>
      <c r="DL59" s="990"/>
      <c r="DM59" s="991"/>
      <c r="DN59" s="991"/>
      <c r="DO59" s="991"/>
      <c r="DP59" s="992"/>
      <c r="DQ59" s="990"/>
      <c r="DR59" s="991"/>
      <c r="DS59" s="991"/>
      <c r="DT59" s="991"/>
      <c r="DU59" s="992"/>
      <c r="DV59" s="993"/>
      <c r="DW59" s="994"/>
      <c r="DX59" s="994"/>
      <c r="DY59" s="994"/>
      <c r="DZ59" s="995"/>
      <c r="EA59" s="218"/>
    </row>
    <row r="60" spans="1:131" ht="26.25" customHeight="1" x14ac:dyDescent="0.2">
      <c r="A60" s="226">
        <v>33</v>
      </c>
      <c r="B60" s="1031"/>
      <c r="C60" s="1032"/>
      <c r="D60" s="1032"/>
      <c r="E60" s="1032"/>
      <c r="F60" s="1032"/>
      <c r="G60" s="1032"/>
      <c r="H60" s="1032"/>
      <c r="I60" s="1032"/>
      <c r="J60" s="1032"/>
      <c r="K60" s="1032"/>
      <c r="L60" s="1032"/>
      <c r="M60" s="1032"/>
      <c r="N60" s="1032"/>
      <c r="O60" s="1032"/>
      <c r="P60" s="1033"/>
      <c r="Q60" s="1034"/>
      <c r="R60" s="1026"/>
      <c r="S60" s="1026"/>
      <c r="T60" s="1026"/>
      <c r="U60" s="1026"/>
      <c r="V60" s="1026"/>
      <c r="W60" s="1026"/>
      <c r="X60" s="1026"/>
      <c r="Y60" s="1026"/>
      <c r="Z60" s="1026"/>
      <c r="AA60" s="1026"/>
      <c r="AB60" s="1026"/>
      <c r="AC60" s="1026"/>
      <c r="AD60" s="1026"/>
      <c r="AE60" s="1035"/>
      <c r="AF60" s="1036"/>
      <c r="AG60" s="1037"/>
      <c r="AH60" s="1037"/>
      <c r="AI60" s="1037"/>
      <c r="AJ60" s="1038"/>
      <c r="AK60" s="1025"/>
      <c r="AL60" s="1026"/>
      <c r="AM60" s="1026"/>
      <c r="AN60" s="1026"/>
      <c r="AO60" s="1026"/>
      <c r="AP60" s="1026"/>
      <c r="AQ60" s="1026"/>
      <c r="AR60" s="1026"/>
      <c r="AS60" s="1026"/>
      <c r="AT60" s="1026"/>
      <c r="AU60" s="1026"/>
      <c r="AV60" s="1026"/>
      <c r="AW60" s="1026"/>
      <c r="AX60" s="1026"/>
      <c r="AY60" s="1026"/>
      <c r="AZ60" s="1027"/>
      <c r="BA60" s="1027"/>
      <c r="BB60" s="1027"/>
      <c r="BC60" s="1027"/>
      <c r="BD60" s="1027"/>
      <c r="BE60" s="972"/>
      <c r="BF60" s="972"/>
      <c r="BG60" s="972"/>
      <c r="BH60" s="972"/>
      <c r="BI60" s="973"/>
      <c r="BJ60" s="220"/>
      <c r="BK60" s="220"/>
      <c r="BL60" s="220"/>
      <c r="BM60" s="220"/>
      <c r="BN60" s="220"/>
      <c r="BO60" s="229"/>
      <c r="BP60" s="229"/>
      <c r="BQ60" s="226">
        <v>54</v>
      </c>
      <c r="BR60" s="227"/>
      <c r="BS60" s="993"/>
      <c r="BT60" s="994"/>
      <c r="BU60" s="994"/>
      <c r="BV60" s="994"/>
      <c r="BW60" s="994"/>
      <c r="BX60" s="994"/>
      <c r="BY60" s="994"/>
      <c r="BZ60" s="994"/>
      <c r="CA60" s="994"/>
      <c r="CB60" s="994"/>
      <c r="CC60" s="994"/>
      <c r="CD60" s="994"/>
      <c r="CE60" s="994"/>
      <c r="CF60" s="994"/>
      <c r="CG60" s="1015"/>
      <c r="CH60" s="990"/>
      <c r="CI60" s="991"/>
      <c r="CJ60" s="991"/>
      <c r="CK60" s="991"/>
      <c r="CL60" s="992"/>
      <c r="CM60" s="990"/>
      <c r="CN60" s="991"/>
      <c r="CO60" s="991"/>
      <c r="CP60" s="991"/>
      <c r="CQ60" s="992"/>
      <c r="CR60" s="990"/>
      <c r="CS60" s="991"/>
      <c r="CT60" s="991"/>
      <c r="CU60" s="991"/>
      <c r="CV60" s="992"/>
      <c r="CW60" s="990"/>
      <c r="CX60" s="991"/>
      <c r="CY60" s="991"/>
      <c r="CZ60" s="991"/>
      <c r="DA60" s="992"/>
      <c r="DB60" s="990"/>
      <c r="DC60" s="991"/>
      <c r="DD60" s="991"/>
      <c r="DE60" s="991"/>
      <c r="DF60" s="992"/>
      <c r="DG60" s="990"/>
      <c r="DH60" s="991"/>
      <c r="DI60" s="991"/>
      <c r="DJ60" s="991"/>
      <c r="DK60" s="992"/>
      <c r="DL60" s="990"/>
      <c r="DM60" s="991"/>
      <c r="DN60" s="991"/>
      <c r="DO60" s="991"/>
      <c r="DP60" s="992"/>
      <c r="DQ60" s="990"/>
      <c r="DR60" s="991"/>
      <c r="DS60" s="991"/>
      <c r="DT60" s="991"/>
      <c r="DU60" s="992"/>
      <c r="DV60" s="993"/>
      <c r="DW60" s="994"/>
      <c r="DX60" s="994"/>
      <c r="DY60" s="994"/>
      <c r="DZ60" s="995"/>
      <c r="EA60" s="218"/>
    </row>
    <row r="61" spans="1:131" ht="26.25" customHeight="1" thickBot="1" x14ac:dyDescent="0.25">
      <c r="A61" s="226">
        <v>34</v>
      </c>
      <c r="B61" s="1031"/>
      <c r="C61" s="1032"/>
      <c r="D61" s="1032"/>
      <c r="E61" s="1032"/>
      <c r="F61" s="1032"/>
      <c r="G61" s="1032"/>
      <c r="H61" s="1032"/>
      <c r="I61" s="1032"/>
      <c r="J61" s="1032"/>
      <c r="K61" s="1032"/>
      <c r="L61" s="1032"/>
      <c r="M61" s="1032"/>
      <c r="N61" s="1032"/>
      <c r="O61" s="1032"/>
      <c r="P61" s="1033"/>
      <c r="Q61" s="1034"/>
      <c r="R61" s="1026"/>
      <c r="S61" s="1026"/>
      <c r="T61" s="1026"/>
      <c r="U61" s="1026"/>
      <c r="V61" s="1026"/>
      <c r="W61" s="1026"/>
      <c r="X61" s="1026"/>
      <c r="Y61" s="1026"/>
      <c r="Z61" s="1026"/>
      <c r="AA61" s="1026"/>
      <c r="AB61" s="1026"/>
      <c r="AC61" s="1026"/>
      <c r="AD61" s="1026"/>
      <c r="AE61" s="1035"/>
      <c r="AF61" s="1036"/>
      <c r="AG61" s="1037"/>
      <c r="AH61" s="1037"/>
      <c r="AI61" s="1037"/>
      <c r="AJ61" s="1038"/>
      <c r="AK61" s="1025"/>
      <c r="AL61" s="1026"/>
      <c r="AM61" s="1026"/>
      <c r="AN61" s="1026"/>
      <c r="AO61" s="1026"/>
      <c r="AP61" s="1026"/>
      <c r="AQ61" s="1026"/>
      <c r="AR61" s="1026"/>
      <c r="AS61" s="1026"/>
      <c r="AT61" s="1026"/>
      <c r="AU61" s="1026"/>
      <c r="AV61" s="1026"/>
      <c r="AW61" s="1026"/>
      <c r="AX61" s="1026"/>
      <c r="AY61" s="1026"/>
      <c r="AZ61" s="1027"/>
      <c r="BA61" s="1027"/>
      <c r="BB61" s="1027"/>
      <c r="BC61" s="1027"/>
      <c r="BD61" s="1027"/>
      <c r="BE61" s="972"/>
      <c r="BF61" s="972"/>
      <c r="BG61" s="972"/>
      <c r="BH61" s="972"/>
      <c r="BI61" s="973"/>
      <c r="BJ61" s="220"/>
      <c r="BK61" s="220"/>
      <c r="BL61" s="220"/>
      <c r="BM61" s="220"/>
      <c r="BN61" s="220"/>
      <c r="BO61" s="229"/>
      <c r="BP61" s="229"/>
      <c r="BQ61" s="226">
        <v>55</v>
      </c>
      <c r="BR61" s="227"/>
      <c r="BS61" s="993"/>
      <c r="BT61" s="994"/>
      <c r="BU61" s="994"/>
      <c r="BV61" s="994"/>
      <c r="BW61" s="994"/>
      <c r="BX61" s="994"/>
      <c r="BY61" s="994"/>
      <c r="BZ61" s="994"/>
      <c r="CA61" s="994"/>
      <c r="CB61" s="994"/>
      <c r="CC61" s="994"/>
      <c r="CD61" s="994"/>
      <c r="CE61" s="994"/>
      <c r="CF61" s="994"/>
      <c r="CG61" s="1015"/>
      <c r="CH61" s="990"/>
      <c r="CI61" s="991"/>
      <c r="CJ61" s="991"/>
      <c r="CK61" s="991"/>
      <c r="CL61" s="992"/>
      <c r="CM61" s="990"/>
      <c r="CN61" s="991"/>
      <c r="CO61" s="991"/>
      <c r="CP61" s="991"/>
      <c r="CQ61" s="992"/>
      <c r="CR61" s="990"/>
      <c r="CS61" s="991"/>
      <c r="CT61" s="991"/>
      <c r="CU61" s="991"/>
      <c r="CV61" s="992"/>
      <c r="CW61" s="990"/>
      <c r="CX61" s="991"/>
      <c r="CY61" s="991"/>
      <c r="CZ61" s="991"/>
      <c r="DA61" s="992"/>
      <c r="DB61" s="990"/>
      <c r="DC61" s="991"/>
      <c r="DD61" s="991"/>
      <c r="DE61" s="991"/>
      <c r="DF61" s="992"/>
      <c r="DG61" s="990"/>
      <c r="DH61" s="991"/>
      <c r="DI61" s="991"/>
      <c r="DJ61" s="991"/>
      <c r="DK61" s="992"/>
      <c r="DL61" s="990"/>
      <c r="DM61" s="991"/>
      <c r="DN61" s="991"/>
      <c r="DO61" s="991"/>
      <c r="DP61" s="992"/>
      <c r="DQ61" s="990"/>
      <c r="DR61" s="991"/>
      <c r="DS61" s="991"/>
      <c r="DT61" s="991"/>
      <c r="DU61" s="992"/>
      <c r="DV61" s="993"/>
      <c r="DW61" s="994"/>
      <c r="DX61" s="994"/>
      <c r="DY61" s="994"/>
      <c r="DZ61" s="995"/>
      <c r="EA61" s="218"/>
    </row>
    <row r="62" spans="1:131" ht="26.25" customHeight="1" x14ac:dyDescent="0.2">
      <c r="A62" s="226">
        <v>35</v>
      </c>
      <c r="B62" s="1031"/>
      <c r="C62" s="1032"/>
      <c r="D62" s="1032"/>
      <c r="E62" s="1032"/>
      <c r="F62" s="1032"/>
      <c r="G62" s="1032"/>
      <c r="H62" s="1032"/>
      <c r="I62" s="1032"/>
      <c r="J62" s="1032"/>
      <c r="K62" s="1032"/>
      <c r="L62" s="1032"/>
      <c r="M62" s="1032"/>
      <c r="N62" s="1032"/>
      <c r="O62" s="1032"/>
      <c r="P62" s="1033"/>
      <c r="Q62" s="1034"/>
      <c r="R62" s="1026"/>
      <c r="S62" s="1026"/>
      <c r="T62" s="1026"/>
      <c r="U62" s="1026"/>
      <c r="V62" s="1026"/>
      <c r="W62" s="1026"/>
      <c r="X62" s="1026"/>
      <c r="Y62" s="1026"/>
      <c r="Z62" s="1026"/>
      <c r="AA62" s="1026"/>
      <c r="AB62" s="1026"/>
      <c r="AC62" s="1026"/>
      <c r="AD62" s="1026"/>
      <c r="AE62" s="1035"/>
      <c r="AF62" s="1036"/>
      <c r="AG62" s="1037"/>
      <c r="AH62" s="1037"/>
      <c r="AI62" s="1037"/>
      <c r="AJ62" s="1038"/>
      <c r="AK62" s="1025"/>
      <c r="AL62" s="1026"/>
      <c r="AM62" s="1026"/>
      <c r="AN62" s="1026"/>
      <c r="AO62" s="1026"/>
      <c r="AP62" s="1026"/>
      <c r="AQ62" s="1026"/>
      <c r="AR62" s="1026"/>
      <c r="AS62" s="1026"/>
      <c r="AT62" s="1026"/>
      <c r="AU62" s="1026"/>
      <c r="AV62" s="1026"/>
      <c r="AW62" s="1026"/>
      <c r="AX62" s="1026"/>
      <c r="AY62" s="1026"/>
      <c r="AZ62" s="1027"/>
      <c r="BA62" s="1027"/>
      <c r="BB62" s="1027"/>
      <c r="BC62" s="1027"/>
      <c r="BD62" s="1027"/>
      <c r="BE62" s="972"/>
      <c r="BF62" s="972"/>
      <c r="BG62" s="972"/>
      <c r="BH62" s="972"/>
      <c r="BI62" s="973"/>
      <c r="BJ62" s="1028" t="s">
        <v>394</v>
      </c>
      <c r="BK62" s="1029"/>
      <c r="BL62" s="1029"/>
      <c r="BM62" s="1029"/>
      <c r="BN62" s="1030"/>
      <c r="BO62" s="229"/>
      <c r="BP62" s="229"/>
      <c r="BQ62" s="226">
        <v>56</v>
      </c>
      <c r="BR62" s="227"/>
      <c r="BS62" s="993"/>
      <c r="BT62" s="994"/>
      <c r="BU62" s="994"/>
      <c r="BV62" s="994"/>
      <c r="BW62" s="994"/>
      <c r="BX62" s="994"/>
      <c r="BY62" s="994"/>
      <c r="BZ62" s="994"/>
      <c r="CA62" s="994"/>
      <c r="CB62" s="994"/>
      <c r="CC62" s="994"/>
      <c r="CD62" s="994"/>
      <c r="CE62" s="994"/>
      <c r="CF62" s="994"/>
      <c r="CG62" s="1015"/>
      <c r="CH62" s="990"/>
      <c r="CI62" s="991"/>
      <c r="CJ62" s="991"/>
      <c r="CK62" s="991"/>
      <c r="CL62" s="992"/>
      <c r="CM62" s="990"/>
      <c r="CN62" s="991"/>
      <c r="CO62" s="991"/>
      <c r="CP62" s="991"/>
      <c r="CQ62" s="992"/>
      <c r="CR62" s="990"/>
      <c r="CS62" s="991"/>
      <c r="CT62" s="991"/>
      <c r="CU62" s="991"/>
      <c r="CV62" s="992"/>
      <c r="CW62" s="990"/>
      <c r="CX62" s="991"/>
      <c r="CY62" s="991"/>
      <c r="CZ62" s="991"/>
      <c r="DA62" s="992"/>
      <c r="DB62" s="990"/>
      <c r="DC62" s="991"/>
      <c r="DD62" s="991"/>
      <c r="DE62" s="991"/>
      <c r="DF62" s="992"/>
      <c r="DG62" s="990"/>
      <c r="DH62" s="991"/>
      <c r="DI62" s="991"/>
      <c r="DJ62" s="991"/>
      <c r="DK62" s="992"/>
      <c r="DL62" s="990"/>
      <c r="DM62" s="991"/>
      <c r="DN62" s="991"/>
      <c r="DO62" s="991"/>
      <c r="DP62" s="992"/>
      <c r="DQ62" s="990"/>
      <c r="DR62" s="991"/>
      <c r="DS62" s="991"/>
      <c r="DT62" s="991"/>
      <c r="DU62" s="992"/>
      <c r="DV62" s="993"/>
      <c r="DW62" s="994"/>
      <c r="DX62" s="994"/>
      <c r="DY62" s="994"/>
      <c r="DZ62" s="995"/>
      <c r="EA62" s="218"/>
    </row>
    <row r="63" spans="1:131" ht="26.25" customHeight="1" thickBot="1" x14ac:dyDescent="0.25">
      <c r="A63" s="228" t="s">
        <v>376</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1"/>
      <c r="AF63" s="1022">
        <v>574</v>
      </c>
      <c r="AG63" s="959"/>
      <c r="AH63" s="959"/>
      <c r="AI63" s="959"/>
      <c r="AJ63" s="1023"/>
      <c r="AK63" s="1024"/>
      <c r="AL63" s="963"/>
      <c r="AM63" s="963"/>
      <c r="AN63" s="963"/>
      <c r="AO63" s="963"/>
      <c r="AP63" s="959">
        <v>6577</v>
      </c>
      <c r="AQ63" s="959"/>
      <c r="AR63" s="959"/>
      <c r="AS63" s="959"/>
      <c r="AT63" s="959"/>
      <c r="AU63" s="959">
        <v>4742</v>
      </c>
      <c r="AV63" s="959"/>
      <c r="AW63" s="959"/>
      <c r="AX63" s="959"/>
      <c r="AY63" s="959"/>
      <c r="AZ63" s="1018"/>
      <c r="BA63" s="1018"/>
      <c r="BB63" s="1018"/>
      <c r="BC63" s="1018"/>
      <c r="BD63" s="1018"/>
      <c r="BE63" s="960"/>
      <c r="BF63" s="960"/>
      <c r="BG63" s="960"/>
      <c r="BH63" s="960"/>
      <c r="BI63" s="961"/>
      <c r="BJ63" s="1019" t="s">
        <v>122</v>
      </c>
      <c r="BK63" s="953"/>
      <c r="BL63" s="953"/>
      <c r="BM63" s="953"/>
      <c r="BN63" s="1020"/>
      <c r="BO63" s="229"/>
      <c r="BP63" s="229"/>
      <c r="BQ63" s="226">
        <v>57</v>
      </c>
      <c r="BR63" s="227"/>
      <c r="BS63" s="993"/>
      <c r="BT63" s="994"/>
      <c r="BU63" s="994"/>
      <c r="BV63" s="994"/>
      <c r="BW63" s="994"/>
      <c r="BX63" s="994"/>
      <c r="BY63" s="994"/>
      <c r="BZ63" s="994"/>
      <c r="CA63" s="994"/>
      <c r="CB63" s="994"/>
      <c r="CC63" s="994"/>
      <c r="CD63" s="994"/>
      <c r="CE63" s="994"/>
      <c r="CF63" s="994"/>
      <c r="CG63" s="1015"/>
      <c r="CH63" s="990"/>
      <c r="CI63" s="991"/>
      <c r="CJ63" s="991"/>
      <c r="CK63" s="991"/>
      <c r="CL63" s="992"/>
      <c r="CM63" s="990"/>
      <c r="CN63" s="991"/>
      <c r="CO63" s="991"/>
      <c r="CP63" s="991"/>
      <c r="CQ63" s="992"/>
      <c r="CR63" s="990"/>
      <c r="CS63" s="991"/>
      <c r="CT63" s="991"/>
      <c r="CU63" s="991"/>
      <c r="CV63" s="992"/>
      <c r="CW63" s="990"/>
      <c r="CX63" s="991"/>
      <c r="CY63" s="991"/>
      <c r="CZ63" s="991"/>
      <c r="DA63" s="992"/>
      <c r="DB63" s="990"/>
      <c r="DC63" s="991"/>
      <c r="DD63" s="991"/>
      <c r="DE63" s="991"/>
      <c r="DF63" s="992"/>
      <c r="DG63" s="990"/>
      <c r="DH63" s="991"/>
      <c r="DI63" s="991"/>
      <c r="DJ63" s="991"/>
      <c r="DK63" s="992"/>
      <c r="DL63" s="990"/>
      <c r="DM63" s="991"/>
      <c r="DN63" s="991"/>
      <c r="DO63" s="991"/>
      <c r="DP63" s="992"/>
      <c r="DQ63" s="990"/>
      <c r="DR63" s="991"/>
      <c r="DS63" s="991"/>
      <c r="DT63" s="991"/>
      <c r="DU63" s="992"/>
      <c r="DV63" s="993"/>
      <c r="DW63" s="994"/>
      <c r="DX63" s="994"/>
      <c r="DY63" s="994"/>
      <c r="DZ63" s="995"/>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3"/>
      <c r="BT64" s="994"/>
      <c r="BU64" s="994"/>
      <c r="BV64" s="994"/>
      <c r="BW64" s="994"/>
      <c r="BX64" s="994"/>
      <c r="BY64" s="994"/>
      <c r="BZ64" s="994"/>
      <c r="CA64" s="994"/>
      <c r="CB64" s="994"/>
      <c r="CC64" s="994"/>
      <c r="CD64" s="994"/>
      <c r="CE64" s="994"/>
      <c r="CF64" s="994"/>
      <c r="CG64" s="1015"/>
      <c r="CH64" s="990"/>
      <c r="CI64" s="991"/>
      <c r="CJ64" s="991"/>
      <c r="CK64" s="991"/>
      <c r="CL64" s="992"/>
      <c r="CM64" s="990"/>
      <c r="CN64" s="991"/>
      <c r="CO64" s="991"/>
      <c r="CP64" s="991"/>
      <c r="CQ64" s="992"/>
      <c r="CR64" s="990"/>
      <c r="CS64" s="991"/>
      <c r="CT64" s="991"/>
      <c r="CU64" s="991"/>
      <c r="CV64" s="992"/>
      <c r="CW64" s="990"/>
      <c r="CX64" s="991"/>
      <c r="CY64" s="991"/>
      <c r="CZ64" s="991"/>
      <c r="DA64" s="992"/>
      <c r="DB64" s="990"/>
      <c r="DC64" s="991"/>
      <c r="DD64" s="991"/>
      <c r="DE64" s="991"/>
      <c r="DF64" s="992"/>
      <c r="DG64" s="990"/>
      <c r="DH64" s="991"/>
      <c r="DI64" s="991"/>
      <c r="DJ64" s="991"/>
      <c r="DK64" s="992"/>
      <c r="DL64" s="990"/>
      <c r="DM64" s="991"/>
      <c r="DN64" s="991"/>
      <c r="DO64" s="991"/>
      <c r="DP64" s="992"/>
      <c r="DQ64" s="990"/>
      <c r="DR64" s="991"/>
      <c r="DS64" s="991"/>
      <c r="DT64" s="991"/>
      <c r="DU64" s="992"/>
      <c r="DV64" s="993"/>
      <c r="DW64" s="994"/>
      <c r="DX64" s="994"/>
      <c r="DY64" s="994"/>
      <c r="DZ64" s="995"/>
      <c r="EA64" s="218"/>
    </row>
    <row r="65" spans="1:131" ht="26.25" customHeight="1" thickBot="1" x14ac:dyDescent="0.25">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3"/>
      <c r="BT65" s="994"/>
      <c r="BU65" s="994"/>
      <c r="BV65" s="994"/>
      <c r="BW65" s="994"/>
      <c r="BX65" s="994"/>
      <c r="BY65" s="994"/>
      <c r="BZ65" s="994"/>
      <c r="CA65" s="994"/>
      <c r="CB65" s="994"/>
      <c r="CC65" s="994"/>
      <c r="CD65" s="994"/>
      <c r="CE65" s="994"/>
      <c r="CF65" s="994"/>
      <c r="CG65" s="1015"/>
      <c r="CH65" s="990"/>
      <c r="CI65" s="991"/>
      <c r="CJ65" s="991"/>
      <c r="CK65" s="991"/>
      <c r="CL65" s="992"/>
      <c r="CM65" s="990"/>
      <c r="CN65" s="991"/>
      <c r="CO65" s="991"/>
      <c r="CP65" s="991"/>
      <c r="CQ65" s="992"/>
      <c r="CR65" s="990"/>
      <c r="CS65" s="991"/>
      <c r="CT65" s="991"/>
      <c r="CU65" s="991"/>
      <c r="CV65" s="992"/>
      <c r="CW65" s="990"/>
      <c r="CX65" s="991"/>
      <c r="CY65" s="991"/>
      <c r="CZ65" s="991"/>
      <c r="DA65" s="992"/>
      <c r="DB65" s="990"/>
      <c r="DC65" s="991"/>
      <c r="DD65" s="991"/>
      <c r="DE65" s="991"/>
      <c r="DF65" s="992"/>
      <c r="DG65" s="990"/>
      <c r="DH65" s="991"/>
      <c r="DI65" s="991"/>
      <c r="DJ65" s="991"/>
      <c r="DK65" s="992"/>
      <c r="DL65" s="990"/>
      <c r="DM65" s="991"/>
      <c r="DN65" s="991"/>
      <c r="DO65" s="991"/>
      <c r="DP65" s="992"/>
      <c r="DQ65" s="990"/>
      <c r="DR65" s="991"/>
      <c r="DS65" s="991"/>
      <c r="DT65" s="991"/>
      <c r="DU65" s="992"/>
      <c r="DV65" s="993"/>
      <c r="DW65" s="994"/>
      <c r="DX65" s="994"/>
      <c r="DY65" s="994"/>
      <c r="DZ65" s="995"/>
      <c r="EA65" s="218"/>
    </row>
    <row r="66" spans="1:131" ht="26.25" customHeight="1" x14ac:dyDescent="0.2">
      <c r="A66" s="996" t="s">
        <v>397</v>
      </c>
      <c r="B66" s="997"/>
      <c r="C66" s="997"/>
      <c r="D66" s="997"/>
      <c r="E66" s="997"/>
      <c r="F66" s="997"/>
      <c r="G66" s="997"/>
      <c r="H66" s="997"/>
      <c r="I66" s="997"/>
      <c r="J66" s="997"/>
      <c r="K66" s="997"/>
      <c r="L66" s="997"/>
      <c r="M66" s="997"/>
      <c r="N66" s="997"/>
      <c r="O66" s="997"/>
      <c r="P66" s="998"/>
      <c r="Q66" s="1002" t="s">
        <v>380</v>
      </c>
      <c r="R66" s="1003"/>
      <c r="S66" s="1003"/>
      <c r="T66" s="1003"/>
      <c r="U66" s="1004"/>
      <c r="V66" s="1002" t="s">
        <v>381</v>
      </c>
      <c r="W66" s="1003"/>
      <c r="X66" s="1003"/>
      <c r="Y66" s="1003"/>
      <c r="Z66" s="1004"/>
      <c r="AA66" s="1002" t="s">
        <v>382</v>
      </c>
      <c r="AB66" s="1003"/>
      <c r="AC66" s="1003"/>
      <c r="AD66" s="1003"/>
      <c r="AE66" s="1004"/>
      <c r="AF66" s="1008" t="s">
        <v>383</v>
      </c>
      <c r="AG66" s="1009"/>
      <c r="AH66" s="1009"/>
      <c r="AI66" s="1009"/>
      <c r="AJ66" s="1010"/>
      <c r="AK66" s="1002" t="s">
        <v>384</v>
      </c>
      <c r="AL66" s="997"/>
      <c r="AM66" s="997"/>
      <c r="AN66" s="997"/>
      <c r="AO66" s="998"/>
      <c r="AP66" s="1002" t="s">
        <v>385</v>
      </c>
      <c r="AQ66" s="1003"/>
      <c r="AR66" s="1003"/>
      <c r="AS66" s="1003"/>
      <c r="AT66" s="1004"/>
      <c r="AU66" s="1002" t="s">
        <v>398</v>
      </c>
      <c r="AV66" s="1003"/>
      <c r="AW66" s="1003"/>
      <c r="AX66" s="1003"/>
      <c r="AY66" s="1004"/>
      <c r="AZ66" s="1002" t="s">
        <v>364</v>
      </c>
      <c r="BA66" s="1003"/>
      <c r="BB66" s="1003"/>
      <c r="BC66" s="1003"/>
      <c r="BD66" s="1016"/>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9"/>
      <c r="B67" s="1000"/>
      <c r="C67" s="1000"/>
      <c r="D67" s="1000"/>
      <c r="E67" s="1000"/>
      <c r="F67" s="1000"/>
      <c r="G67" s="1000"/>
      <c r="H67" s="1000"/>
      <c r="I67" s="1000"/>
      <c r="J67" s="1000"/>
      <c r="K67" s="1000"/>
      <c r="L67" s="1000"/>
      <c r="M67" s="1000"/>
      <c r="N67" s="1000"/>
      <c r="O67" s="1000"/>
      <c r="P67" s="1001"/>
      <c r="Q67" s="1005"/>
      <c r="R67" s="1006"/>
      <c r="S67" s="1006"/>
      <c r="T67" s="1006"/>
      <c r="U67" s="1007"/>
      <c r="V67" s="1005"/>
      <c r="W67" s="1006"/>
      <c r="X67" s="1006"/>
      <c r="Y67" s="1006"/>
      <c r="Z67" s="1007"/>
      <c r="AA67" s="1005"/>
      <c r="AB67" s="1006"/>
      <c r="AC67" s="1006"/>
      <c r="AD67" s="1006"/>
      <c r="AE67" s="1007"/>
      <c r="AF67" s="1011"/>
      <c r="AG67" s="1012"/>
      <c r="AH67" s="1012"/>
      <c r="AI67" s="1012"/>
      <c r="AJ67" s="1013"/>
      <c r="AK67" s="1014"/>
      <c r="AL67" s="1000"/>
      <c r="AM67" s="1000"/>
      <c r="AN67" s="1000"/>
      <c r="AO67" s="1001"/>
      <c r="AP67" s="1005"/>
      <c r="AQ67" s="1006"/>
      <c r="AR67" s="1006"/>
      <c r="AS67" s="1006"/>
      <c r="AT67" s="1007"/>
      <c r="AU67" s="1005"/>
      <c r="AV67" s="1006"/>
      <c r="AW67" s="1006"/>
      <c r="AX67" s="1006"/>
      <c r="AY67" s="1007"/>
      <c r="AZ67" s="1005"/>
      <c r="BA67" s="1006"/>
      <c r="BB67" s="1006"/>
      <c r="BC67" s="1006"/>
      <c r="BD67" s="1017"/>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6" t="s">
        <v>543</v>
      </c>
      <c r="C68" s="987"/>
      <c r="D68" s="987"/>
      <c r="E68" s="987"/>
      <c r="F68" s="987"/>
      <c r="G68" s="987"/>
      <c r="H68" s="987"/>
      <c r="I68" s="987"/>
      <c r="J68" s="987"/>
      <c r="K68" s="987"/>
      <c r="L68" s="987"/>
      <c r="M68" s="987"/>
      <c r="N68" s="987"/>
      <c r="O68" s="987"/>
      <c r="P68" s="988"/>
      <c r="Q68" s="989">
        <v>1631</v>
      </c>
      <c r="R68" s="983"/>
      <c r="S68" s="983"/>
      <c r="T68" s="983"/>
      <c r="U68" s="983"/>
      <c r="V68" s="983">
        <v>1542</v>
      </c>
      <c r="W68" s="983"/>
      <c r="X68" s="983"/>
      <c r="Y68" s="983"/>
      <c r="Z68" s="983"/>
      <c r="AA68" s="983">
        <v>89</v>
      </c>
      <c r="AB68" s="983"/>
      <c r="AC68" s="983"/>
      <c r="AD68" s="983"/>
      <c r="AE68" s="983"/>
      <c r="AF68" s="983">
        <v>89</v>
      </c>
      <c r="AG68" s="983"/>
      <c r="AH68" s="983"/>
      <c r="AI68" s="983"/>
      <c r="AJ68" s="983"/>
      <c r="AK68" s="983" t="s">
        <v>542</v>
      </c>
      <c r="AL68" s="983"/>
      <c r="AM68" s="983"/>
      <c r="AN68" s="983"/>
      <c r="AO68" s="983"/>
      <c r="AP68" s="983">
        <v>997</v>
      </c>
      <c r="AQ68" s="983"/>
      <c r="AR68" s="983"/>
      <c r="AS68" s="983"/>
      <c r="AT68" s="983"/>
      <c r="AU68" s="983">
        <v>451</v>
      </c>
      <c r="AV68" s="983"/>
      <c r="AW68" s="983"/>
      <c r="AX68" s="983"/>
      <c r="AY68" s="983"/>
      <c r="AZ68" s="984"/>
      <c r="BA68" s="984"/>
      <c r="BB68" s="984"/>
      <c r="BC68" s="984"/>
      <c r="BD68" s="985"/>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544</v>
      </c>
      <c r="C69" s="975"/>
      <c r="D69" s="975"/>
      <c r="E69" s="975"/>
      <c r="F69" s="975"/>
      <c r="G69" s="975"/>
      <c r="H69" s="975"/>
      <c r="I69" s="975"/>
      <c r="J69" s="975"/>
      <c r="K69" s="975"/>
      <c r="L69" s="975"/>
      <c r="M69" s="975"/>
      <c r="N69" s="975"/>
      <c r="O69" s="975"/>
      <c r="P69" s="976"/>
      <c r="Q69" s="977">
        <v>4319</v>
      </c>
      <c r="R69" s="971"/>
      <c r="S69" s="971"/>
      <c r="T69" s="971"/>
      <c r="U69" s="971"/>
      <c r="V69" s="971">
        <v>4301</v>
      </c>
      <c r="W69" s="971"/>
      <c r="X69" s="971"/>
      <c r="Y69" s="971"/>
      <c r="Z69" s="971"/>
      <c r="AA69" s="971">
        <v>17</v>
      </c>
      <c r="AB69" s="971"/>
      <c r="AC69" s="971"/>
      <c r="AD69" s="971"/>
      <c r="AE69" s="971"/>
      <c r="AF69" s="971" t="s">
        <v>542</v>
      </c>
      <c r="AG69" s="971"/>
      <c r="AH69" s="971"/>
      <c r="AI69" s="971"/>
      <c r="AJ69" s="971"/>
      <c r="AK69" s="971" t="s">
        <v>542</v>
      </c>
      <c r="AL69" s="971"/>
      <c r="AM69" s="971"/>
      <c r="AN69" s="971"/>
      <c r="AO69" s="971"/>
      <c r="AP69" s="971">
        <v>1177</v>
      </c>
      <c r="AQ69" s="971"/>
      <c r="AR69" s="971"/>
      <c r="AS69" s="971"/>
      <c r="AT69" s="971"/>
      <c r="AU69" s="971">
        <v>210</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545</v>
      </c>
      <c r="C70" s="975"/>
      <c r="D70" s="975"/>
      <c r="E70" s="975"/>
      <c r="F70" s="975"/>
      <c r="G70" s="975"/>
      <c r="H70" s="975"/>
      <c r="I70" s="975"/>
      <c r="J70" s="975"/>
      <c r="K70" s="975"/>
      <c r="L70" s="975"/>
      <c r="M70" s="975"/>
      <c r="N70" s="975"/>
      <c r="O70" s="975"/>
      <c r="P70" s="976"/>
      <c r="Q70" s="977">
        <v>290</v>
      </c>
      <c r="R70" s="971"/>
      <c r="S70" s="971"/>
      <c r="T70" s="971"/>
      <c r="U70" s="971"/>
      <c r="V70" s="971">
        <v>250</v>
      </c>
      <c r="W70" s="971"/>
      <c r="X70" s="971"/>
      <c r="Y70" s="971"/>
      <c r="Z70" s="971"/>
      <c r="AA70" s="971">
        <v>40</v>
      </c>
      <c r="AB70" s="971"/>
      <c r="AC70" s="971"/>
      <c r="AD70" s="971"/>
      <c r="AE70" s="971"/>
      <c r="AF70" s="971">
        <v>40</v>
      </c>
      <c r="AG70" s="971"/>
      <c r="AH70" s="971"/>
      <c r="AI70" s="971"/>
      <c r="AJ70" s="971"/>
      <c r="AK70" s="971" t="s">
        <v>542</v>
      </c>
      <c r="AL70" s="971"/>
      <c r="AM70" s="971"/>
      <c r="AN70" s="971"/>
      <c r="AO70" s="971"/>
      <c r="AP70" s="971" t="s">
        <v>542</v>
      </c>
      <c r="AQ70" s="971"/>
      <c r="AR70" s="971"/>
      <c r="AS70" s="971"/>
      <c r="AT70" s="971"/>
      <c r="AU70" s="971" t="s">
        <v>542</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546</v>
      </c>
      <c r="C71" s="975"/>
      <c r="D71" s="975"/>
      <c r="E71" s="975"/>
      <c r="F71" s="975"/>
      <c r="G71" s="975"/>
      <c r="H71" s="975"/>
      <c r="I71" s="975"/>
      <c r="J71" s="975"/>
      <c r="K71" s="975"/>
      <c r="L71" s="975"/>
      <c r="M71" s="975"/>
      <c r="N71" s="975"/>
      <c r="O71" s="975"/>
      <c r="P71" s="976"/>
      <c r="Q71" s="977">
        <v>1428744</v>
      </c>
      <c r="R71" s="971"/>
      <c r="S71" s="971"/>
      <c r="T71" s="971"/>
      <c r="U71" s="971"/>
      <c r="V71" s="971">
        <v>1401874</v>
      </c>
      <c r="W71" s="971"/>
      <c r="X71" s="971"/>
      <c r="Y71" s="971"/>
      <c r="Z71" s="971"/>
      <c r="AA71" s="971">
        <v>26871</v>
      </c>
      <c r="AB71" s="971"/>
      <c r="AC71" s="971"/>
      <c r="AD71" s="971"/>
      <c r="AE71" s="971"/>
      <c r="AF71" s="971">
        <v>26871</v>
      </c>
      <c r="AG71" s="971"/>
      <c r="AH71" s="971"/>
      <c r="AI71" s="971"/>
      <c r="AJ71" s="971"/>
      <c r="AK71" s="971">
        <v>12578</v>
      </c>
      <c r="AL71" s="971"/>
      <c r="AM71" s="971"/>
      <c r="AN71" s="971"/>
      <c r="AO71" s="971"/>
      <c r="AP71" s="971" t="s">
        <v>542</v>
      </c>
      <c r="AQ71" s="971"/>
      <c r="AR71" s="971"/>
      <c r="AS71" s="971"/>
      <c r="AT71" s="971"/>
      <c r="AU71" s="971" t="s">
        <v>542</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82" t="s">
        <v>547</v>
      </c>
      <c r="C72" s="975"/>
      <c r="D72" s="975"/>
      <c r="E72" s="975"/>
      <c r="F72" s="975"/>
      <c r="G72" s="975"/>
      <c r="H72" s="975"/>
      <c r="I72" s="975"/>
      <c r="J72" s="975"/>
      <c r="K72" s="975"/>
      <c r="L72" s="975"/>
      <c r="M72" s="975"/>
      <c r="N72" s="975"/>
      <c r="O72" s="975"/>
      <c r="P72" s="976"/>
      <c r="Q72" s="977">
        <v>38877</v>
      </c>
      <c r="R72" s="971"/>
      <c r="S72" s="971"/>
      <c r="T72" s="971"/>
      <c r="U72" s="971"/>
      <c r="V72" s="971">
        <v>35991</v>
      </c>
      <c r="W72" s="971"/>
      <c r="X72" s="971"/>
      <c r="Y72" s="971"/>
      <c r="Z72" s="971"/>
      <c r="AA72" s="971">
        <v>2886</v>
      </c>
      <c r="AB72" s="971"/>
      <c r="AC72" s="971"/>
      <c r="AD72" s="971"/>
      <c r="AE72" s="971"/>
      <c r="AF72" s="971">
        <v>27482</v>
      </c>
      <c r="AG72" s="971"/>
      <c r="AH72" s="971"/>
      <c r="AI72" s="971"/>
      <c r="AJ72" s="971"/>
      <c r="AK72" s="971" t="s">
        <v>542</v>
      </c>
      <c r="AL72" s="971"/>
      <c r="AM72" s="971"/>
      <c r="AN72" s="971"/>
      <c r="AO72" s="971"/>
      <c r="AP72" s="971">
        <v>96454</v>
      </c>
      <c r="AQ72" s="971"/>
      <c r="AR72" s="971"/>
      <c r="AS72" s="971"/>
      <c r="AT72" s="971"/>
      <c r="AU72" s="971" t="s">
        <v>542</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548</v>
      </c>
      <c r="C73" s="975"/>
      <c r="D73" s="975"/>
      <c r="E73" s="975"/>
      <c r="F73" s="975"/>
      <c r="G73" s="975"/>
      <c r="H73" s="975"/>
      <c r="I73" s="975"/>
      <c r="J73" s="975"/>
      <c r="K73" s="975"/>
      <c r="L73" s="975"/>
      <c r="M73" s="975"/>
      <c r="N73" s="975"/>
      <c r="O73" s="975"/>
      <c r="P73" s="976"/>
      <c r="Q73" s="977">
        <v>6104</v>
      </c>
      <c r="R73" s="971"/>
      <c r="S73" s="971"/>
      <c r="T73" s="971"/>
      <c r="U73" s="971"/>
      <c r="V73" s="971">
        <v>5983</v>
      </c>
      <c r="W73" s="971"/>
      <c r="X73" s="971"/>
      <c r="Y73" s="971"/>
      <c r="Z73" s="971"/>
      <c r="AA73" s="971">
        <v>121</v>
      </c>
      <c r="AB73" s="971"/>
      <c r="AC73" s="971"/>
      <c r="AD73" s="971"/>
      <c r="AE73" s="971"/>
      <c r="AF73" s="971">
        <v>17694</v>
      </c>
      <c r="AG73" s="971"/>
      <c r="AH73" s="971"/>
      <c r="AI73" s="971"/>
      <c r="AJ73" s="971"/>
      <c r="AK73" s="971">
        <v>0</v>
      </c>
      <c r="AL73" s="971"/>
      <c r="AM73" s="971"/>
      <c r="AN73" s="971"/>
      <c r="AO73" s="971"/>
      <c r="AP73" s="971">
        <v>24010</v>
      </c>
      <c r="AQ73" s="971"/>
      <c r="AR73" s="971"/>
      <c r="AS73" s="971"/>
      <c r="AT73" s="971"/>
      <c r="AU73" s="971" t="s">
        <v>542</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82" t="s">
        <v>549</v>
      </c>
      <c r="C74" s="975"/>
      <c r="D74" s="975"/>
      <c r="E74" s="975"/>
      <c r="F74" s="975"/>
      <c r="G74" s="975"/>
      <c r="H74" s="975"/>
      <c r="I74" s="975"/>
      <c r="J74" s="975"/>
      <c r="K74" s="975"/>
      <c r="L74" s="975"/>
      <c r="M74" s="975"/>
      <c r="N74" s="975"/>
      <c r="O74" s="975"/>
      <c r="P74" s="976"/>
      <c r="Q74" s="977">
        <v>1058</v>
      </c>
      <c r="R74" s="971"/>
      <c r="S74" s="971"/>
      <c r="T74" s="971"/>
      <c r="U74" s="971"/>
      <c r="V74" s="971">
        <v>1067</v>
      </c>
      <c r="W74" s="971"/>
      <c r="X74" s="971"/>
      <c r="Y74" s="971"/>
      <c r="Z74" s="971"/>
      <c r="AA74" s="971">
        <v>9</v>
      </c>
      <c r="AB74" s="971"/>
      <c r="AC74" s="971"/>
      <c r="AD74" s="971"/>
      <c r="AE74" s="971"/>
      <c r="AF74" s="971">
        <v>466</v>
      </c>
      <c r="AG74" s="971"/>
      <c r="AH74" s="971"/>
      <c r="AI74" s="971"/>
      <c r="AJ74" s="971"/>
      <c r="AK74" s="971">
        <v>1</v>
      </c>
      <c r="AL74" s="971"/>
      <c r="AM74" s="971"/>
      <c r="AN74" s="971"/>
      <c r="AO74" s="971"/>
      <c r="AP74" s="971">
        <v>2278</v>
      </c>
      <c r="AQ74" s="971"/>
      <c r="AR74" s="971"/>
      <c r="AS74" s="971"/>
      <c r="AT74" s="971"/>
      <c r="AU74" s="971" t="s">
        <v>542</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376</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72642</v>
      </c>
      <c r="AG88" s="959"/>
      <c r="AH88" s="959"/>
      <c r="AI88" s="959"/>
      <c r="AJ88" s="959"/>
      <c r="AK88" s="963"/>
      <c r="AL88" s="963"/>
      <c r="AM88" s="963"/>
      <c r="AN88" s="963"/>
      <c r="AO88" s="963"/>
      <c r="AP88" s="959">
        <v>124916</v>
      </c>
      <c r="AQ88" s="959"/>
      <c r="AR88" s="959"/>
      <c r="AS88" s="959"/>
      <c r="AT88" s="959"/>
      <c r="AU88" s="959">
        <v>661</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294</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294</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294</v>
      </c>
      <c r="DR109" s="896"/>
      <c r="DS109" s="896"/>
      <c r="DT109" s="896"/>
      <c r="DU109" s="897"/>
      <c r="DV109" s="898" t="s">
        <v>410</v>
      </c>
      <c r="DW109" s="896"/>
      <c r="DX109" s="896"/>
      <c r="DY109" s="896"/>
      <c r="DZ109" s="929"/>
    </row>
    <row r="110" spans="1:131" s="218" customFormat="1" ht="26.25" customHeight="1" x14ac:dyDescent="0.2">
      <c r="A110" s="807" t="s">
        <v>412</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1409794</v>
      </c>
      <c r="AB110" s="889"/>
      <c r="AC110" s="889"/>
      <c r="AD110" s="889"/>
      <c r="AE110" s="890"/>
      <c r="AF110" s="891">
        <v>1404519</v>
      </c>
      <c r="AG110" s="889"/>
      <c r="AH110" s="889"/>
      <c r="AI110" s="889"/>
      <c r="AJ110" s="890"/>
      <c r="AK110" s="891">
        <v>1420400</v>
      </c>
      <c r="AL110" s="889"/>
      <c r="AM110" s="889"/>
      <c r="AN110" s="889"/>
      <c r="AO110" s="890"/>
      <c r="AP110" s="892">
        <v>13.7</v>
      </c>
      <c r="AQ110" s="893"/>
      <c r="AR110" s="893"/>
      <c r="AS110" s="893"/>
      <c r="AT110" s="894"/>
      <c r="AU110" s="930" t="s">
        <v>69</v>
      </c>
      <c r="AV110" s="931"/>
      <c r="AW110" s="931"/>
      <c r="AX110" s="931"/>
      <c r="AY110" s="931"/>
      <c r="AZ110" s="860" t="s">
        <v>413</v>
      </c>
      <c r="BA110" s="808"/>
      <c r="BB110" s="808"/>
      <c r="BC110" s="808"/>
      <c r="BD110" s="808"/>
      <c r="BE110" s="808"/>
      <c r="BF110" s="808"/>
      <c r="BG110" s="808"/>
      <c r="BH110" s="808"/>
      <c r="BI110" s="808"/>
      <c r="BJ110" s="808"/>
      <c r="BK110" s="808"/>
      <c r="BL110" s="808"/>
      <c r="BM110" s="808"/>
      <c r="BN110" s="808"/>
      <c r="BO110" s="808"/>
      <c r="BP110" s="809"/>
      <c r="BQ110" s="861">
        <v>14728951</v>
      </c>
      <c r="BR110" s="842"/>
      <c r="BS110" s="842"/>
      <c r="BT110" s="842"/>
      <c r="BU110" s="842"/>
      <c r="BV110" s="842">
        <v>14021857</v>
      </c>
      <c r="BW110" s="842"/>
      <c r="BX110" s="842"/>
      <c r="BY110" s="842"/>
      <c r="BZ110" s="842"/>
      <c r="CA110" s="842">
        <v>15117522</v>
      </c>
      <c r="CB110" s="842"/>
      <c r="CC110" s="842"/>
      <c r="CD110" s="842"/>
      <c r="CE110" s="842"/>
      <c r="CF110" s="866">
        <v>146.1</v>
      </c>
      <c r="CG110" s="867"/>
      <c r="CH110" s="867"/>
      <c r="CI110" s="867"/>
      <c r="CJ110" s="867"/>
      <c r="CK110" s="926" t="s">
        <v>414</v>
      </c>
      <c r="CL110" s="819"/>
      <c r="CM110" s="860" t="s">
        <v>415</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417</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421</v>
      </c>
      <c r="BA112" s="752"/>
      <c r="BB112" s="752"/>
      <c r="BC112" s="752"/>
      <c r="BD112" s="752"/>
      <c r="BE112" s="752"/>
      <c r="BF112" s="752"/>
      <c r="BG112" s="752"/>
      <c r="BH112" s="752"/>
      <c r="BI112" s="752"/>
      <c r="BJ112" s="752"/>
      <c r="BK112" s="752"/>
      <c r="BL112" s="752"/>
      <c r="BM112" s="752"/>
      <c r="BN112" s="752"/>
      <c r="BO112" s="752"/>
      <c r="BP112" s="753"/>
      <c r="BQ112" s="816">
        <v>4670551</v>
      </c>
      <c r="BR112" s="817"/>
      <c r="BS112" s="817"/>
      <c r="BT112" s="817"/>
      <c r="BU112" s="817"/>
      <c r="BV112" s="817">
        <v>4490698</v>
      </c>
      <c r="BW112" s="817"/>
      <c r="BX112" s="817"/>
      <c r="BY112" s="817"/>
      <c r="BZ112" s="817"/>
      <c r="CA112" s="817">
        <v>4925176</v>
      </c>
      <c r="CB112" s="817"/>
      <c r="CC112" s="817"/>
      <c r="CD112" s="817"/>
      <c r="CE112" s="817"/>
      <c r="CF112" s="875">
        <v>47.6</v>
      </c>
      <c r="CG112" s="876"/>
      <c r="CH112" s="876"/>
      <c r="CI112" s="876"/>
      <c r="CJ112" s="876"/>
      <c r="CK112" s="927"/>
      <c r="CL112" s="821"/>
      <c r="CM112" s="815"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433600</v>
      </c>
      <c r="AB113" s="919"/>
      <c r="AC113" s="919"/>
      <c r="AD113" s="919"/>
      <c r="AE113" s="920"/>
      <c r="AF113" s="921">
        <v>435048</v>
      </c>
      <c r="AG113" s="919"/>
      <c r="AH113" s="919"/>
      <c r="AI113" s="919"/>
      <c r="AJ113" s="920"/>
      <c r="AK113" s="921">
        <v>433436</v>
      </c>
      <c r="AL113" s="919"/>
      <c r="AM113" s="919"/>
      <c r="AN113" s="919"/>
      <c r="AO113" s="920"/>
      <c r="AP113" s="922">
        <v>4.2</v>
      </c>
      <c r="AQ113" s="923"/>
      <c r="AR113" s="923"/>
      <c r="AS113" s="923"/>
      <c r="AT113" s="924"/>
      <c r="AU113" s="932"/>
      <c r="AV113" s="933"/>
      <c r="AW113" s="933"/>
      <c r="AX113" s="933"/>
      <c r="AY113" s="933"/>
      <c r="AZ113" s="815" t="s">
        <v>424</v>
      </c>
      <c r="BA113" s="752"/>
      <c r="BB113" s="752"/>
      <c r="BC113" s="752"/>
      <c r="BD113" s="752"/>
      <c r="BE113" s="752"/>
      <c r="BF113" s="752"/>
      <c r="BG113" s="752"/>
      <c r="BH113" s="752"/>
      <c r="BI113" s="752"/>
      <c r="BJ113" s="752"/>
      <c r="BK113" s="752"/>
      <c r="BL113" s="752"/>
      <c r="BM113" s="752"/>
      <c r="BN113" s="752"/>
      <c r="BO113" s="752"/>
      <c r="BP113" s="753"/>
      <c r="BQ113" s="816">
        <v>635296</v>
      </c>
      <c r="BR113" s="817"/>
      <c r="BS113" s="817"/>
      <c r="BT113" s="817"/>
      <c r="BU113" s="817"/>
      <c r="BV113" s="817">
        <v>604121</v>
      </c>
      <c r="BW113" s="817"/>
      <c r="BX113" s="817"/>
      <c r="BY113" s="817"/>
      <c r="BZ113" s="817"/>
      <c r="CA113" s="817">
        <v>661479</v>
      </c>
      <c r="CB113" s="817"/>
      <c r="CC113" s="817"/>
      <c r="CD113" s="817"/>
      <c r="CE113" s="817"/>
      <c r="CF113" s="875">
        <v>6.4</v>
      </c>
      <c r="CG113" s="876"/>
      <c r="CH113" s="876"/>
      <c r="CI113" s="876"/>
      <c r="CJ113" s="876"/>
      <c r="CK113" s="927"/>
      <c r="CL113" s="821"/>
      <c r="CM113" s="815"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183466</v>
      </c>
      <c r="AB114" s="780"/>
      <c r="AC114" s="780"/>
      <c r="AD114" s="780"/>
      <c r="AE114" s="781"/>
      <c r="AF114" s="782">
        <v>163023</v>
      </c>
      <c r="AG114" s="780"/>
      <c r="AH114" s="780"/>
      <c r="AI114" s="780"/>
      <c r="AJ114" s="781"/>
      <c r="AK114" s="782">
        <v>116287</v>
      </c>
      <c r="AL114" s="780"/>
      <c r="AM114" s="780"/>
      <c r="AN114" s="780"/>
      <c r="AO114" s="781"/>
      <c r="AP114" s="824">
        <v>1.1000000000000001</v>
      </c>
      <c r="AQ114" s="825"/>
      <c r="AR114" s="825"/>
      <c r="AS114" s="825"/>
      <c r="AT114" s="826"/>
      <c r="AU114" s="932"/>
      <c r="AV114" s="933"/>
      <c r="AW114" s="933"/>
      <c r="AX114" s="933"/>
      <c r="AY114" s="933"/>
      <c r="AZ114" s="815" t="s">
        <v>427</v>
      </c>
      <c r="BA114" s="752"/>
      <c r="BB114" s="752"/>
      <c r="BC114" s="752"/>
      <c r="BD114" s="752"/>
      <c r="BE114" s="752"/>
      <c r="BF114" s="752"/>
      <c r="BG114" s="752"/>
      <c r="BH114" s="752"/>
      <c r="BI114" s="752"/>
      <c r="BJ114" s="752"/>
      <c r="BK114" s="752"/>
      <c r="BL114" s="752"/>
      <c r="BM114" s="752"/>
      <c r="BN114" s="752"/>
      <c r="BO114" s="752"/>
      <c r="BP114" s="753"/>
      <c r="BQ114" s="816">
        <v>3121700</v>
      </c>
      <c r="BR114" s="817"/>
      <c r="BS114" s="817"/>
      <c r="BT114" s="817"/>
      <c r="BU114" s="817"/>
      <c r="BV114" s="817">
        <v>3125159</v>
      </c>
      <c r="BW114" s="817"/>
      <c r="BX114" s="817"/>
      <c r="BY114" s="817"/>
      <c r="BZ114" s="817"/>
      <c r="CA114" s="817">
        <v>2897412</v>
      </c>
      <c r="CB114" s="817"/>
      <c r="CC114" s="817"/>
      <c r="CD114" s="817"/>
      <c r="CE114" s="817"/>
      <c r="CF114" s="875">
        <v>28</v>
      </c>
      <c r="CG114" s="876"/>
      <c r="CH114" s="876"/>
      <c r="CI114" s="876"/>
      <c r="CJ114" s="876"/>
      <c r="CK114" s="927"/>
      <c r="CL114" s="821"/>
      <c r="CM114" s="815"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430</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2026860</v>
      </c>
      <c r="AB117" s="903"/>
      <c r="AC117" s="903"/>
      <c r="AD117" s="903"/>
      <c r="AE117" s="904"/>
      <c r="AF117" s="905">
        <v>2002590</v>
      </c>
      <c r="AG117" s="903"/>
      <c r="AH117" s="903"/>
      <c r="AI117" s="903"/>
      <c r="AJ117" s="904"/>
      <c r="AK117" s="905">
        <v>1970123</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294</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414</v>
      </c>
      <c r="B119" s="819"/>
      <c r="C119" s="860" t="s">
        <v>415</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440</v>
      </c>
      <c r="BP119" s="878"/>
      <c r="BQ119" s="879">
        <v>23156498</v>
      </c>
      <c r="BR119" s="845"/>
      <c r="BS119" s="845"/>
      <c r="BT119" s="845"/>
      <c r="BU119" s="845"/>
      <c r="BV119" s="845">
        <v>22241835</v>
      </c>
      <c r="BW119" s="845"/>
      <c r="BX119" s="845"/>
      <c r="BY119" s="845"/>
      <c r="BZ119" s="845"/>
      <c r="CA119" s="845">
        <v>23601589</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442</v>
      </c>
      <c r="AV120" s="881"/>
      <c r="AW120" s="881"/>
      <c r="AX120" s="881"/>
      <c r="AY120" s="882"/>
      <c r="AZ120" s="860" t="s">
        <v>443</v>
      </c>
      <c r="BA120" s="808"/>
      <c r="BB120" s="808"/>
      <c r="BC120" s="808"/>
      <c r="BD120" s="808"/>
      <c r="BE120" s="808"/>
      <c r="BF120" s="808"/>
      <c r="BG120" s="808"/>
      <c r="BH120" s="808"/>
      <c r="BI120" s="808"/>
      <c r="BJ120" s="808"/>
      <c r="BK120" s="808"/>
      <c r="BL120" s="808"/>
      <c r="BM120" s="808"/>
      <c r="BN120" s="808"/>
      <c r="BO120" s="808"/>
      <c r="BP120" s="809"/>
      <c r="BQ120" s="861">
        <v>5418427</v>
      </c>
      <c r="BR120" s="842"/>
      <c r="BS120" s="842"/>
      <c r="BT120" s="842"/>
      <c r="BU120" s="842"/>
      <c r="BV120" s="842">
        <v>5668464</v>
      </c>
      <c r="BW120" s="842"/>
      <c r="BX120" s="842"/>
      <c r="BY120" s="842"/>
      <c r="BZ120" s="842"/>
      <c r="CA120" s="842">
        <v>5884403</v>
      </c>
      <c r="CB120" s="842"/>
      <c r="CC120" s="842"/>
      <c r="CD120" s="842"/>
      <c r="CE120" s="842"/>
      <c r="CF120" s="866">
        <v>56.9</v>
      </c>
      <c r="CG120" s="867"/>
      <c r="CH120" s="867"/>
      <c r="CI120" s="867"/>
      <c r="CJ120" s="867"/>
      <c r="CK120" s="868" t="s">
        <v>444</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v>2870051</v>
      </c>
      <c r="DH120" s="842"/>
      <c r="DI120" s="842"/>
      <c r="DJ120" s="842"/>
      <c r="DK120" s="842"/>
      <c r="DL120" s="842">
        <v>2740303</v>
      </c>
      <c r="DM120" s="842"/>
      <c r="DN120" s="842"/>
      <c r="DO120" s="842"/>
      <c r="DP120" s="842"/>
      <c r="DQ120" s="842">
        <v>3230615</v>
      </c>
      <c r="DR120" s="842"/>
      <c r="DS120" s="842"/>
      <c r="DT120" s="842"/>
      <c r="DU120" s="842"/>
      <c r="DV120" s="843">
        <v>31.2</v>
      </c>
      <c r="DW120" s="843"/>
      <c r="DX120" s="843"/>
      <c r="DY120" s="843"/>
      <c r="DZ120" s="844"/>
    </row>
    <row r="121" spans="1:130" s="218" customFormat="1" ht="26.25" customHeight="1" x14ac:dyDescent="0.2">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446</v>
      </c>
      <c r="BA121" s="752"/>
      <c r="BB121" s="752"/>
      <c r="BC121" s="752"/>
      <c r="BD121" s="752"/>
      <c r="BE121" s="752"/>
      <c r="BF121" s="752"/>
      <c r="BG121" s="752"/>
      <c r="BH121" s="752"/>
      <c r="BI121" s="752"/>
      <c r="BJ121" s="752"/>
      <c r="BK121" s="752"/>
      <c r="BL121" s="752"/>
      <c r="BM121" s="752"/>
      <c r="BN121" s="752"/>
      <c r="BO121" s="752"/>
      <c r="BP121" s="753"/>
      <c r="BQ121" s="816">
        <v>2163577</v>
      </c>
      <c r="BR121" s="817"/>
      <c r="BS121" s="817"/>
      <c r="BT121" s="817"/>
      <c r="BU121" s="817"/>
      <c r="BV121" s="817">
        <v>2394182</v>
      </c>
      <c r="BW121" s="817"/>
      <c r="BX121" s="817"/>
      <c r="BY121" s="817"/>
      <c r="BZ121" s="817"/>
      <c r="CA121" s="817">
        <v>2768482</v>
      </c>
      <c r="CB121" s="817"/>
      <c r="CC121" s="817"/>
      <c r="CD121" s="817"/>
      <c r="CE121" s="817"/>
      <c r="CF121" s="875">
        <v>26.8</v>
      </c>
      <c r="CG121" s="876"/>
      <c r="CH121" s="876"/>
      <c r="CI121" s="876"/>
      <c r="CJ121" s="876"/>
      <c r="CK121" s="869"/>
      <c r="CL121" s="855"/>
      <c r="CM121" s="855"/>
      <c r="CN121" s="855"/>
      <c r="CO121" s="856"/>
      <c r="CP121" s="835" t="s">
        <v>391</v>
      </c>
      <c r="CQ121" s="836"/>
      <c r="CR121" s="836"/>
      <c r="CS121" s="836"/>
      <c r="CT121" s="836"/>
      <c r="CU121" s="836"/>
      <c r="CV121" s="836"/>
      <c r="CW121" s="836"/>
      <c r="CX121" s="836"/>
      <c r="CY121" s="836"/>
      <c r="CZ121" s="836"/>
      <c r="DA121" s="836"/>
      <c r="DB121" s="836"/>
      <c r="DC121" s="836"/>
      <c r="DD121" s="836"/>
      <c r="DE121" s="836"/>
      <c r="DF121" s="837"/>
      <c r="DG121" s="816">
        <v>1800500</v>
      </c>
      <c r="DH121" s="817"/>
      <c r="DI121" s="817"/>
      <c r="DJ121" s="817"/>
      <c r="DK121" s="817"/>
      <c r="DL121" s="817">
        <v>1750395</v>
      </c>
      <c r="DM121" s="817"/>
      <c r="DN121" s="817"/>
      <c r="DO121" s="817"/>
      <c r="DP121" s="817"/>
      <c r="DQ121" s="817">
        <v>1694561</v>
      </c>
      <c r="DR121" s="817"/>
      <c r="DS121" s="817"/>
      <c r="DT121" s="817"/>
      <c r="DU121" s="817"/>
      <c r="DV121" s="794">
        <v>16.399999999999999</v>
      </c>
      <c r="DW121" s="794"/>
      <c r="DX121" s="794"/>
      <c r="DY121" s="794"/>
      <c r="DZ121" s="795"/>
    </row>
    <row r="122" spans="1:130" s="218" customFormat="1" ht="26.25" customHeight="1" x14ac:dyDescent="0.2">
      <c r="A122" s="820"/>
      <c r="B122" s="821"/>
      <c r="C122" s="815"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12827347</v>
      </c>
      <c r="BR122" s="845"/>
      <c r="BS122" s="845"/>
      <c r="BT122" s="845"/>
      <c r="BU122" s="845"/>
      <c r="BV122" s="845">
        <v>12111068</v>
      </c>
      <c r="BW122" s="845"/>
      <c r="BX122" s="845"/>
      <c r="BY122" s="845"/>
      <c r="BZ122" s="845"/>
      <c r="CA122" s="845">
        <v>11865933</v>
      </c>
      <c r="CB122" s="845"/>
      <c r="CC122" s="845"/>
      <c r="CD122" s="845"/>
      <c r="CE122" s="845"/>
      <c r="CF122" s="846">
        <v>114.7</v>
      </c>
      <c r="CG122" s="847"/>
      <c r="CH122" s="847"/>
      <c r="CI122" s="847"/>
      <c r="CJ122" s="847"/>
      <c r="CK122" s="869"/>
      <c r="CL122" s="855"/>
      <c r="CM122" s="855"/>
      <c r="CN122" s="855"/>
      <c r="CO122" s="856"/>
      <c r="CP122" s="835" t="s">
        <v>389</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2">
      <c r="A123" s="820"/>
      <c r="B123" s="821"/>
      <c r="C123" s="815"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448</v>
      </c>
      <c r="BP123" s="878"/>
      <c r="BQ123" s="832">
        <v>20409351</v>
      </c>
      <c r="BR123" s="833"/>
      <c r="BS123" s="833"/>
      <c r="BT123" s="833"/>
      <c r="BU123" s="833"/>
      <c r="BV123" s="833">
        <v>20173714</v>
      </c>
      <c r="BW123" s="833"/>
      <c r="BX123" s="833"/>
      <c r="BY123" s="833"/>
      <c r="BZ123" s="833"/>
      <c r="CA123" s="833">
        <v>20518818</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26.4</v>
      </c>
      <c r="BR124" s="831"/>
      <c r="BS124" s="831"/>
      <c r="BT124" s="831"/>
      <c r="BU124" s="831"/>
      <c r="BV124" s="831">
        <v>20.2</v>
      </c>
      <c r="BW124" s="831"/>
      <c r="BX124" s="831"/>
      <c r="BY124" s="831"/>
      <c r="BZ124" s="831"/>
      <c r="CA124" s="831">
        <v>29.7</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451</v>
      </c>
      <c r="CL125" s="852"/>
      <c r="CM125" s="852"/>
      <c r="CN125" s="852"/>
      <c r="CO125" s="853"/>
      <c r="CP125" s="860" t="s">
        <v>452</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453</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455</v>
      </c>
      <c r="AY127" s="812"/>
      <c r="AZ127" s="812"/>
      <c r="BA127" s="812"/>
      <c r="BB127" s="812"/>
      <c r="BC127" s="812"/>
      <c r="BD127" s="812"/>
      <c r="BE127" s="813"/>
      <c r="BF127" s="811" t="s">
        <v>456</v>
      </c>
      <c r="BG127" s="812"/>
      <c r="BH127" s="812"/>
      <c r="BI127" s="812"/>
      <c r="BJ127" s="812"/>
      <c r="BK127" s="812"/>
      <c r="BL127" s="813"/>
      <c r="BM127" s="811" t="s">
        <v>457</v>
      </c>
      <c r="BN127" s="812"/>
      <c r="BO127" s="812"/>
      <c r="BP127" s="812"/>
      <c r="BQ127" s="812"/>
      <c r="BR127" s="812"/>
      <c r="BS127" s="813"/>
      <c r="BT127" s="811" t="s">
        <v>458</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459</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460</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461</v>
      </c>
      <c r="X128" s="798"/>
      <c r="Y128" s="798"/>
      <c r="Z128" s="799"/>
      <c r="AA128" s="800">
        <v>256114</v>
      </c>
      <c r="AB128" s="801"/>
      <c r="AC128" s="801"/>
      <c r="AD128" s="801"/>
      <c r="AE128" s="802"/>
      <c r="AF128" s="803">
        <v>260100</v>
      </c>
      <c r="AG128" s="801"/>
      <c r="AH128" s="801"/>
      <c r="AI128" s="801"/>
      <c r="AJ128" s="802"/>
      <c r="AK128" s="803">
        <v>360110</v>
      </c>
      <c r="AL128" s="801"/>
      <c r="AM128" s="801"/>
      <c r="AN128" s="801"/>
      <c r="AO128" s="802"/>
      <c r="AP128" s="804"/>
      <c r="AQ128" s="805"/>
      <c r="AR128" s="805"/>
      <c r="AS128" s="805"/>
      <c r="AT128" s="806"/>
      <c r="AU128" s="220"/>
      <c r="AV128" s="220"/>
      <c r="AW128" s="220"/>
      <c r="AX128" s="807" t="s">
        <v>462</v>
      </c>
      <c r="AY128" s="808"/>
      <c r="AZ128" s="808"/>
      <c r="BA128" s="808"/>
      <c r="BB128" s="808"/>
      <c r="BC128" s="808"/>
      <c r="BD128" s="808"/>
      <c r="BE128" s="809"/>
      <c r="BF128" s="786" t="s">
        <v>122</v>
      </c>
      <c r="BG128" s="787"/>
      <c r="BH128" s="787"/>
      <c r="BI128" s="787"/>
      <c r="BJ128" s="787"/>
      <c r="BK128" s="787"/>
      <c r="BL128" s="810"/>
      <c r="BM128" s="786">
        <v>13.09</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463</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11582366</v>
      </c>
      <c r="AB129" s="780"/>
      <c r="AC129" s="780"/>
      <c r="AD129" s="780"/>
      <c r="AE129" s="781"/>
      <c r="AF129" s="782">
        <v>11483754</v>
      </c>
      <c r="AG129" s="780"/>
      <c r="AH129" s="780"/>
      <c r="AI129" s="780"/>
      <c r="AJ129" s="781"/>
      <c r="AK129" s="782">
        <v>11719109</v>
      </c>
      <c r="AL129" s="780"/>
      <c r="AM129" s="780"/>
      <c r="AN129" s="780"/>
      <c r="AO129" s="781"/>
      <c r="AP129" s="783"/>
      <c r="AQ129" s="784"/>
      <c r="AR129" s="784"/>
      <c r="AS129" s="784"/>
      <c r="AT129" s="785"/>
      <c r="AU129" s="221"/>
      <c r="AV129" s="221"/>
      <c r="AW129" s="221"/>
      <c r="AX129" s="751" t="s">
        <v>465</v>
      </c>
      <c r="AY129" s="752"/>
      <c r="AZ129" s="752"/>
      <c r="BA129" s="752"/>
      <c r="BB129" s="752"/>
      <c r="BC129" s="752"/>
      <c r="BD129" s="752"/>
      <c r="BE129" s="753"/>
      <c r="BF129" s="770" t="s">
        <v>122</v>
      </c>
      <c r="BG129" s="771"/>
      <c r="BH129" s="771"/>
      <c r="BI129" s="771"/>
      <c r="BJ129" s="771"/>
      <c r="BK129" s="771"/>
      <c r="BL129" s="772"/>
      <c r="BM129" s="770">
        <v>18.09</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1202702</v>
      </c>
      <c r="AB130" s="780"/>
      <c r="AC130" s="780"/>
      <c r="AD130" s="780"/>
      <c r="AE130" s="781"/>
      <c r="AF130" s="782">
        <v>1293452</v>
      </c>
      <c r="AG130" s="780"/>
      <c r="AH130" s="780"/>
      <c r="AI130" s="780"/>
      <c r="AJ130" s="781"/>
      <c r="AK130" s="782">
        <v>1370918</v>
      </c>
      <c r="AL130" s="780"/>
      <c r="AM130" s="780"/>
      <c r="AN130" s="780"/>
      <c r="AO130" s="781"/>
      <c r="AP130" s="783"/>
      <c r="AQ130" s="784"/>
      <c r="AR130" s="784"/>
      <c r="AS130" s="784"/>
      <c r="AT130" s="785"/>
      <c r="AU130" s="221"/>
      <c r="AV130" s="221"/>
      <c r="AW130" s="221"/>
      <c r="AX130" s="751" t="s">
        <v>468</v>
      </c>
      <c r="AY130" s="752"/>
      <c r="AZ130" s="752"/>
      <c r="BA130" s="752"/>
      <c r="BB130" s="752"/>
      <c r="BC130" s="752"/>
      <c r="BD130" s="752"/>
      <c r="BE130" s="753"/>
      <c r="BF130" s="754">
        <v>4</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10379664</v>
      </c>
      <c r="AB131" s="764"/>
      <c r="AC131" s="764"/>
      <c r="AD131" s="764"/>
      <c r="AE131" s="765"/>
      <c r="AF131" s="766">
        <v>10190302</v>
      </c>
      <c r="AG131" s="764"/>
      <c r="AH131" s="764"/>
      <c r="AI131" s="764"/>
      <c r="AJ131" s="765"/>
      <c r="AK131" s="766">
        <v>10348191</v>
      </c>
      <c r="AL131" s="764"/>
      <c r="AM131" s="764"/>
      <c r="AN131" s="764"/>
      <c r="AO131" s="765"/>
      <c r="AP131" s="767"/>
      <c r="AQ131" s="768"/>
      <c r="AR131" s="768"/>
      <c r="AS131" s="768"/>
      <c r="AT131" s="769"/>
      <c r="AU131" s="221"/>
      <c r="AV131" s="221"/>
      <c r="AW131" s="221"/>
      <c r="AX131" s="729" t="s">
        <v>470</v>
      </c>
      <c r="AY131" s="730"/>
      <c r="AZ131" s="730"/>
      <c r="BA131" s="730"/>
      <c r="BB131" s="730"/>
      <c r="BC131" s="730"/>
      <c r="BD131" s="730"/>
      <c r="BE131" s="731"/>
      <c r="BF131" s="732">
        <v>29.7</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5.4726626989999998</v>
      </c>
      <c r="AB132" s="745"/>
      <c r="AC132" s="745"/>
      <c r="AD132" s="745"/>
      <c r="AE132" s="746"/>
      <c r="AF132" s="747">
        <v>4.4065229859999997</v>
      </c>
      <c r="AG132" s="745"/>
      <c r="AH132" s="745"/>
      <c r="AI132" s="745"/>
      <c r="AJ132" s="746"/>
      <c r="AK132" s="747">
        <v>2.310500454</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6.2</v>
      </c>
      <c r="AB133" s="724"/>
      <c r="AC133" s="724"/>
      <c r="AD133" s="724"/>
      <c r="AE133" s="725"/>
      <c r="AF133" s="723">
        <v>5.3</v>
      </c>
      <c r="AG133" s="724"/>
      <c r="AH133" s="724"/>
      <c r="AI133" s="724"/>
      <c r="AJ133" s="725"/>
      <c r="AK133" s="723">
        <v>4</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PoaZ4Pi/TOhjV5ZjAFbsEYsCfXA5EDfoSp11TKWmxqtFYO9bmBxgTIzzFwXKdYiDfCziq4WTSX6zV3OtIELLFw==" saltValue="Nad3XeC37DvDsUgC8+yhJ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474</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f3L01BMrZNOUzhYbYX+i4uvSpR9EWWRMy0krKBxsWWvqBneeg8PHPX7OrQhUxYc3uTRHJe5IvajFazGui+B7oQ==" saltValue="ZUCdUs70zHB9YVGv3Qx5f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jtOybVWXjgDfb1S8U7gBMVHPW/vk34CClQQVC0IBNw8eXrWMmjmbKkjzVwS0w159HIe0oVy7CCq/KeAOA8iVw==" saltValue="IY/bCJDs32HLxJ2a/avOG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9" t="s">
        <v>477</v>
      </c>
      <c r="AP7" s="260"/>
      <c r="AQ7" s="261" t="s">
        <v>478</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20"/>
      <c r="AP8" s="266" t="s">
        <v>479</v>
      </c>
      <c r="AQ8" s="267" t="s">
        <v>480</v>
      </c>
      <c r="AR8" s="268" t="s">
        <v>481</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1" t="s">
        <v>482</v>
      </c>
      <c r="AL9" s="1132"/>
      <c r="AM9" s="1132"/>
      <c r="AN9" s="1133"/>
      <c r="AO9" s="269">
        <v>3699156</v>
      </c>
      <c r="AP9" s="269">
        <v>73865</v>
      </c>
      <c r="AQ9" s="270">
        <v>72348</v>
      </c>
      <c r="AR9" s="271">
        <v>2.1</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1" t="s">
        <v>483</v>
      </c>
      <c r="AL10" s="1132"/>
      <c r="AM10" s="1132"/>
      <c r="AN10" s="1133"/>
      <c r="AO10" s="272">
        <v>639363</v>
      </c>
      <c r="AP10" s="272">
        <v>12767</v>
      </c>
      <c r="AQ10" s="273">
        <v>6364</v>
      </c>
      <c r="AR10" s="274">
        <v>100.6</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1" t="s">
        <v>484</v>
      </c>
      <c r="AL11" s="1132"/>
      <c r="AM11" s="1132"/>
      <c r="AN11" s="1133"/>
      <c r="AO11" s="272">
        <v>10080</v>
      </c>
      <c r="AP11" s="272">
        <v>201</v>
      </c>
      <c r="AQ11" s="273">
        <v>1262</v>
      </c>
      <c r="AR11" s="274">
        <v>-84.1</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1" t="s">
        <v>485</v>
      </c>
      <c r="AL12" s="1132"/>
      <c r="AM12" s="1132"/>
      <c r="AN12" s="1133"/>
      <c r="AO12" s="272" t="s">
        <v>486</v>
      </c>
      <c r="AP12" s="272" t="s">
        <v>486</v>
      </c>
      <c r="AQ12" s="273">
        <v>10</v>
      </c>
      <c r="AR12" s="274" t="s">
        <v>486</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1" t="s">
        <v>487</v>
      </c>
      <c r="AL13" s="1132"/>
      <c r="AM13" s="1132"/>
      <c r="AN13" s="1133"/>
      <c r="AO13" s="272">
        <v>271600</v>
      </c>
      <c r="AP13" s="272">
        <v>5423</v>
      </c>
      <c r="AQ13" s="273">
        <v>3257</v>
      </c>
      <c r="AR13" s="274">
        <v>66.5</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1" t="s">
        <v>488</v>
      </c>
      <c r="AL14" s="1132"/>
      <c r="AM14" s="1132"/>
      <c r="AN14" s="1133"/>
      <c r="AO14" s="272">
        <v>118355</v>
      </c>
      <c r="AP14" s="272">
        <v>2363</v>
      </c>
      <c r="AQ14" s="273">
        <v>1617</v>
      </c>
      <c r="AR14" s="274">
        <v>46.1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4" t="s">
        <v>489</v>
      </c>
      <c r="AL15" s="1135"/>
      <c r="AM15" s="1135"/>
      <c r="AN15" s="1136"/>
      <c r="AO15" s="272">
        <v>-381240</v>
      </c>
      <c r="AP15" s="272">
        <v>-7613</v>
      </c>
      <c r="AQ15" s="273">
        <v>-3947</v>
      </c>
      <c r="AR15" s="274">
        <v>92.9</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4" t="s">
        <v>177</v>
      </c>
      <c r="AL16" s="1135"/>
      <c r="AM16" s="1135"/>
      <c r="AN16" s="1136"/>
      <c r="AO16" s="272">
        <v>4357314</v>
      </c>
      <c r="AP16" s="272">
        <v>87007</v>
      </c>
      <c r="AQ16" s="273">
        <v>80912</v>
      </c>
      <c r="AR16" s="274">
        <v>7.5</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7" t="s">
        <v>494</v>
      </c>
      <c r="AL21" s="1138"/>
      <c r="AM21" s="1138"/>
      <c r="AN21" s="1139"/>
      <c r="AO21" s="285">
        <v>6.47</v>
      </c>
      <c r="AP21" s="286">
        <v>6.71</v>
      </c>
      <c r="AQ21" s="287">
        <v>-0.24</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7" t="s">
        <v>495</v>
      </c>
      <c r="AL22" s="1138"/>
      <c r="AM22" s="1138"/>
      <c r="AN22" s="1139"/>
      <c r="AO22" s="290">
        <v>97.5</v>
      </c>
      <c r="AP22" s="291">
        <v>98.3</v>
      </c>
      <c r="AQ22" s="292">
        <v>-0.8</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30" t="s">
        <v>496</v>
      </c>
      <c r="B26" s="1130"/>
      <c r="C26" s="1130"/>
      <c r="D26" s="1130"/>
      <c r="E26" s="1130"/>
      <c r="F26" s="1130"/>
      <c r="G26" s="1130"/>
      <c r="H26" s="1130"/>
      <c r="I26" s="1130"/>
      <c r="J26" s="1130"/>
      <c r="K26" s="1130"/>
      <c r="L26" s="1130"/>
      <c r="M26" s="1130"/>
      <c r="N26" s="1130"/>
      <c r="O26" s="1130"/>
      <c r="P26" s="1130"/>
      <c r="Q26" s="1130"/>
      <c r="R26" s="1130"/>
      <c r="S26" s="1130"/>
      <c r="T26" s="1130"/>
      <c r="U26" s="1130"/>
      <c r="V26" s="1130"/>
      <c r="W26" s="1130"/>
      <c r="X26" s="1130"/>
      <c r="Y26" s="1130"/>
      <c r="Z26" s="1130"/>
      <c r="AA26" s="1130"/>
      <c r="AB26" s="1130"/>
      <c r="AC26" s="1130"/>
      <c r="AD26" s="1130"/>
      <c r="AE26" s="1130"/>
      <c r="AF26" s="1130"/>
      <c r="AG26" s="1130"/>
      <c r="AH26" s="1130"/>
      <c r="AI26" s="1130"/>
      <c r="AJ26" s="1130"/>
      <c r="AK26" s="1130"/>
      <c r="AL26" s="1130"/>
      <c r="AM26" s="1130"/>
      <c r="AN26" s="1130"/>
      <c r="AO26" s="1130"/>
      <c r="AP26" s="1130"/>
      <c r="AQ26" s="1130"/>
      <c r="AR26" s="1130"/>
      <c r="AS26" s="1130"/>
      <c r="AT26" s="255"/>
    </row>
    <row r="27" spans="1:46" ht="13.2" x14ac:dyDescent="0.2">
      <c r="A27" s="297"/>
      <c r="AO27" s="250"/>
      <c r="AP27" s="250"/>
      <c r="AQ27" s="250"/>
      <c r="AR27" s="250"/>
      <c r="AS27" s="250"/>
      <c r="AT27" s="250"/>
    </row>
    <row r="28" spans="1:46" ht="16.2" x14ac:dyDescent="0.2">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9" t="s">
        <v>477</v>
      </c>
      <c r="AP30" s="260"/>
      <c r="AQ30" s="261" t="s">
        <v>478</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20"/>
      <c r="AP31" s="266" t="s">
        <v>479</v>
      </c>
      <c r="AQ31" s="267" t="s">
        <v>480</v>
      </c>
      <c r="AR31" s="268" t="s">
        <v>481</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1" t="s">
        <v>499</v>
      </c>
      <c r="AL32" s="1122"/>
      <c r="AM32" s="1122"/>
      <c r="AN32" s="1123"/>
      <c r="AO32" s="300">
        <v>1420400</v>
      </c>
      <c r="AP32" s="300">
        <v>28363</v>
      </c>
      <c r="AQ32" s="301">
        <v>34344</v>
      </c>
      <c r="AR32" s="302">
        <v>-17.399999999999999</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1" t="s">
        <v>500</v>
      </c>
      <c r="AL33" s="1122"/>
      <c r="AM33" s="1122"/>
      <c r="AN33" s="1123"/>
      <c r="AO33" s="300" t="s">
        <v>486</v>
      </c>
      <c r="AP33" s="300" t="s">
        <v>486</v>
      </c>
      <c r="AQ33" s="301" t="s">
        <v>486</v>
      </c>
      <c r="AR33" s="302" t="s">
        <v>486</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1" t="s">
        <v>501</v>
      </c>
      <c r="AL34" s="1122"/>
      <c r="AM34" s="1122"/>
      <c r="AN34" s="1123"/>
      <c r="AO34" s="300" t="s">
        <v>486</v>
      </c>
      <c r="AP34" s="300" t="s">
        <v>486</v>
      </c>
      <c r="AQ34" s="301">
        <v>3</v>
      </c>
      <c r="AR34" s="302" t="s">
        <v>486</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1" t="s">
        <v>502</v>
      </c>
      <c r="AL35" s="1122"/>
      <c r="AM35" s="1122"/>
      <c r="AN35" s="1123"/>
      <c r="AO35" s="300">
        <v>433436</v>
      </c>
      <c r="AP35" s="300">
        <v>8655</v>
      </c>
      <c r="AQ35" s="301">
        <v>7806</v>
      </c>
      <c r="AR35" s="302">
        <v>10.9</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1" t="s">
        <v>503</v>
      </c>
      <c r="AL36" s="1122"/>
      <c r="AM36" s="1122"/>
      <c r="AN36" s="1123"/>
      <c r="AO36" s="300">
        <v>116287</v>
      </c>
      <c r="AP36" s="300">
        <v>2322</v>
      </c>
      <c r="AQ36" s="301">
        <v>1690</v>
      </c>
      <c r="AR36" s="302">
        <v>37.4</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1" t="s">
        <v>504</v>
      </c>
      <c r="AL37" s="1122"/>
      <c r="AM37" s="1122"/>
      <c r="AN37" s="1123"/>
      <c r="AO37" s="300" t="s">
        <v>486</v>
      </c>
      <c r="AP37" s="300" t="s">
        <v>486</v>
      </c>
      <c r="AQ37" s="301">
        <v>666</v>
      </c>
      <c r="AR37" s="302" t="s">
        <v>486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4" t="s">
        <v>505</v>
      </c>
      <c r="AL38" s="1125"/>
      <c r="AM38" s="1125"/>
      <c r="AN38" s="1126"/>
      <c r="AO38" s="303" t="s">
        <v>486</v>
      </c>
      <c r="AP38" s="303" t="s">
        <v>486</v>
      </c>
      <c r="AQ38" s="304">
        <v>3</v>
      </c>
      <c r="AR38" s="292" t="s">
        <v>486</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4" t="s">
        <v>506</v>
      </c>
      <c r="AL39" s="1125"/>
      <c r="AM39" s="1125"/>
      <c r="AN39" s="1126"/>
      <c r="AO39" s="300">
        <v>-360110</v>
      </c>
      <c r="AP39" s="300">
        <v>-7191</v>
      </c>
      <c r="AQ39" s="301">
        <v>-5822</v>
      </c>
      <c r="AR39" s="302">
        <v>23.5</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1" t="s">
        <v>507</v>
      </c>
      <c r="AL40" s="1122"/>
      <c r="AM40" s="1122"/>
      <c r="AN40" s="1123"/>
      <c r="AO40" s="300">
        <v>-1370918</v>
      </c>
      <c r="AP40" s="300">
        <v>-27375</v>
      </c>
      <c r="AQ40" s="301">
        <v>-26710</v>
      </c>
      <c r="AR40" s="302">
        <v>2.5</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7" t="s">
        <v>287</v>
      </c>
      <c r="AL41" s="1128"/>
      <c r="AM41" s="1128"/>
      <c r="AN41" s="1129"/>
      <c r="AO41" s="300">
        <v>239095</v>
      </c>
      <c r="AP41" s="300">
        <v>4774</v>
      </c>
      <c r="AQ41" s="301">
        <v>11979</v>
      </c>
      <c r="AR41" s="302">
        <v>-60.1</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4" t="s">
        <v>477</v>
      </c>
      <c r="AN49" s="1116" t="s">
        <v>510</v>
      </c>
      <c r="AO49" s="1117"/>
      <c r="AP49" s="1117"/>
      <c r="AQ49" s="1117"/>
      <c r="AR49" s="1118"/>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5"/>
      <c r="AN50" s="316" t="s">
        <v>511</v>
      </c>
      <c r="AO50" s="317" t="s">
        <v>512</v>
      </c>
      <c r="AP50" s="318" t="s">
        <v>513</v>
      </c>
      <c r="AQ50" s="319" t="s">
        <v>514</v>
      </c>
      <c r="AR50" s="320" t="s">
        <v>515</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574347</v>
      </c>
      <c r="AN51" s="322">
        <v>10816</v>
      </c>
      <c r="AO51" s="323">
        <v>4.9000000000000004</v>
      </c>
      <c r="AP51" s="324">
        <v>45483</v>
      </c>
      <c r="AQ51" s="325">
        <v>-0.2</v>
      </c>
      <c r="AR51" s="326">
        <v>5.0999999999999996</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398557</v>
      </c>
      <c r="AN52" s="330">
        <v>7505</v>
      </c>
      <c r="AO52" s="331">
        <v>49.7</v>
      </c>
      <c r="AP52" s="332">
        <v>24241</v>
      </c>
      <c r="AQ52" s="333">
        <v>0.4</v>
      </c>
      <c r="AR52" s="334">
        <v>49.3</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880168</v>
      </c>
      <c r="AN53" s="322">
        <v>16830</v>
      </c>
      <c r="AO53" s="323">
        <v>55.6</v>
      </c>
      <c r="AP53" s="324">
        <v>45945</v>
      </c>
      <c r="AQ53" s="325">
        <v>1</v>
      </c>
      <c r="AR53" s="326">
        <v>54.6</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498400</v>
      </c>
      <c r="AN54" s="330">
        <v>9530</v>
      </c>
      <c r="AO54" s="331">
        <v>27</v>
      </c>
      <c r="AP54" s="332">
        <v>25180</v>
      </c>
      <c r="AQ54" s="333">
        <v>3.9</v>
      </c>
      <c r="AR54" s="334">
        <v>23.1</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368486</v>
      </c>
      <c r="AN55" s="322">
        <v>7144</v>
      </c>
      <c r="AO55" s="323">
        <v>-57.6</v>
      </c>
      <c r="AP55" s="324">
        <v>44475</v>
      </c>
      <c r="AQ55" s="325">
        <v>-3.2</v>
      </c>
      <c r="AR55" s="326">
        <v>-54.4</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334293</v>
      </c>
      <c r="AN56" s="330">
        <v>6481</v>
      </c>
      <c r="AO56" s="331">
        <v>-32</v>
      </c>
      <c r="AP56" s="332">
        <v>24780</v>
      </c>
      <c r="AQ56" s="333">
        <v>-1.6</v>
      </c>
      <c r="AR56" s="334">
        <v>-30.4</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714075</v>
      </c>
      <c r="AN57" s="322">
        <v>14060</v>
      </c>
      <c r="AO57" s="323">
        <v>96.8</v>
      </c>
      <c r="AP57" s="324">
        <v>45982</v>
      </c>
      <c r="AQ57" s="325">
        <v>3.4</v>
      </c>
      <c r="AR57" s="326">
        <v>93.4</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610335</v>
      </c>
      <c r="AN58" s="330">
        <v>12017</v>
      </c>
      <c r="AO58" s="331">
        <v>85.4</v>
      </c>
      <c r="AP58" s="332">
        <v>25583</v>
      </c>
      <c r="AQ58" s="333">
        <v>3.2</v>
      </c>
      <c r="AR58" s="334">
        <v>82.2</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2552014</v>
      </c>
      <c r="AN59" s="322">
        <v>50959</v>
      </c>
      <c r="AO59" s="323">
        <v>262.39999999999998</v>
      </c>
      <c r="AP59" s="324">
        <v>50538</v>
      </c>
      <c r="AQ59" s="325">
        <v>9.9</v>
      </c>
      <c r="AR59" s="326">
        <v>252.5</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2447728</v>
      </c>
      <c r="AN60" s="330">
        <v>48876</v>
      </c>
      <c r="AO60" s="331">
        <v>306.7</v>
      </c>
      <c r="AP60" s="332">
        <v>29053</v>
      </c>
      <c r="AQ60" s="333">
        <v>13.6</v>
      </c>
      <c r="AR60" s="334">
        <v>293.10000000000002</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1017818</v>
      </c>
      <c r="AN61" s="337">
        <v>19962</v>
      </c>
      <c r="AO61" s="338">
        <v>72.400000000000006</v>
      </c>
      <c r="AP61" s="339">
        <v>46485</v>
      </c>
      <c r="AQ61" s="340">
        <v>2.2000000000000002</v>
      </c>
      <c r="AR61" s="326">
        <v>70.2</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857863</v>
      </c>
      <c r="AN62" s="330">
        <v>16882</v>
      </c>
      <c r="AO62" s="331">
        <v>87.4</v>
      </c>
      <c r="AP62" s="332">
        <v>25767</v>
      </c>
      <c r="AQ62" s="333">
        <v>3.9</v>
      </c>
      <c r="AR62" s="334">
        <v>83.5</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HLbZnbtEwvvyqBprEQpME+La6x1qtNIIyQfdWCOCZTOZFiNg9tt/klb/2z1IOK8KrBjBYyR8uwzURm0nvgx4xg==" saltValue="d6HWArklPcJbn7wY6zMR/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474</v>
      </c>
    </row>
    <row r="121" spans="125:125" ht="13.5" hidden="1" customHeight="1" x14ac:dyDescent="0.2">
      <c r="DU121" s="247"/>
    </row>
  </sheetData>
  <sheetProtection algorithmName="SHA-512" hashValue="Eq8Mci+9ErFRSQaul3u5Wf/QuBrNJkTIKTGpVZglIkyeBPMXeWmDysxViBKDr8BKjCpng/Pg3Mxf6okOrDTh/Q==" saltValue="5xvz/mXTdNFj0/+ndkqLU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474</v>
      </c>
    </row>
  </sheetData>
  <sheetProtection algorithmName="SHA-512" hashValue="2cCh1poW1+gyPH50e2z7Q81AqLOmAwHRE87zx094kU/ztP9xLI0WD9cU4HltmOLEZqmIombgTLJMaRrNjv/HpQ==" saltValue="2iEHJ2X/LetHhbrIZECIK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40" t="s">
        <v>3</v>
      </c>
      <c r="D47" s="1140"/>
      <c r="E47" s="1141"/>
      <c r="F47" s="11">
        <v>6.33</v>
      </c>
      <c r="G47" s="12">
        <v>8.52</v>
      </c>
      <c r="H47" s="12">
        <v>11.94</v>
      </c>
      <c r="I47" s="12">
        <v>14.37</v>
      </c>
      <c r="J47" s="13">
        <v>16.28</v>
      </c>
    </row>
    <row r="48" spans="2:10" ht="57.75" customHeight="1" x14ac:dyDescent="0.2">
      <c r="B48" s="14"/>
      <c r="C48" s="1142" t="s">
        <v>4</v>
      </c>
      <c r="D48" s="1142"/>
      <c r="E48" s="1143"/>
      <c r="F48" s="15">
        <v>3.3</v>
      </c>
      <c r="G48" s="16">
        <v>3.61</v>
      </c>
      <c r="H48" s="16">
        <v>2.4300000000000002</v>
      </c>
      <c r="I48" s="16">
        <v>2.82</v>
      </c>
      <c r="J48" s="17">
        <v>2.2200000000000002</v>
      </c>
    </row>
    <row r="49" spans="2:10" ht="57.75" customHeight="1" thickBot="1" x14ac:dyDescent="0.25">
      <c r="B49" s="18"/>
      <c r="C49" s="1144" t="s">
        <v>5</v>
      </c>
      <c r="D49" s="1144"/>
      <c r="E49" s="1145"/>
      <c r="F49" s="19">
        <v>0.89</v>
      </c>
      <c r="G49" s="20">
        <v>2.75</v>
      </c>
      <c r="H49" s="20">
        <v>2.2000000000000002</v>
      </c>
      <c r="I49" s="20">
        <v>2.7</v>
      </c>
      <c r="J49" s="21">
        <v>1.66</v>
      </c>
    </row>
    <row r="50" spans="2:10" ht="13.2" x14ac:dyDescent="0.2"/>
  </sheetData>
  <sheetProtection algorithmName="SHA-512" hashValue="IaA/NLf8ID4vQqsMlCWQQ4y0FmRsW64ySQwgui73fgYKD+r35mW4jpZntoTctlCJP96uTji89d/cTWJqG8PaRg==" saltValue="Xn+n9Kt8xbPCsUTrw70E+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中村　友哉</cp:lastModifiedBy>
  <dcterms:created xsi:type="dcterms:W3CDTF">2026-02-23T07:43:25Z</dcterms:created>
  <dcterms:modified xsi:type="dcterms:W3CDTF">2026-03-12T06:12:16Z</dcterms:modified>
  <cp:category/>
</cp:coreProperties>
</file>