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F74AADE9-2422-47F9-95B4-5ADE14DB43FE}"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CO34" i="10"/>
</calcChain>
</file>

<file path=xl/sharedStrings.xml><?xml version="1.0" encoding="utf-8"?>
<sst xmlns="http://schemas.openxmlformats.org/spreadsheetml/2006/main" count="1062" uniqueCount="568">
  <si>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</si>
  <si>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</si>
  <si>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</si>
  <si>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</si>
  <si>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</si>
  <si>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</si>
  <si>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</si>
  <si>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</si>
  <si>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</si>
  <si>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</si>
  <si>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</si>
  <si>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</si>
  <si>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</si>
  <si>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</si>
  <si>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</si>
  <si>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</si>
  <si>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</si>
  <si>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</si>
  <si>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</si>
  <si>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</si>
  <si>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</si>
  <si>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</si>
  <si>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</si>
  <si>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</si>
  <si>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</si>
  <si>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</si>
  <si>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</si>
  <si>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</si>
  <si>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</si>
  <si>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</si>
  <si>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</si>
  <si>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</si>
  <si>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</si>
  <si>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</si>
  <si>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</si>
  <si>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</si>
  <si>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</si>
  <si>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</si>
  <si>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</si>
  <si>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</si>
  <si>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</si>
  <si>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</si>
  <si>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</si>
  <si>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</si>
  <si>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</si>
  <si>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</si>
  <si>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</si>
  <si>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</si>
  <si>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</si>
  <si>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</si>
  <si>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</si>
  <si>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</si>
  <si>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</si>
  <si>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</si>
  <si>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</si>
  <si>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</si>
  <si>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</si>
  <si>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</si>
  <si>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</si>
  <si>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</si>
  <si>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</si>
  <si>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</si>
  <si>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</si>
  <si>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</si>
  <si>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</si>
  <si>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</si>
  <si>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</si>
  <si>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</si>
  <si>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</si>
  <si>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</si>
  <si>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</si>
  <si>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</si>
  <si>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</si>
  <si>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</si>
  <si>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</si>
  <si>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</si>
  <si>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</si>
  <si>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</si>
  <si>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</si>
  <si>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</si>
  <si>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</si>
  <si>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</si>
  <si>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</si>
  <si>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</si>
  <si>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</si>
  <si>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</si>
  <si>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</si>
  <si>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</si>
  <si>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</si>
  <si>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</si>
  <si>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</si>
  <si>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</si>
  <si>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</si>
  <si>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</si>
  <si>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交野市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</si>
  <si>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</si>
  <si>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</si>
  <si>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</si>
  <si>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</si>
  <si>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</si>
  <si>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</si>
  <si>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</si>
  <si>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</si>
  <si>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</si>
  <si>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</si>
  <si>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</si>
  <si>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</si>
  <si>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</si>
  <si>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</si>
  <si>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</si>
  <si>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</si>
  <si>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</si>
  <si>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</si>
  <si>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</si>
  <si>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</si>
  <si>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</si>
  <si>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</si>
  <si>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</si>
  <si>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</si>
  <si>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</si>
  <si>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</si>
  <si>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</si>
  <si>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</si>
  <si>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</si>
  <si>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</si>
  <si>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</si>
  <si>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</si>
  <si>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</si>
  <si>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</si>
  <si>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</si>
  <si>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</si>
  <si>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</si>
  <si>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</si>
  <si>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</si>
  <si>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</si>
  <si>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</si>
  <si>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</si>
  <si>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</si>
  <si>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</si>
  <si>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</si>
  <si>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</si>
  <si>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</si>
  <si>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</si>
  <si>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</si>
  <si>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</si>
  <si>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</si>
  <si>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</si>
  <si>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</si>
  <si>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</si>
  <si>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</si>
  <si>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</si>
  <si>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</si>
  <si>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</si>
  <si>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</si>
  <si>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</si>
  <si>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</si>
  <si>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</si>
  <si>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</si>
  <si>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</si>
  <si>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</si>
  <si>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</si>
  <si>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</si>
  <si>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</si>
  <si>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</si>
  <si>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</si>
  <si>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</si>
  <si>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</si>
  <si>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</si>
  <si>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</si>
  <si>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</si>
  <si>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</si>
  <si>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</si>
  <si>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</si>
  <si>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</si>
  <si>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</si>
  <si>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</si>
  <si>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</si>
  <si>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</si>
  <si>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</si>
  <si>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</si>
  <si>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</si>
  <si>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</si>
  <si>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</si>
  <si>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</si>
  <si>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</si>
  <si>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</si>
  <si>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</si>
  <si>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</si>
  <si>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</si>
  <si>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</si>
  <si>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</si>
  <si>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</si>
  <si>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</si>
  <si>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</si>
  <si>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</si>
  <si>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</si>
  <si>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</si>
  <si>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</si>
  <si>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</si>
  <si>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</si>
  <si>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</si>
  <si>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</si>
  <si>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</si>
  <si>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大阪府交野市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</si>
  <si>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</si>
  <si>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</si>
  <si>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</si>
  <si>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</si>
  <si>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</si>
  <si>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</si>
  <si>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</si>
  <si>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</si>
  <si>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</si>
  <si>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</si>
  <si>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</si>
  <si>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</si>
  <si>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</si>
  <si>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</si>
  <si>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</si>
  <si>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</si>
  <si>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</si>
  <si>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</si>
  <si>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</si>
  <si>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</si>
  <si>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</si>
  <si>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</si>
  <si>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</si>
  <si>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</si>
  <si>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</si>
  <si>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</si>
  <si>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</si>
  <si>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</si>
  <si>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</si>
  <si>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</si>
  <si>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</si>
  <si>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</si>
  <si>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</si>
  <si>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</si>
  <si>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</si>
  <si>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</si>
  <si>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</si>
  <si>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</si>
  <si>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</si>
  <si>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</si>
  <si>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</si>
  <si>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</si>
  <si>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</si>
  <si>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</si>
  <si>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</si>
  <si>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</si>
  <si>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</si>
  <si>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</si>
  <si>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</si>
  <si>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</si>
  <si>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</si>
  <si>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</si>
  <si>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</si>
  <si>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</si>
  <si>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</si>
  <si>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</si>
  <si>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</si>
  <si>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</si>
  <si>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</si>
  <si>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</si>
  <si>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</si>
  <si>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</si>
  <si>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</si>
  <si>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</si>
  <si>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</si>
  <si>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</si>
  <si>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</si>
  <si>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</si>
  <si>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</si>
  <si>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</si>
  <si>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</si>
  <si>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</si>
  <si>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</si>
  <si>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</si>
  <si>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</si>
  <si>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</si>
  <si>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</si>
  <si>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</si>
  <si>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</si>
  <si>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</si>
  <si>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</si>
  <si>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</si>
  <si>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</si>
  <si>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</si>
  <si>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</si>
  <si>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</si>
  <si>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</si>
  <si>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</si>
  <si>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</si>
  <si>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</si>
  <si>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</si>
  <si>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</si>
  <si>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</si>
  <si>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</si>
  <si>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</si>
  <si>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</si>
  <si>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</si>
  <si>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</si>
  <si>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</si>
  <si>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</si>
  <si>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</si>
  <si>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</si>
  <si>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</si>
  <si>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</si>
  <si>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</si>
  <si>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</si>
  <si>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</si>
  <si>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</si>
  <si>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</si>
  <si>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</si>
  <si>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</si>
  <si>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</si>
  <si>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</si>
  <si>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</si>
  <si>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</si>
  <si>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</si>
  <si>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</si>
  <si>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</si>
  <si>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</si>
  <si>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</si>
  <si>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</si>
  <si>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</si>
  <si>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</si>
  <si>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</si>
  <si>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</si>
  <si>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</si>
  <si>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</si>
  <si>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</si>
  <si>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</si>
  <si>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</si>
  <si>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</si>
  <si>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</si>
  <si>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</si>
  <si>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</si>
  <si>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</si>
  <si>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</si>
  <si>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</si>
  <si>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</si>
  <si>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</si>
  <si>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</si>
  <si>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</si>
  <si>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</si>
  <si>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</si>
  <si>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</si>
  <si>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</si>
  <si>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</si>
  <si>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</si>
  <si>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</si>
  <si>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</si>
  <si>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</si>
  <si>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大阪府交野市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</si>
  <si>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</si>
  <si>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</si>
  <si>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</si>
  <si>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</si>
  <si>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</si>
  <si>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</si>
  <si>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</si>
  <si>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</si>
  <si>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</si>
  <si>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</si>
  <si>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</si>
  <si>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</si>
  <si>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</si>
  <si>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</si>
  <si>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</si>
  <si>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</si>
  <si>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</si>
  <si>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</si>
  <si>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</si>
  <si>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</si>
  <si>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</si>
  <si>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</si>
  <si>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</si>
  <si>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</si>
  <si>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</si>
  <si>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</si>
  <si>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</si>
  <si>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</si>
  <si>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</si>
  <si>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</si>
  <si>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</si>
  <si>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</si>
  <si>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</si>
  <si>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</si>
  <si>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</si>
  <si>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</si>
  <si>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</si>
  <si>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</si>
  <si>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</si>
  <si>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</si>
  <si>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</si>
  <si>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</si>
  <si>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</si>
  <si>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</si>
  <si>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</si>
  <si>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</si>
  <si>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</si>
  <si>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</si>
  <si>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</si>
  <si>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</si>
  <si>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</si>
  <si>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</si>
  <si>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</si>
  <si>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</si>
  <si>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</si>
  <si>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</si>
  <si>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</si>
  <si>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</si>
  <si>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</si>
  <si>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</si>
  <si>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</si>
  <si>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</si>
  <si>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</si>
  <si>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</si>
  <si>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</si>
  <si>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</si>
  <si>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</si>
  <si>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</si>
  <si>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</si>
  <si>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</si>
  <si>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</si>
  <si>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</si>
  <si>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</si>
  <si>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</si>
  <si>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</si>
  <si>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</si>
  <si>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</si>
  <si>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</si>
  <si>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</si>
  <si>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</si>
  <si>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</si>
  <si>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</si>
  <si>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</si>
  <si>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</si>
  <si>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</si>
  <si>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</si>
  <si>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</si>
  <si>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</si>
  <si>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</si>
  <si>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</si>
  <si>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</si>
  <si>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</si>
  <si>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</si>
  <si>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</si>
  <si>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</si>
  <si>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</si>
  <si>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</si>
  <si>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</si>
  <si>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</si>
  <si>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</si>
  <si>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</si>
  <si>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</si>
  <si>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</si>
  <si>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</si>
  <si>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</si>
  <si>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</si>
  <si>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</si>
  <si>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</si>
  <si>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</si>
  <si>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</si>
  <si>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</si>
  <si>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</si>
  <si>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</si>
  <si>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</si>
  <si>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</si>
  <si>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</si>
  <si>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</si>
  <si>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</si>
  <si>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</si>
  <si>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</si>
  <si>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</si>
  <si>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</si>
  <si>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</si>
  <si>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</si>
  <si>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</si>
  <si>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</si>
  <si>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</si>
  <si>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</si>
  <si>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</si>
  <si>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</si>
  <si>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</si>
  <si>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</si>
  <si>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</si>
  <si>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</si>
  <si>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</si>
  <si>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</si>
  <si>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</si>
  <si>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</si>
  <si>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</si>
  <si>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</si>
  <si>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</si>
  <si>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</si>
  <si>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</si>
  <si>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</si>
  <si>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</si>
  <si>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</si>
  <si>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</si>
  <si>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</si>
  <si>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</si>
  <si>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</si>
  <si>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</si>
  <si>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</si>
  <si>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</si>
  <si>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</si>
  <si>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</si>
  <si>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</si>
  <si>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</si>
  <si>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</si>
  <si>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</si>
  <si>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</si>
  <si>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</si>
  <si>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</si>
  <si>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</si>
  <si>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</si>
  <si>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</si>
  <si>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</si>
  <si>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</si>
  <si>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</si>
  <si>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</si>
  <si>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</si>
  <si>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</si>
  <si>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</si>
  <si>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</si>
  <si>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</si>
  <si>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</si>
  <si>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</si>
  <si>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下水道事業会計</t>
  </si>
  <si>
    <t>一般会計</t>
  </si>
  <si>
    <t>後期高齢者医療特別会計</t>
  </si>
  <si>
    <t>介護保険特別会計</t>
  </si>
  <si>
    <t>国民健康保険特別会計</t>
  </si>
  <si>
    <t>公共用地先行取得事業特別会計</t>
  </si>
  <si>
    <t>その他会計（赤字）</t>
  </si>
  <si>
    <t>その他会計（黒字）</t>
  </si>
  <si>
    <t>R02</t>
    <phoneticPr fontId="5"/>
  </si>
  <si>
    <t>R03</t>
    <phoneticPr fontId="5"/>
  </si>
  <si>
    <t>R04</t>
    <phoneticPr fontId="5"/>
  </si>
  <si>
    <t>R05</t>
    <phoneticPr fontId="5"/>
  </si>
  <si>
    <t>R06</t>
    <phoneticPr fontId="5"/>
  </si>
  <si>
    <t>公共施設等整備基金</t>
    <phoneticPr fontId="2"/>
  </si>
  <si>
    <t>地域保全整備基金</t>
    <phoneticPr fontId="2"/>
  </si>
  <si>
    <t>都市の緑基金</t>
    <phoneticPr fontId="2"/>
  </si>
  <si>
    <t>-</t>
    <phoneticPr fontId="2"/>
  </si>
  <si>
    <t>四條畷市交野市清掃施設組合</t>
    <rPh sb="0" eb="3">
      <t>シジョウナワテ</t>
    </rPh>
    <rPh sb="3" eb="4">
      <t>シ</t>
    </rPh>
    <rPh sb="4" eb="7">
      <t>カタノシ</t>
    </rPh>
    <rPh sb="7" eb="9">
      <t>セイソウ</t>
    </rPh>
    <rPh sb="9" eb="11">
      <t>シセツ</t>
    </rPh>
    <rPh sb="11" eb="13">
      <t>クミアイ</t>
    </rPh>
    <phoneticPr fontId="2"/>
  </si>
  <si>
    <t>北河内４市リサイクル施設組合</t>
    <rPh sb="0" eb="3">
      <t>キタカワチ</t>
    </rPh>
    <rPh sb="4" eb="5">
      <t>シ</t>
    </rPh>
    <rPh sb="10" eb="12">
      <t>シセツ</t>
    </rPh>
    <rPh sb="12" eb="14">
      <t>クミアイ</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</si>
  <si>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</si>
  <si>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15" eb="17">
      <t>コウキ</t>
    </rPh>
    <rPh sb="17" eb="20">
      <t>コウレイシャ</t>
    </rPh>
    <rPh sb="20" eb="22">
      <t>イリョウ</t>
    </rPh>
    <rPh sb="22" eb="24">
      <t>トクベツ</t>
    </rPh>
    <rPh sb="24" eb="26">
      <t>カイケイ</t>
    </rPh>
    <phoneticPr fontId="2"/>
  </si>
  <si>
    <t>大阪広域水道企業団水道事業会計（水道用水供給事業）</t>
    <rPh sb="0" eb="2">
      <t>オオサカ</t>
    </rPh>
    <rPh sb="2" eb="4">
      <t>コウイキ</t>
    </rPh>
    <rPh sb="4" eb="6">
      <t>スイドウ</t>
    </rPh>
    <rPh sb="6" eb="8">
      <t>キギョウ</t>
    </rPh>
    <rPh sb="8" eb="9">
      <t>ダン</t>
    </rPh>
    <rPh sb="9" eb="11">
      <t>スイドウ</t>
    </rPh>
    <rPh sb="11" eb="13">
      <t>ジギョウ</t>
    </rPh>
    <rPh sb="13" eb="15">
      <t>カイケイ</t>
    </rPh>
    <rPh sb="16" eb="19">
      <t>スイドウヨウ</t>
    </rPh>
    <rPh sb="19" eb="20">
      <t>ミズ</t>
    </rPh>
    <rPh sb="20" eb="22">
      <t>キョウキュウ</t>
    </rPh>
    <rPh sb="22" eb="24">
      <t>ジギョウ</t>
    </rPh>
    <phoneticPr fontId="2"/>
  </si>
  <si>
    <t>大阪広域水道企業団（工業用水道事業会計）</t>
    <rPh sb="10" eb="13">
      <t>コウギョウヨウ</t>
    </rPh>
    <rPh sb="13" eb="15">
      <t>スイドウ</t>
    </rPh>
    <rPh sb="15" eb="17">
      <t>ジギョウ</t>
    </rPh>
    <rPh sb="17" eb="19">
      <t>カイケイ</t>
    </rPh>
    <phoneticPr fontId="2"/>
  </si>
  <si>
    <t>交野市土地開発公社</t>
    <rPh sb="0" eb="3">
      <t>カタノシ</t>
    </rPh>
    <rPh sb="3" eb="9">
      <t>トチカイハツコウシャ</t>
    </rPh>
    <phoneticPr fontId="38"/>
  </si>
  <si>
    <t>公営企業資金運用基金（水道分）</t>
    <rPh sb="0" eb="4">
      <t>コウエイキギョウ</t>
    </rPh>
    <rPh sb="4" eb="6">
      <t>シキン</t>
    </rPh>
    <rPh sb="6" eb="8">
      <t>ウンヨウ</t>
    </rPh>
    <rPh sb="8" eb="10">
      <t>キキン</t>
    </rPh>
    <rPh sb="11" eb="13">
      <t>スイドウ</t>
    </rPh>
    <rPh sb="13" eb="14">
      <t>ブン</t>
    </rPh>
    <phoneticPr fontId="2"/>
  </si>
  <si>
    <t>災害対策基金</t>
    <rPh sb="0" eb="4">
      <t>サイガイタイサク</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</si>
  <si>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</si>
  <si>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</si>
  <si>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平成初頭の土地開発公社による多額の用地取得の影響により、類似団体内平均値に比べ高い数値となっており、財政健全化への取組により減少傾向となっているものの、令和6年度については学校整備事業や公共施設等の必要な整備のため、多額の地方債を発行した影響により増加している。一方、有形固定資産減価償却率も高い数値となっており、財政健全化への取組のために、施設の老朽化対策等が後回しになっていることが表れている。今後は公共施設等総合管理計画に基づき、老朽化対策に取り組んでいく。</t>
    <rPh sb="89" eb="91">
      <t>レイワ</t>
    </rPh>
    <rPh sb="92" eb="94">
      <t>ネンド</t>
    </rPh>
    <rPh sb="132" eb="134">
      <t>エイキョウ</t>
    </rPh>
    <rPh sb="137" eb="139">
      <t>ゾウカ</t>
    </rPh>
    <rPh sb="144" eb="146">
      <t>イッポウ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</si>
  <si>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</si>
  <si>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</si>
  <si>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</si>
  <si>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</si>
  <si>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</si>
  <si>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</si>
  <si>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類似団体と比較して高いものの、実質公債費比率は低くなっている。これは土地開発公社が取得した市の規模に見合わない多額の用地について計画的な買戻しが進んでいることや、平成の初頭に行った都市基盤の整備にかかる市債の償還が終了する一方で、今年度は学校整備事業や公共施設等の必要な整備のため、多額の地方債を発行したことによるものである。今後も、学校整備事業等に係る地方債の償還、公共施設の更新、長寿命化を進めていく必要があることから実質公債費比率については、今後大きな減少は見込めない見通しとなっている。引き続き、公社用地の計画的な買戻しや、市債の発行の抑制に取り組むことで、実質公債費比率及び将来負担比率の過度な上昇を抑制していく。</t>
    <rPh sb="49" eb="51">
      <t>シュトク</t>
    </rPh>
    <rPh sb="119" eb="121">
      <t>イッポウ</t>
    </rPh>
    <rPh sb="123" eb="126">
      <t>コンネンド</t>
    </rPh>
    <rPh sb="127" eb="131">
      <t>ガッコウセイビ</t>
    </rPh>
    <rPh sb="131" eb="133">
      <t>ジギョウ</t>
    </rPh>
    <rPh sb="134" eb="138">
      <t>コウキョウシセツ</t>
    </rPh>
    <rPh sb="138" eb="139">
      <t>トウ</t>
    </rPh>
    <rPh sb="140" eb="142">
      <t>ヒツヨウ</t>
    </rPh>
    <rPh sb="143" eb="145">
      <t>セイビ</t>
    </rPh>
    <rPh sb="149" eb="151">
      <t>タガク</t>
    </rPh>
    <rPh sb="152" eb="155">
      <t>チホウサイ</t>
    </rPh>
    <rPh sb="156" eb="158">
      <t>ハッコウ</t>
    </rPh>
    <rPh sb="171" eb="174">
      <t>チホウサイ</t>
    </rPh>
    <rPh sb="175" eb="181">
      <t>ガッコウセイビジギョウ</t>
    </rPh>
    <rPh sb="181" eb="182">
      <t>トウ</t>
    </rPh>
    <rPh sb="187" eb="193">
      <t>ジッシツコウサイヒリツ</t>
    </rPh>
    <rPh sb="194" eb="195">
      <t>オオ</t>
    </rPh>
    <rPh sb="197" eb="199">
      <t>カイゼン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</si>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</sst>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B71AEB1-60A0-4973-878B-4BF8B01CBAF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44EB-493A-8CD8-E134B434BDD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41772</c:v>
                </c:pt>
                <c:pt idx="1">
                  <c:v>43415</c:v>
                </c:pt>
                <c:pt idx="2">
                  <c:v>32652</c:v>
                </c:pt>
                <c:pt idx="3">
                  <c:v>37939</c:v>
                </c:pt>
                <c:pt idx="4">
                  <c:v>127358</c:v>
                </c:pt>
              </c:numCache>
            </c:numRef>
          </c:val>
          <c:smooth val="0"/>
          <c:extLst>
            <c:ext xmlns:c16="http://schemas.microsoft.com/office/drawing/2014/chart" uri="{C3380CC4-5D6E-409C-BE32-E72D297353CC}">
              <c16:uniqueId val="{00000001-44EB-493A-8CD8-E134B434BDD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2.5</c:v>
                </c:pt>
                <c:pt idx="1">
                  <c:v>2.79</c:v>
                </c:pt>
                <c:pt idx="2">
                  <c:v>3.52</c:v>
                </c:pt>
                <c:pt idx="3">
                  <c:v>2.23</c:v>
                </c:pt>
                <c:pt idx="4">
                  <c:v>2.33</c:v>
                </c:pt>
              </c:numCache>
            </c:numRef>
          </c:val>
          <c:extLst>
            <c:ext xmlns:c16="http://schemas.microsoft.com/office/drawing/2014/chart" uri="{C3380CC4-5D6E-409C-BE32-E72D297353CC}">
              <c16:uniqueId val="{00000000-6FAD-498C-8208-D406C2F254D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25.92</c:v>
                </c:pt>
                <c:pt idx="1">
                  <c:v>25.37</c:v>
                </c:pt>
                <c:pt idx="2">
                  <c:v>27.33</c:v>
                </c:pt>
                <c:pt idx="3">
                  <c:v>27.7</c:v>
                </c:pt>
                <c:pt idx="4">
                  <c:v>27.77</c:v>
                </c:pt>
              </c:numCache>
            </c:numRef>
          </c:val>
          <c:extLst>
            <c:ext xmlns:c16="http://schemas.microsoft.com/office/drawing/2014/chart" uri="{C3380CC4-5D6E-409C-BE32-E72D297353CC}">
              <c16:uniqueId val="{00000001-6FAD-498C-8208-D406C2F254D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c:v>
                </c:pt>
                <c:pt idx="1">
                  <c:v>3.8</c:v>
                </c:pt>
                <c:pt idx="2">
                  <c:v>3.11</c:v>
                </c:pt>
                <c:pt idx="3">
                  <c:v>3.49</c:v>
                </c:pt>
                <c:pt idx="4">
                  <c:v>1.31</c:v>
                </c:pt>
              </c:numCache>
            </c:numRef>
          </c:val>
          <c:smooth val="0"/>
          <c:extLst>
            <c:ext xmlns:c16="http://schemas.microsoft.com/office/drawing/2014/chart" uri="{C3380CC4-5D6E-409C-BE32-E72D297353CC}">
              <c16:uniqueId val="{00000002-6FAD-498C-8208-D406C2F254D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4FF-4C45-AEA1-C9FFD919005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4FF-4C45-AEA1-C9FFD919005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4FF-4C45-AEA1-C9FFD9190051}"/>
            </c:ext>
          </c:extLst>
        </c:ser>
        <c:ser>
          <c:idx val="3"/>
          <c:order val="3"/>
          <c:tx>
            <c:strRef>
              <c:f>データシート!$A$30</c:f>
              <c:strCache>
                <c:ptCount val="1"/>
                <c:pt idx="0">
                  <c:v>公共用地先行取得事業特別会計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4FF-4C45-AEA1-C9FFD9190051}"/>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1.36</c:v>
                </c:pt>
                <c:pt idx="2">
                  <c:v>#N/A</c:v>
                </c:pt>
                <c:pt idx="3">
                  <c:v>1.1100000000000001</c:v>
                </c:pt>
                <c:pt idx="4">
                  <c:v>#N/A</c:v>
                </c:pt>
                <c:pt idx="5">
                  <c:v>0.7</c:v>
                </c:pt>
                <c:pt idx="6">
                  <c:v>#N/A</c:v>
                </c:pt>
                <c:pt idx="7">
                  <c:v>0.09</c:v>
                </c:pt>
                <c:pt idx="8">
                  <c:v>#N/A</c:v>
                </c:pt>
                <c:pt idx="9">
                  <c:v>7.0000000000000007E-2</c:v>
                </c:pt>
              </c:numCache>
            </c:numRef>
          </c:val>
          <c:extLst>
            <c:ext xmlns:c16="http://schemas.microsoft.com/office/drawing/2014/chart" uri="{C3380CC4-5D6E-409C-BE32-E72D297353CC}">
              <c16:uniqueId val="{00000004-74FF-4C45-AEA1-C9FFD9190051}"/>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0.98</c:v>
                </c:pt>
                <c:pt idx="2">
                  <c:v>#N/A</c:v>
                </c:pt>
                <c:pt idx="3">
                  <c:v>0.67</c:v>
                </c:pt>
                <c:pt idx="4">
                  <c:v>#N/A</c:v>
                </c:pt>
                <c:pt idx="5">
                  <c:v>0.22</c:v>
                </c:pt>
                <c:pt idx="6">
                  <c:v>#N/A</c:v>
                </c:pt>
                <c:pt idx="7">
                  <c:v>0.2</c:v>
                </c:pt>
                <c:pt idx="8">
                  <c:v>#N/A</c:v>
                </c:pt>
                <c:pt idx="9">
                  <c:v>0.08</c:v>
                </c:pt>
              </c:numCache>
            </c:numRef>
          </c:val>
          <c:extLst>
            <c:ext xmlns:c16="http://schemas.microsoft.com/office/drawing/2014/chart" uri="{C3380CC4-5D6E-409C-BE32-E72D297353CC}">
              <c16:uniqueId val="{00000005-74FF-4C45-AEA1-C9FFD9190051}"/>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0.39</c:v>
                </c:pt>
                <c:pt idx="4">
                  <c:v>#N/A</c:v>
                </c:pt>
                <c:pt idx="5">
                  <c:v>0.85</c:v>
                </c:pt>
                <c:pt idx="6">
                  <c:v>#N/A</c:v>
                </c:pt>
                <c:pt idx="7">
                  <c:v>0.93</c:v>
                </c:pt>
                <c:pt idx="8">
                  <c:v>#N/A</c:v>
                </c:pt>
                <c:pt idx="9">
                  <c:v>0.4</c:v>
                </c:pt>
              </c:numCache>
            </c:numRef>
          </c:val>
          <c:extLst>
            <c:ext xmlns:c16="http://schemas.microsoft.com/office/drawing/2014/chart" uri="{C3380CC4-5D6E-409C-BE32-E72D297353CC}">
              <c16:uniqueId val="{00000006-74FF-4C45-AEA1-C9FFD919005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c:v>
                </c:pt>
                <c:pt idx="2">
                  <c:v>#N/A</c:v>
                </c:pt>
                <c:pt idx="3">
                  <c:v>2.78</c:v>
                </c:pt>
                <c:pt idx="4">
                  <c:v>#N/A</c:v>
                </c:pt>
                <c:pt idx="5">
                  <c:v>3.52</c:v>
                </c:pt>
                <c:pt idx="6">
                  <c:v>#N/A</c:v>
                </c:pt>
                <c:pt idx="7">
                  <c:v>2.2200000000000002</c:v>
                </c:pt>
                <c:pt idx="8">
                  <c:v>#N/A</c:v>
                </c:pt>
                <c:pt idx="9">
                  <c:v>2.3199999999999998</c:v>
                </c:pt>
              </c:numCache>
            </c:numRef>
          </c:val>
          <c:extLst>
            <c:ext xmlns:c16="http://schemas.microsoft.com/office/drawing/2014/chart" uri="{C3380CC4-5D6E-409C-BE32-E72D297353CC}">
              <c16:uniqueId val="{00000007-74FF-4C45-AEA1-C9FFD9190051}"/>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3.13</c:v>
                </c:pt>
                <c:pt idx="2">
                  <c:v>#N/A</c:v>
                </c:pt>
                <c:pt idx="3">
                  <c:v>2.33</c:v>
                </c:pt>
                <c:pt idx="4">
                  <c:v>#N/A</c:v>
                </c:pt>
                <c:pt idx="5">
                  <c:v>3.37</c:v>
                </c:pt>
                <c:pt idx="6">
                  <c:v>#N/A</c:v>
                </c:pt>
                <c:pt idx="7">
                  <c:v>3.84</c:v>
                </c:pt>
                <c:pt idx="8">
                  <c:v>#N/A</c:v>
                </c:pt>
                <c:pt idx="9">
                  <c:v>5.38</c:v>
                </c:pt>
              </c:numCache>
            </c:numRef>
          </c:val>
          <c:extLst>
            <c:ext xmlns:c16="http://schemas.microsoft.com/office/drawing/2014/chart" uri="{C3380CC4-5D6E-409C-BE32-E72D297353CC}">
              <c16:uniqueId val="{00000008-74FF-4C45-AEA1-C9FFD919005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17.309999999999999</c:v>
                </c:pt>
                <c:pt idx="2">
                  <c:v>#N/A</c:v>
                </c:pt>
                <c:pt idx="3">
                  <c:v>14.99</c:v>
                </c:pt>
                <c:pt idx="4">
                  <c:v>#N/A</c:v>
                </c:pt>
                <c:pt idx="5">
                  <c:v>14.77</c:v>
                </c:pt>
                <c:pt idx="6">
                  <c:v>#N/A</c:v>
                </c:pt>
                <c:pt idx="7">
                  <c:v>11.56</c:v>
                </c:pt>
                <c:pt idx="8">
                  <c:v>#N/A</c:v>
                </c:pt>
                <c:pt idx="9">
                  <c:v>9.24</c:v>
                </c:pt>
              </c:numCache>
            </c:numRef>
          </c:val>
          <c:extLst>
            <c:ext xmlns:c16="http://schemas.microsoft.com/office/drawing/2014/chart" uri="{C3380CC4-5D6E-409C-BE32-E72D297353CC}">
              <c16:uniqueId val="{00000009-74FF-4C45-AEA1-C9FFD919005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2061</c:v>
                </c:pt>
                <c:pt idx="5">
                  <c:v>2090</c:v>
                </c:pt>
                <c:pt idx="8">
                  <c:v>2213</c:v>
                </c:pt>
                <c:pt idx="11">
                  <c:v>2238</c:v>
                </c:pt>
                <c:pt idx="14">
                  <c:v>2107</c:v>
                </c:pt>
              </c:numCache>
            </c:numRef>
          </c:val>
          <c:extLst>
            <c:ext xmlns:c16="http://schemas.microsoft.com/office/drawing/2014/chart" uri="{C3380CC4-5D6E-409C-BE32-E72D297353CC}">
              <c16:uniqueId val="{00000000-9A70-45F6-A702-90B93C29DF5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2</c:v>
                </c:pt>
              </c:numCache>
            </c:numRef>
          </c:val>
          <c:extLst>
            <c:ext xmlns:c16="http://schemas.microsoft.com/office/drawing/2014/chart" uri="{C3380CC4-5D6E-409C-BE32-E72D297353CC}">
              <c16:uniqueId val="{00000001-9A70-45F6-A702-90B93C29DF5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A70-45F6-A702-90B93C29DF5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381</c:v>
                </c:pt>
                <c:pt idx="3">
                  <c:v>402</c:v>
                </c:pt>
                <c:pt idx="6">
                  <c:v>374</c:v>
                </c:pt>
                <c:pt idx="9">
                  <c:v>369</c:v>
                </c:pt>
                <c:pt idx="12">
                  <c:v>372</c:v>
                </c:pt>
              </c:numCache>
            </c:numRef>
          </c:val>
          <c:extLst>
            <c:ext xmlns:c16="http://schemas.microsoft.com/office/drawing/2014/chart" uri="{C3380CC4-5D6E-409C-BE32-E72D297353CC}">
              <c16:uniqueId val="{00000003-9A70-45F6-A702-90B93C29DF5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74</c:v>
                </c:pt>
                <c:pt idx="3">
                  <c:v>78</c:v>
                </c:pt>
                <c:pt idx="6">
                  <c:v>74</c:v>
                </c:pt>
                <c:pt idx="9">
                  <c:v>95</c:v>
                </c:pt>
                <c:pt idx="12">
                  <c:v>51</c:v>
                </c:pt>
              </c:numCache>
            </c:numRef>
          </c:val>
          <c:extLst>
            <c:ext xmlns:c16="http://schemas.microsoft.com/office/drawing/2014/chart" uri="{C3380CC4-5D6E-409C-BE32-E72D297353CC}">
              <c16:uniqueId val="{00000004-9A70-45F6-A702-90B93C29DF5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A70-45F6-A702-90B93C29DF5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A70-45F6-A702-90B93C29DF5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2930</c:v>
                </c:pt>
                <c:pt idx="3">
                  <c:v>2664</c:v>
                </c:pt>
                <c:pt idx="6">
                  <c:v>2604</c:v>
                </c:pt>
                <c:pt idx="9">
                  <c:v>2537</c:v>
                </c:pt>
                <c:pt idx="12">
                  <c:v>2404</c:v>
                </c:pt>
              </c:numCache>
            </c:numRef>
          </c:val>
          <c:extLst>
            <c:ext xmlns:c16="http://schemas.microsoft.com/office/drawing/2014/chart" uri="{C3380CC4-5D6E-409C-BE32-E72D297353CC}">
              <c16:uniqueId val="{00000007-9A70-45F6-A702-90B93C29DF5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1324</c:v>
                </c:pt>
                <c:pt idx="2">
                  <c:v>#N/A</c:v>
                </c:pt>
                <c:pt idx="3">
                  <c:v>#N/A</c:v>
                </c:pt>
                <c:pt idx="4">
                  <c:v>1054</c:v>
                </c:pt>
                <c:pt idx="5">
                  <c:v>#N/A</c:v>
                </c:pt>
                <c:pt idx="6">
                  <c:v>#N/A</c:v>
                </c:pt>
                <c:pt idx="7">
                  <c:v>839</c:v>
                </c:pt>
                <c:pt idx="8">
                  <c:v>#N/A</c:v>
                </c:pt>
                <c:pt idx="9">
                  <c:v>#N/A</c:v>
                </c:pt>
                <c:pt idx="10">
                  <c:v>763</c:v>
                </c:pt>
                <c:pt idx="11">
                  <c:v>#N/A</c:v>
                </c:pt>
                <c:pt idx="12">
                  <c:v>#N/A</c:v>
                </c:pt>
                <c:pt idx="13">
                  <c:v>722</c:v>
                </c:pt>
                <c:pt idx="14">
                  <c:v>#N/A</c:v>
                </c:pt>
              </c:numCache>
            </c:numRef>
          </c:val>
          <c:smooth val="0"/>
          <c:extLst>
            <c:ext xmlns:c16="http://schemas.microsoft.com/office/drawing/2014/chart" uri="{C3380CC4-5D6E-409C-BE32-E72D297353CC}">
              <c16:uniqueId val="{00000008-9A70-45F6-A702-90B93C29DF5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19024</c:v>
                </c:pt>
                <c:pt idx="5">
                  <c:v>18569</c:v>
                </c:pt>
                <c:pt idx="8">
                  <c:v>17954</c:v>
                </c:pt>
                <c:pt idx="11">
                  <c:v>18621</c:v>
                </c:pt>
                <c:pt idx="14">
                  <c:v>19738</c:v>
                </c:pt>
              </c:numCache>
            </c:numRef>
          </c:val>
          <c:extLst>
            <c:ext xmlns:c16="http://schemas.microsoft.com/office/drawing/2014/chart" uri="{C3380CC4-5D6E-409C-BE32-E72D297353CC}">
              <c16:uniqueId val="{00000000-BAEE-4D4F-B0EA-8B8F68DD47C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8221</c:v>
                </c:pt>
                <c:pt idx="5">
                  <c:v>8199</c:v>
                </c:pt>
                <c:pt idx="8">
                  <c:v>8081</c:v>
                </c:pt>
                <c:pt idx="11">
                  <c:v>7628</c:v>
                </c:pt>
                <c:pt idx="14">
                  <c:v>7084</c:v>
                </c:pt>
              </c:numCache>
            </c:numRef>
          </c:val>
          <c:extLst>
            <c:ext xmlns:c16="http://schemas.microsoft.com/office/drawing/2014/chart" uri="{C3380CC4-5D6E-409C-BE32-E72D297353CC}">
              <c16:uniqueId val="{00000001-BAEE-4D4F-B0EA-8B8F68DD47C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7297</c:v>
                </c:pt>
                <c:pt idx="5">
                  <c:v>8226</c:v>
                </c:pt>
                <c:pt idx="8">
                  <c:v>8499</c:v>
                </c:pt>
                <c:pt idx="11">
                  <c:v>8265</c:v>
                </c:pt>
                <c:pt idx="14">
                  <c:v>8579</c:v>
                </c:pt>
              </c:numCache>
            </c:numRef>
          </c:val>
          <c:extLst>
            <c:ext xmlns:c16="http://schemas.microsoft.com/office/drawing/2014/chart" uri="{C3380CC4-5D6E-409C-BE32-E72D297353CC}">
              <c16:uniqueId val="{00000002-BAEE-4D4F-B0EA-8B8F68DD47C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AEE-4D4F-B0EA-8B8F68DD47C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AEE-4D4F-B0EA-8B8F68DD47C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AEE-4D4F-B0EA-8B8F68DD47C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3695</c:v>
                </c:pt>
                <c:pt idx="3">
                  <c:v>3982</c:v>
                </c:pt>
                <c:pt idx="6">
                  <c:v>3919</c:v>
                </c:pt>
                <c:pt idx="9">
                  <c:v>3973</c:v>
                </c:pt>
                <c:pt idx="12">
                  <c:v>4094</c:v>
                </c:pt>
              </c:numCache>
            </c:numRef>
          </c:val>
          <c:extLst>
            <c:ext xmlns:c16="http://schemas.microsoft.com/office/drawing/2014/chart" uri="{C3380CC4-5D6E-409C-BE32-E72D297353CC}">
              <c16:uniqueId val="{00000006-BAEE-4D4F-B0EA-8B8F68DD47C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4346</c:v>
                </c:pt>
                <c:pt idx="3">
                  <c:v>3940</c:v>
                </c:pt>
                <c:pt idx="6">
                  <c:v>3540</c:v>
                </c:pt>
                <c:pt idx="9">
                  <c:v>3149</c:v>
                </c:pt>
                <c:pt idx="12">
                  <c:v>2755</c:v>
                </c:pt>
              </c:numCache>
            </c:numRef>
          </c:val>
          <c:extLst>
            <c:ext xmlns:c16="http://schemas.microsoft.com/office/drawing/2014/chart" uri="{C3380CC4-5D6E-409C-BE32-E72D297353CC}">
              <c16:uniqueId val="{00000007-BAEE-4D4F-B0EA-8B8F68DD47C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705</c:v>
                </c:pt>
                <c:pt idx="3">
                  <c:v>665</c:v>
                </c:pt>
                <c:pt idx="6">
                  <c:v>674</c:v>
                </c:pt>
                <c:pt idx="9">
                  <c:v>714</c:v>
                </c:pt>
                <c:pt idx="12">
                  <c:v>628</c:v>
                </c:pt>
              </c:numCache>
            </c:numRef>
          </c:val>
          <c:extLst>
            <c:ext xmlns:c16="http://schemas.microsoft.com/office/drawing/2014/chart" uri="{C3380CC4-5D6E-409C-BE32-E72D297353CC}">
              <c16:uniqueId val="{00000008-BAEE-4D4F-B0EA-8B8F68DD47C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6999</c:v>
                </c:pt>
                <c:pt idx="3">
                  <c:v>6123</c:v>
                </c:pt>
                <c:pt idx="6">
                  <c:v>5298</c:v>
                </c:pt>
                <c:pt idx="9">
                  <c:v>5040</c:v>
                </c:pt>
                <c:pt idx="12">
                  <c:v>4436</c:v>
                </c:pt>
              </c:numCache>
            </c:numRef>
          </c:val>
          <c:extLst>
            <c:ext xmlns:c16="http://schemas.microsoft.com/office/drawing/2014/chart" uri="{C3380CC4-5D6E-409C-BE32-E72D297353CC}">
              <c16:uniqueId val="{00000009-BAEE-4D4F-B0EA-8B8F68DD47C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28228</c:v>
                </c:pt>
                <c:pt idx="3">
                  <c:v>28366</c:v>
                </c:pt>
                <c:pt idx="6">
                  <c:v>27510</c:v>
                </c:pt>
                <c:pt idx="9">
                  <c:v>26195</c:v>
                </c:pt>
                <c:pt idx="12">
                  <c:v>30944</c:v>
                </c:pt>
              </c:numCache>
            </c:numRef>
          </c:val>
          <c:extLst>
            <c:ext xmlns:c16="http://schemas.microsoft.com/office/drawing/2014/chart" uri="{C3380CC4-5D6E-409C-BE32-E72D297353CC}">
              <c16:uniqueId val="{0000000A-BAEE-4D4F-B0EA-8B8F68DD47C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9432</c:v>
                </c:pt>
                <c:pt idx="2">
                  <c:v>#N/A</c:v>
                </c:pt>
                <c:pt idx="3">
                  <c:v>#N/A</c:v>
                </c:pt>
                <c:pt idx="4">
                  <c:v>8084</c:v>
                </c:pt>
                <c:pt idx="5">
                  <c:v>#N/A</c:v>
                </c:pt>
                <c:pt idx="6">
                  <c:v>#N/A</c:v>
                </c:pt>
                <c:pt idx="7">
                  <c:v>6408</c:v>
                </c:pt>
                <c:pt idx="8">
                  <c:v>#N/A</c:v>
                </c:pt>
                <c:pt idx="9">
                  <c:v>#N/A</c:v>
                </c:pt>
                <c:pt idx="10">
                  <c:v>4558</c:v>
                </c:pt>
                <c:pt idx="11">
                  <c:v>#N/A</c:v>
                </c:pt>
                <c:pt idx="12">
                  <c:v>#N/A</c:v>
                </c:pt>
                <c:pt idx="13">
                  <c:v>7456</c:v>
                </c:pt>
                <c:pt idx="14">
                  <c:v>#N/A</c:v>
                </c:pt>
              </c:numCache>
            </c:numRef>
          </c:val>
          <c:smooth val="0"/>
          <c:extLst>
            <c:ext xmlns:c16="http://schemas.microsoft.com/office/drawing/2014/chart" uri="{C3380CC4-5D6E-409C-BE32-E72D297353CC}">
              <c16:uniqueId val="{0000000B-BAEE-4D4F-B0EA-8B8F68DD47C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4338</c:v>
                </c:pt>
                <c:pt idx="1">
                  <c:v>4500</c:v>
                </c:pt>
                <c:pt idx="2">
                  <c:v>4690</c:v>
                </c:pt>
              </c:numCache>
            </c:numRef>
          </c:val>
          <c:extLst>
            <c:ext xmlns:c16="http://schemas.microsoft.com/office/drawing/2014/chart" uri="{C3380CC4-5D6E-409C-BE32-E72D297353CC}">
              <c16:uniqueId val="{00000000-D26B-4897-8FB7-E08F064F741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985</c:v>
                </c:pt>
                <c:pt idx="1">
                  <c:v>774</c:v>
                </c:pt>
                <c:pt idx="2">
                  <c:v>875</c:v>
                </c:pt>
              </c:numCache>
            </c:numRef>
          </c:val>
          <c:extLst>
            <c:ext xmlns:c16="http://schemas.microsoft.com/office/drawing/2014/chart" uri="{C3380CC4-5D6E-409C-BE32-E72D297353CC}">
              <c16:uniqueId val="{00000001-D26B-4897-8FB7-E08F064F741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2376</c:v>
                </c:pt>
                <c:pt idx="1">
                  <c:v>2874</c:v>
                </c:pt>
                <c:pt idx="2">
                  <c:v>3348</c:v>
                </c:pt>
              </c:numCache>
            </c:numRef>
          </c:val>
          <c:extLst>
            <c:ext xmlns:c16="http://schemas.microsoft.com/office/drawing/2014/chart" uri="{C3380CC4-5D6E-409C-BE32-E72D297353CC}">
              <c16:uniqueId val="{00000002-D26B-4897-8FB7-E08F064F741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{BA0E67A1-E69A-4DFA-94F0-F4E500383960}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05-4F43-9248-2FAA035CF2A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{03F5468B-80A5-4D1B-B6BC-24059650D012}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05-4F43-9248-2FAA035CF2A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{DC628D3D-2A61-4DE2-BA49-61C43C55E865}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05-4F43-9248-2FAA035CF2A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{3F24D159-7D58-412D-9C27-5F313960DBB8}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05-4F43-9248-2FAA035CF2A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{0A00B475-720A-4425-A29F-04134C4FCC4D}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05-4F43-9248-2FAA035CF2A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{BC1D95D1-D4A6-44EC-915B-9DF39B009B44}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05-4F43-9248-2FAA035CF2A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{FFC7A4C3-D697-4ED0-B77C-4356CBFD22A1}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05-4F43-9248-2FAA035CF2A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{C7D588E2-B9A7-4E42-AD3A-E25C3FF720BC}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05-4F43-9248-2FAA035CF2A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{42AEEC09-0BC1-40F4-B9CE-840A8907DDB2}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05-4F43-9248-2FAA035CF2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81</c:v>
                </c:pt>
                <c:pt idx="8">
                  <c:v>81.5</c:v>
                </c:pt>
                <c:pt idx="16">
                  <c:v>80.2</c:v>
                </c:pt>
                <c:pt idx="24">
                  <c:v>79.3</c:v>
                </c:pt>
                <c:pt idx="32">
                  <c:v>74.3</c:v>
                </c:pt>
              </c:numCache>
            </c:numRef>
          </c:xVal>
          <c:yVal>
            <c:numRef>
              <c:f>公会計指標分析・財政指標組合せ分析表!$BP$51:$DC$51</c:f>
              <c:numCache>
                <c:formatCode>#,##0.0;"▲ "#,##0.0</c:formatCode>
                <c:ptCount val="40"/>
                <c:pt idx="0">
                  <c:v>69.400000000000006</c:v>
                </c:pt>
                <c:pt idx="8">
                  <c:v>55.5</c:v>
                </c:pt>
                <c:pt idx="16">
                  <c:v>44.9</c:v>
                </c:pt>
                <c:pt idx="24">
                  <c:v>31</c:v>
                </c:pt>
                <c:pt idx="32">
                  <c:v>48.5</c:v>
                </c:pt>
              </c:numCache>
            </c:numRef>
          </c:yVal>
          <c:smooth val="0"/>
          <c:extLst>
            <c:ext xmlns:c16="http://schemas.microsoft.com/office/drawing/2014/chart" uri="{C3380CC4-5D6E-409C-BE32-E72D297353CC}">
              <c16:uniqueId val="{00000009-C205-4F43-9248-2FAA035CF2A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{9712FA33-75B5-41B3-A451-8B834E17D31F}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05-4F43-9248-2FAA035CF2A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{8F79B381-7E8B-49B1-8280-D8E1EDB9FFAE}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05-4F43-9248-2FAA035CF2A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{FC37BFD3-9F1A-4AF8-A074-0024FE774ABE}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05-4F43-9248-2FAA035CF2A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{E4A965F2-3557-44D5-86AE-07F53DD232BC}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05-4F43-9248-2FAA035CF2A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{808CA703-0AD9-4873-9EC0-E5A55216E03B}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05-4F43-9248-2FAA035CF2A1}"/>
                </c:ext>
              </c:extLst>
            </c:dLbl>
            <c:dLbl>
              <c:idx val="8"/>
              <c:layout>
                <c:manualLayout>
                  <c:x val="-2.459772267334713E-2"/>
                  <c:y val="-6.1807499704270338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{D07C63D1-AF01-4C6F-842F-225E822AADDC}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05-4F43-9248-2FAA035CF2A1}"/>
                </c:ext>
              </c:extLst>
            </c:dLbl>
            <c:dLbl>
              <c:idx val="16"/>
              <c:layout>
                <c:manualLayout>
                  <c:x val="-3.7347583394660613E-2"/>
                  <c:y val="-4.8139283165504552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{433B0406-875C-4027-8BB3-63C1B70BAC6B}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05-4F43-9248-2FAA035CF2A1}"/>
                </c:ext>
              </c:extLst>
            </c:dLbl>
            <c:dLbl>
              <c:idx val="24"/>
              <c:layout>
                <c:manualLayout>
                  <c:x val="-3.4101873076272299E-2"/>
                  <c:y val="-8.427016583240706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{57C7648F-4005-4C22-8494-BBE9FB595358}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05-4F43-9248-2FAA035CF2A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{985C26E4-630B-4FB1-BBCA-37B319D08DBA}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05-4F43-9248-2FAA035CF2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C205-4F43-9248-2FAA035CF2A1}"/>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{2E0447D3-26C3-4391-A7F1-25D25C6A3B63}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F35-4D16-B576-F0041C0089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{4B412F11-2D39-435F-9EA8-0E20E31C127D}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F35-4D16-B576-F0041C0089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{293E663F-F8A1-417B-B4CF-6C6386B582F7}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F35-4D16-B576-F0041C0089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{EF5653E5-C94A-4DC1-A175-BB517147A09D}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F35-4D16-B576-F0041C0089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{ED0F0A73-D34E-46E9-9F0B-5DDAA2068C8F}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F35-4D16-B576-F0041C00894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{CDE6F1D9-15D2-424F-BEBF-946AE5AE1A28}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F35-4D16-B576-F0041C00894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{35559C63-F332-4FA7-A79E-8447281E8170}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F35-4D16-B576-F0041C00894C}"/>
                </c:ext>
              </c:extLst>
            </c:dLbl>
            <c:dLbl>
              <c:idx val="24"/>
              <c:layout>
                <c:manualLayout>
                  <c:x val="-3.6182646183111407E-2"/>
                  <c:y val="-5.358183774719904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{4D7A7A7E-CC46-4A10-98ED-F6B985D8817C}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F35-4D16-B576-F0041C00894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{DF8DCEBA-AB83-4CAF-997B-A9DA6BE7DDD6}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F35-4D16-B576-F0041C0089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8.9</c:v>
                </c:pt>
                <c:pt idx="16">
                  <c:v>7.6</c:v>
                </c:pt>
                <c:pt idx="24">
                  <c:v>6.1</c:v>
                </c:pt>
                <c:pt idx="32">
                  <c:v>5.2</c:v>
                </c:pt>
              </c:numCache>
            </c:numRef>
          </c:xVal>
          <c:yVal>
            <c:numRef>
              <c:f>公会計指標分析・財政指標組合せ分析表!$BP$73:$DC$73</c:f>
              <c:numCache>
                <c:formatCode>#,##0.0;"▲ "#,##0.0</c:formatCode>
                <c:ptCount val="40"/>
                <c:pt idx="0">
                  <c:v>69.400000000000006</c:v>
                </c:pt>
                <c:pt idx="8">
                  <c:v>55.5</c:v>
                </c:pt>
                <c:pt idx="16">
                  <c:v>44.9</c:v>
                </c:pt>
                <c:pt idx="24">
                  <c:v>31</c:v>
                </c:pt>
                <c:pt idx="32">
                  <c:v>48.5</c:v>
                </c:pt>
              </c:numCache>
            </c:numRef>
          </c:yVal>
          <c:smooth val="0"/>
          <c:extLst>
            <c:ext xmlns:c16="http://schemas.microsoft.com/office/drawing/2014/chart" uri="{C3380CC4-5D6E-409C-BE32-E72D297353CC}">
              <c16:uniqueId val="{00000009-6F35-4D16-B576-F0041C00894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612303458035821E-3"/>
                  <c:y val="-8.8348093405949835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{CC22D477-379F-4AB8-84A9-613FB637B238}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F35-4D16-B576-F0041C00894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{746E6913-908D-46AB-8AAF-C610E4D97855}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F35-4D16-B576-F0041C0089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{C70C17CA-3192-4A96-9C84-CC5C9B26293F}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F35-4D16-B576-F0041C0089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{82F357C1-5289-441B-B83D-7A55757E0CE3}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F35-4D16-B576-F0041C0089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{856CE655-C419-4E69-A850-01D1C080DCCC}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F35-4D16-B576-F0041C00894C}"/>
                </c:ext>
              </c:extLst>
            </c:dLbl>
            <c:dLbl>
              <c:idx val="8"/>
              <c:layout>
                <c:manualLayout>
                  <c:x val="0"/>
                  <c:y val="8.9995458614829573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{7BAEEA54-9FE2-4846-BB33-F54C50F14B7A}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F35-4D16-B576-F0041C00894C}"/>
                </c:ext>
              </c:extLst>
            </c:dLbl>
            <c:dLbl>
              <c:idx val="16"/>
              <c:layout>
                <c:manualLayout>
                  <c:x val="0"/>
                  <c:y val="3.066685069665396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{64242CF4-5AE9-4787-A33B-8BA89DBFCE81}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F35-4D16-B576-F0041C00894C}"/>
                </c:ext>
              </c:extLst>
            </c:dLbl>
            <c:dLbl>
              <c:idx val="24"/>
              <c:layout>
                <c:manualLayout>
                  <c:x val="0"/>
                  <c:y val="-4.109097360311305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{A7FB78D6-A9A4-4C02-92C9-4B543A937AB9}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F35-4D16-B576-F0041C00894C}"/>
                </c:ext>
              </c:extLst>
            </c:dLbl>
            <c:dLbl>
              <c:idx val="32"/>
              <c:layout>
                <c:manualLayout>
                  <c:x val="0"/>
                  <c:y val="1.425090776330273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{BF72ACBD-6F11-4FB9-9408-B15A08646796}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F35-4D16-B576-F0041C0089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6F35-4D16-B576-F0041C00894C}"/>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大阪府交野市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77,191
76,440
25.55
39,353,034
38,888,487
393,200
16,887,356
30,943,520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本市には主要な産業・大型事業所等がなく、市税に占める法人税の割合が低くなっているため、景気の影響等における法人税収入の大幅な増減等はない。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年度については市税収入全体は増加したものの、社会保障関連等の需要額も同じく増加したことにより、財政力指数は令和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年度から横ばい、財政基盤がぜい弱である状態が続いている。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今後も、税や保険料等の徴収体制の強化など歳入の確保に努め、併せて、人件費の適正化や補助事業の標準化など、歳出削減を進め、財政基盤の強化に努める。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45508</xdr:rowOff>
    </xdr:from>
    <xdr:to>
      <xdr:col>23</xdr:col>
      <xdr:colOff>133350</xdr:colOff>
      <xdr:row>42</xdr:row>
      <xdr:rowOff>45508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464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5292</xdr:rowOff>
    </xdr:from>
    <xdr:to>
      <xdr:col>19</xdr:col>
      <xdr:colOff>133350</xdr:colOff>
      <xdr:row>42</xdr:row>
      <xdr:rowOff>45508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0619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5292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06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136525</xdr:rowOff>
    </xdr:from>
    <xdr:to>
      <xdr:col>11</xdr:col>
      <xdr:colOff>31750</xdr:colOff>
      <xdr:row>42</xdr:row>
      <xdr:rowOff>5292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166158</xdr:rowOff>
    </xdr:from>
    <xdr:to>
      <xdr:col>23</xdr:col>
      <xdr:colOff>184150</xdr:colOff>
      <xdr:row>42</xdr:row>
      <xdr:rowOff>96308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138235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6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166158</xdr:rowOff>
    </xdr:from>
    <xdr:to>
      <xdr:col>19</xdr:col>
      <xdr:colOff>184150</xdr:colOff>
      <xdr:row>42</xdr:row>
      <xdr:rowOff>96308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81085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81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125942</xdr:rowOff>
    </xdr:from>
    <xdr:to>
      <xdr:col>15</xdr:col>
      <xdr:colOff>133350</xdr:colOff>
      <xdr:row>42</xdr:row>
      <xdr:rowOff>56092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40869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125942</xdr:rowOff>
    </xdr:from>
    <xdr:to>
      <xdr:col>11</xdr:col>
      <xdr:colOff>82550</xdr:colOff>
      <xdr:row>42</xdr:row>
      <xdr:rowOff>56092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85725</xdr:rowOff>
    </xdr:from>
    <xdr:to>
      <xdr:col>7</xdr:col>
      <xdr:colOff>31750</xdr:colOff>
      <xdr:row>42</xdr:row>
      <xdr:rowOff>15875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652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費や扶助費の増加により経常経費充当一般財源が増加した。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歳入においても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地方交付税・地方特例交付金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等の経常一般財源が増加したものの、臨時財政対策債が減少したことにより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本市において、土地開発公社の健全化を、市債に頼って進めているため、公債費が多額となっている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経常収支比率を押し上げる要因となっている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今後も将来の公債費推移を見据え、市債発行を極力抑制するとともに、人件費の適正化や補助事業の標準化を行い、経常経費の削減を進める。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51435</xdr:rowOff>
    </xdr:from>
    <xdr:to>
      <xdr:col>23</xdr:col>
      <xdr:colOff>133350</xdr:colOff>
      <xdr:row>64</xdr:row>
      <xdr:rowOff>93663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24235"/>
          <a:ext cx="8382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51435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6391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159068</xdr:rowOff>
    </xdr:from>
    <xdr:to>
      <xdr:col>15</xdr:col>
      <xdr:colOff>82550</xdr:colOff>
      <xdr:row>63</xdr:row>
      <xdr:rowOff>162560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88968"/>
          <a:ext cx="8890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159068</xdr:rowOff>
    </xdr:from>
    <xdr:to>
      <xdr:col>11</xdr:col>
      <xdr:colOff>31750</xdr:colOff>
      <xdr:row>63</xdr:row>
      <xdr:rowOff>156528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88968"/>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42863</xdr:rowOff>
    </xdr:from>
    <xdr:to>
      <xdr:col>23</xdr:col>
      <xdr:colOff>184150</xdr:colOff>
      <xdr:row>64</xdr:row>
      <xdr:rowOff>144463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14940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8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635</xdr:rowOff>
    </xdr:from>
    <xdr:to>
      <xdr:col>19</xdr:col>
      <xdr:colOff>184150</xdr:colOff>
      <xdr:row>64</xdr:row>
      <xdr:rowOff>102235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87012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59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26687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108268</xdr:rowOff>
    </xdr:from>
    <xdr:to>
      <xdr:col>11</xdr:col>
      <xdr:colOff>82550</xdr:colOff>
      <xdr:row>63</xdr:row>
      <xdr:rowOff>38418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105728</xdr:rowOff>
    </xdr:from>
    <xdr:to>
      <xdr:col>7</xdr:col>
      <xdr:colOff>31750</xdr:colOff>
      <xdr:row>64</xdr:row>
      <xdr:rowOff>35878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46055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675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[129,730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財政健全化の取組により、人件費や経常的な需用費等の削減を進めていることから、類似団体内平均値を下回る数値で推移している。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年度は物件費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ともに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今後も計画的な職員採用や会計年度任用職員等の適正配置等により、人件費の適正化に努めるとともに、物品の一括調達や業務委託の一括発注など、コストを意識した契約手続を行うことにより、物件費等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102620</xdr:rowOff>
    </xdr:from>
    <xdr:to>
      <xdr:col>23</xdr:col>
      <xdr:colOff>133350</xdr:colOff>
      <xdr:row>80</xdr:row>
      <xdr:rowOff>129698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18620"/>
          <a:ext cx="838200" cy="2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114475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304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102620</xdr:rowOff>
    </xdr:from>
    <xdr:to>
      <xdr:col>19</xdr:col>
      <xdr:colOff>133350</xdr:colOff>
      <xdr:row>80</xdr:row>
      <xdr:rowOff>140156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18620"/>
          <a:ext cx="889000" cy="3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109415</xdr:rowOff>
    </xdr:from>
    <xdr:to>
      <xdr:col>15</xdr:col>
      <xdr:colOff>82550</xdr:colOff>
      <xdr:row>80</xdr:row>
      <xdr:rowOff>140156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25415"/>
          <a:ext cx="889000" cy="3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77460</xdr:rowOff>
    </xdr:from>
    <xdr:to>
      <xdr:col>11</xdr:col>
      <xdr:colOff>31750</xdr:colOff>
      <xdr:row>80</xdr:row>
      <xdr:rowOff>109415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93460"/>
          <a:ext cx="889000" cy="3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78898</xdr:rowOff>
    </xdr:from>
    <xdr:to>
      <xdr:col>23</xdr:col>
      <xdr:colOff>184150</xdr:colOff>
      <xdr:row>81</xdr:row>
      <xdr:rowOff>9048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9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175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16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51820</xdr:rowOff>
    </xdr:from>
    <xdr:to>
      <xdr:col>19</xdr:col>
      <xdr:colOff>184150</xdr:colOff>
      <xdr:row>80</xdr:row>
      <xdr:rowOff>153420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6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163597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3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89356</xdr:rowOff>
    </xdr:from>
    <xdr:to>
      <xdr:col>15</xdr:col>
      <xdr:colOff>133350</xdr:colOff>
      <xdr:row>81</xdr:row>
      <xdr:rowOff>19506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0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29683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7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58615</xdr:rowOff>
    </xdr:from>
    <xdr:to>
      <xdr:col>11</xdr:col>
      <xdr:colOff>82550</xdr:colOff>
      <xdr:row>80</xdr:row>
      <xdr:rowOff>160215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7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170392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4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26660</xdr:rowOff>
    </xdr:from>
    <xdr:to>
      <xdr:col>7</xdr:col>
      <xdr:colOff>31750</xdr:colOff>
      <xdr:row>80</xdr:row>
      <xdr:rowOff>128260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138437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これまで取り組んできた土地開発公社の健全化対策に加え、公共施設の老朽化対策の取組を進めるにあたり、財源不足が生じると見込まれることから、平成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月より給料月額</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％の減額を行っていたが、令和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年度で減額措置が終了した。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年度は類似団体内平均値を上回る</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年度及び令和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年度においては当市、類似団体平均とも同数値で推移した。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適切な給与制度を運用し、全国的な水準を上回らない数値となるように努める。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13607</xdr:rowOff>
    </xdr:from>
    <xdr:to>
      <xdr:col>81</xdr:col>
      <xdr:colOff>44450</xdr:colOff>
      <xdr:row>84</xdr:row>
      <xdr:rowOff>13607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4154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13607</xdr:rowOff>
    </xdr:from>
    <xdr:to>
      <xdr:col>77</xdr:col>
      <xdr:colOff>44450</xdr:colOff>
      <xdr:row>84</xdr:row>
      <xdr:rowOff>151493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1540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151493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4843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148771</xdr:rowOff>
    </xdr:from>
    <xdr:to>
      <xdr:col>68</xdr:col>
      <xdr:colOff>152400</xdr:colOff>
      <xdr:row>84</xdr:row>
      <xdr:rowOff>82550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036221"/>
          <a:ext cx="889000" cy="44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134257</xdr:rowOff>
    </xdr:from>
    <xdr:to>
      <xdr:col>81</xdr:col>
      <xdr:colOff>95250</xdr:colOff>
      <xdr:row>84</xdr:row>
      <xdr:rowOff>64407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150784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0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134257</xdr:rowOff>
    </xdr:from>
    <xdr:to>
      <xdr:col>77</xdr:col>
      <xdr:colOff>95250</xdr:colOff>
      <xdr:row>84</xdr:row>
      <xdr:rowOff>64407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74584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33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100693</xdr:rowOff>
    </xdr:from>
    <xdr:to>
      <xdr:col>73</xdr:col>
      <xdr:colOff>44450</xdr:colOff>
      <xdr:row>85</xdr:row>
      <xdr:rowOff>30843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15620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588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97971</xdr:rowOff>
    </xdr:from>
    <xdr:to>
      <xdr:col>64</xdr:col>
      <xdr:colOff>152400</xdr:colOff>
      <xdr:row>82</xdr:row>
      <xdr:rowOff>28121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第二次財政健全化計画に基づき、これまで職員数の適正化を図ってきた結果、人口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府内において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比較的低い水準となっている。この中には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他市町村では一部事務組合化されていることが多い消防組織や</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直営で行っているごみ収集業務などの職員も含まれているため、一般行政職員で考えると、他市町村と比べてさらに低い水準であると言える。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、人件費の適正化や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効率化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などの検討を行いつつ、定員管理の適正化に努める。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148061</xdr:rowOff>
    </xdr:from>
    <xdr:to>
      <xdr:col>81</xdr:col>
      <xdr:colOff>44450</xdr:colOff>
      <xdr:row>61</xdr:row>
      <xdr:rowOff>6773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35061"/>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131974</xdr:rowOff>
    </xdr:from>
    <xdr:to>
      <xdr:col>77</xdr:col>
      <xdr:colOff>44450</xdr:colOff>
      <xdr:row>60</xdr:row>
      <xdr:rowOff>148061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18974"/>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131974</xdr:rowOff>
    </xdr:from>
    <xdr:to>
      <xdr:col>72</xdr:col>
      <xdr:colOff>203200</xdr:colOff>
      <xdr:row>60</xdr:row>
      <xdr:rowOff>150071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418974"/>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148061</xdr:rowOff>
    </xdr:from>
    <xdr:to>
      <xdr:col>68</xdr:col>
      <xdr:colOff>152400</xdr:colOff>
      <xdr:row>60</xdr:row>
      <xdr:rowOff>150071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35061"/>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127423</xdr:rowOff>
    </xdr:from>
    <xdr:to>
      <xdr:col>81</xdr:col>
      <xdr:colOff>95250</xdr:colOff>
      <xdr:row>61</xdr:row>
      <xdr:rowOff>57573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143950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5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97261</xdr:rowOff>
    </xdr:from>
    <xdr:to>
      <xdr:col>77</xdr:col>
      <xdr:colOff>95250</xdr:colOff>
      <xdr:row>61</xdr:row>
      <xdr:rowOff>27411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37588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53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81174</xdr:rowOff>
    </xdr:from>
    <xdr:to>
      <xdr:col>73</xdr:col>
      <xdr:colOff>44450</xdr:colOff>
      <xdr:row>61</xdr:row>
      <xdr:rowOff>11324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21501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3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99271</xdr:rowOff>
    </xdr:from>
    <xdr:to>
      <xdr:col>68</xdr:col>
      <xdr:colOff>203200</xdr:colOff>
      <xdr:row>61</xdr:row>
      <xdr:rowOff>29421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39598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5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97261</xdr:rowOff>
    </xdr:from>
    <xdr:to>
      <xdr:col>64</xdr:col>
      <xdr:colOff>152400</xdr:colOff>
      <xdr:row>61</xdr:row>
      <xdr:rowOff>27411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37588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53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土地開発公社の保有地を買い戻すために起債を続けて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ことから、大阪府平均を上回る数値となっているが、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類似団体内平均値及び</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は下回っている。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ここ数年は過去に発行した大型事業に関する市債についての償還が終了したことにより、数値が改善傾向にある。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土地開発公社保有地の買戻しのための起債に加えて、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大型事業に対する償還や施設の老朽化対策による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新たな起債などにより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数値の高止まりが今後続くことが予想されるため、市債発行を極力抑制し、また、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地方財政措置の活用や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有利な条件で発行できるように利率の入札等を活用しながら、実質公債費比率の低減に努める。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143087</xdr:rowOff>
    </xdr:from>
    <xdr:to>
      <xdr:col>81</xdr:col>
      <xdr:colOff>44450</xdr:colOff>
      <xdr:row>41</xdr:row>
      <xdr:rowOff>44027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01087"/>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44027</xdr:rowOff>
    </xdr:from>
    <xdr:to>
      <xdr:col>77</xdr:col>
      <xdr:colOff>44450</xdr:colOff>
      <xdr:row>41</xdr:row>
      <xdr:rowOff>164677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7347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164677</xdr:rowOff>
    </xdr:from>
    <xdr:to>
      <xdr:col>72</xdr:col>
      <xdr:colOff>203200</xdr:colOff>
      <xdr:row>42</xdr:row>
      <xdr:rowOff>97790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19412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97790</xdr:rowOff>
    </xdr:from>
    <xdr:to>
      <xdr:col>68</xdr:col>
      <xdr:colOff>152400</xdr:colOff>
      <xdr:row>42</xdr:row>
      <xdr:rowOff>138006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9869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108814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9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164677</xdr:rowOff>
    </xdr:from>
    <xdr:to>
      <xdr:col>77</xdr:col>
      <xdr:colOff>95250</xdr:colOff>
      <xdr:row>41</xdr:row>
      <xdr:rowOff>94827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79604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0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113877</xdr:rowOff>
    </xdr:from>
    <xdr:to>
      <xdr:col>73</xdr:col>
      <xdr:colOff>44450</xdr:colOff>
      <xdr:row>42</xdr:row>
      <xdr:rowOff>44027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28804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46990</xdr:rowOff>
    </xdr:from>
    <xdr:to>
      <xdr:col>68</xdr:col>
      <xdr:colOff>203200</xdr:colOff>
      <xdr:row>42</xdr:row>
      <xdr:rowOff>148590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133367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87206</xdr:rowOff>
    </xdr:from>
    <xdr:to>
      <xdr:col>64</xdr:col>
      <xdr:colOff>152400</xdr:colOff>
      <xdr:row>43</xdr:row>
      <xdr:rowOff>17356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2133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過去に、土地開発公社による用地の先行取得が市の財政規模に見合わない規模で行われた結果、非常に多額の負債を抱えた状態が続いており、将来負担比率は全国的に見ても非常に高い数値となっている。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直近</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年では改善傾向ではあったが、令和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年度は施設一体型小中一貫校の整備により、将来負担比率は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48.5%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に上昇した。負債総額の削減は本市の懸案事項であり、今後も計画的な買戻しを進めるとともに、市と公社が連携しながら借入利率の低減等、簿価の上昇抑制にも努める。加えて、今後は、老朽化した施設の更新や防災拠点整備等のための新たな市債発行も見込まれ、数値が高止まりすることが想定されることから、市債発行を極力抑制するとともに、交付税措置のある市債の活用に努め、比率の過度な上昇を抑制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97669</xdr:rowOff>
    </xdr:from>
    <xdr:to>
      <xdr:col>81</xdr:col>
      <xdr:colOff>44450</xdr:colOff>
      <xdr:row>16</xdr:row>
      <xdr:rowOff>127302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669419"/>
          <a:ext cx="8382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97669</xdr:rowOff>
    </xdr:from>
    <xdr:to>
      <xdr:col>77</xdr:col>
      <xdr:colOff>44450</xdr:colOff>
      <xdr:row>16</xdr:row>
      <xdr:rowOff>85937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69419"/>
          <a:ext cx="889000" cy="15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85937</xdr:rowOff>
    </xdr:from>
    <xdr:to>
      <xdr:col>72</xdr:col>
      <xdr:colOff>203200</xdr:colOff>
      <xdr:row>17</xdr:row>
      <xdr:rowOff>36286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29137"/>
          <a:ext cx="889000" cy="12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36286</xdr:rowOff>
    </xdr:from>
    <xdr:to>
      <xdr:col>68</xdr:col>
      <xdr:colOff>152400</xdr:colOff>
      <xdr:row>18</xdr:row>
      <xdr:rowOff>24553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50936"/>
          <a:ext cx="889000" cy="15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76502</xdr:rowOff>
    </xdr:from>
    <xdr:to>
      <xdr:col>81</xdr:col>
      <xdr:colOff>95250</xdr:colOff>
      <xdr:row>17</xdr:row>
      <xdr:rowOff>6652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81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48579</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791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46869</xdr:rowOff>
    </xdr:from>
    <xdr:to>
      <xdr:col>77</xdr:col>
      <xdr:colOff>95250</xdr:colOff>
      <xdr:row>15</xdr:row>
      <xdr:rowOff>148469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1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133246</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704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35137</xdr:rowOff>
    </xdr:from>
    <xdr:to>
      <xdr:col>73</xdr:col>
      <xdr:colOff>44450</xdr:colOff>
      <xdr:row>16</xdr:row>
      <xdr:rowOff>136737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7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121514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6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156936</xdr:rowOff>
    </xdr:from>
    <xdr:to>
      <xdr:col>68</xdr:col>
      <xdr:colOff>203200</xdr:colOff>
      <xdr:row>17</xdr:row>
      <xdr:rowOff>87086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90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71863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8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145203</xdr:rowOff>
    </xdr:from>
    <xdr:to>
      <xdr:col>64</xdr:col>
      <xdr:colOff>152400</xdr:colOff>
      <xdr:row>18</xdr:row>
      <xdr:rowOff>75353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05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60130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146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大阪府交野市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77,191
76,440
25.55
39,353,034
38,888,487
393,200
16,887,356
30,943,520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財政健全化への取組により、これまで経常経費全体の削減を進めてきたが、消防及びごみ収集等を直営で行っている本市では、他市よりも人件費の割合が高くなっている。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％となり、類似団体内平均値を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今後も業務の分析を進め、定員管理計画に基づく適正な人員配置を行うなど、人件費の適正化・効率的な行政運営を進めることで、人件費の抑制に努める。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147574</xdr:rowOff>
    </xdr:from>
    <xdr:to>
      <xdr:col>24</xdr:col>
      <xdr:colOff>25400</xdr:colOff>
      <xdr:row>38</xdr:row>
      <xdr:rowOff>62992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9122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147574</xdr:rowOff>
    </xdr:from>
    <xdr:to>
      <xdr:col>19</xdr:col>
      <xdr:colOff>187325</xdr:colOff>
      <xdr:row>38</xdr:row>
      <xdr:rowOff>58420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912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58420</xdr:rowOff>
    </xdr:from>
    <xdr:to>
      <xdr:col>15</xdr:col>
      <xdr:colOff>98425</xdr:colOff>
      <xdr:row>38</xdr:row>
      <xdr:rowOff>58420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73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58420</xdr:rowOff>
    </xdr:from>
    <xdr:to>
      <xdr:col>11</xdr:col>
      <xdr:colOff>9525</xdr:colOff>
      <xdr:row>39</xdr:row>
      <xdr:rowOff>1270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735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12192</xdr:rowOff>
    </xdr:from>
    <xdr:to>
      <xdr:col>24</xdr:col>
      <xdr:colOff>76200</xdr:colOff>
      <xdr:row>38</xdr:row>
      <xdr:rowOff>113792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155719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96774</xdr:rowOff>
    </xdr:from>
    <xdr:to>
      <xdr:col>20</xdr:col>
      <xdr:colOff>38100</xdr:colOff>
      <xdr:row>38</xdr:row>
      <xdr:rowOff>26924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11701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xdr:rowOff>
    </xdr:from>
    <xdr:to>
      <xdr:col>15</xdr:col>
      <xdr:colOff>149225</xdr:colOff>
      <xdr:row>38</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93997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xdr:rowOff>
    </xdr:from>
    <xdr:to>
      <xdr:col>11</xdr:col>
      <xdr:colOff>60325</xdr:colOff>
      <xdr:row>38</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93997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類似団体内平均値及び全国平均をそれぞれ下回る結果となっている。</a:t>
          </a:r>
          <a:endParaRPr kumimoji="0"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は、指定管理者制度の導入による民間活力を用いた施設運営や、入札による物品の一括調達などにより、これまでの健全化施策の中で、物件費に関する経費の削減を行ったことによるものである。また、人件費の分析欄と同様に、ごみ収集等を直営で行ってるため、他市に比べて民間委託等の経費が少ないことも、物件費の割合が低い原因の一つと考えられる。</a:t>
          </a:r>
          <a:endParaRPr kumimoji="0"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物価高騰や給食費無償化対象を小学</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年生まで拡大したことにより一般財源での給食物資の負担が大きくなったことから</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年度と比べ</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0"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今後も行政ニーズに対応する委託業務や、各種の制度改正に対応するシステム改修対応費用等、物件費総額としては上昇していることから、費用の精査等経費の抑制、事務の改善に努める。</a:t>
          </a:r>
          <a:endParaRPr kumimoji="0"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60706</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895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32783</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60706</xdr:rowOff>
    </xdr:from>
    <xdr:to>
      <xdr:col>82</xdr:col>
      <xdr:colOff>196850</xdr:colOff>
      <xdr:row>21</xdr:row>
      <xdr:rowOff>60706</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15</xdr:row>
      <xdr:rowOff>110998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644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135145</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878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163068</xdr:rowOff>
    </xdr:from>
    <xdr:to>
      <xdr:col>82</xdr:col>
      <xdr:colOff>158750</xdr:colOff>
      <xdr:row>17</xdr:row>
      <xdr:rowOff>93218</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10414</xdr:rowOff>
    </xdr:from>
    <xdr:to>
      <xdr:col>78</xdr:col>
      <xdr:colOff>69850</xdr:colOff>
      <xdr:row>15</xdr:row>
      <xdr:rowOff>92710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58216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135636</xdr:rowOff>
    </xdr:from>
    <xdr:to>
      <xdr:col>78</xdr:col>
      <xdr:colOff>120650</xdr:colOff>
      <xdr:row>17</xdr:row>
      <xdr:rowOff>65786</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50563</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965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10414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52730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89916</xdr:rowOff>
    </xdr:from>
    <xdr:to>
      <xdr:col>74</xdr:col>
      <xdr:colOff>31750</xdr:colOff>
      <xdr:row>17</xdr:row>
      <xdr:rowOff>20066</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4843</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919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14986</xdr:rowOff>
    </xdr:from>
    <xdr:to>
      <xdr:col>69</xdr:col>
      <xdr:colOff>92075</xdr:colOff>
      <xdr:row>14</xdr:row>
      <xdr:rowOff>127000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243836"/>
          <a:ext cx="8890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151638</xdr:rowOff>
    </xdr:from>
    <xdr:to>
      <xdr:col>69</xdr:col>
      <xdr:colOff>142875</xdr:colOff>
      <xdr:row>16</xdr:row>
      <xdr:rowOff>81788</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66565</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80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60198</xdr:rowOff>
    </xdr:from>
    <xdr:to>
      <xdr:col>82</xdr:col>
      <xdr:colOff>158750</xdr:colOff>
      <xdr:row>15</xdr:row>
      <xdr:rowOff>161798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76725</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47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131064</xdr:rowOff>
    </xdr:from>
    <xdr:to>
      <xdr:col>74</xdr:col>
      <xdr:colOff>31750</xdr:colOff>
      <xdr:row>15</xdr:row>
      <xdr:rowOff>61214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71391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30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135636</xdr:rowOff>
    </xdr:from>
    <xdr:to>
      <xdr:col>65</xdr:col>
      <xdr:colOff>53975</xdr:colOff>
      <xdr:row>13</xdr:row>
      <xdr:rowOff>65786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19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75963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196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財政健全化への取組により経常経費全体の削減を行っている。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認定こども園関係の給付費や障がい者福祉サービスの支出が増加したことから、前年度から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大阪府平均は下回ったものの、今後も扶助費の増加が予想されるため、事業の適正化や、対象者の自立に関する支援などを進め、扶助費の増加を抑制する取組を進める。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57</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04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79375</xdr:rowOff>
    </xdr:from>
    <xdr:to>
      <xdr:col>19</xdr:col>
      <xdr:colOff>187325</xdr:colOff>
      <xdr:row>57</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8057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165100</xdr:rowOff>
    </xdr:from>
    <xdr:to>
      <xdr:col>15</xdr:col>
      <xdr:colOff>98425</xdr:colOff>
      <xdr:row>56</xdr:row>
      <xdr:rowOff>79375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948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165100</xdr:rowOff>
    </xdr:from>
    <xdr:to>
      <xdr:col>11</xdr:col>
      <xdr:colOff>9525</xdr:colOff>
      <xdr:row>56</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94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57150</xdr:rowOff>
    </xdr:from>
    <xdr:to>
      <xdr:col>24</xdr:col>
      <xdr:colOff>76200</xdr:colOff>
      <xdr:row>57</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29227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28575</xdr:rowOff>
    </xdr:from>
    <xdr:to>
      <xdr:col>15</xdr:col>
      <xdr:colOff>149225</xdr:colOff>
      <xdr:row>56</xdr:row>
      <xdr:rowOff>130175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2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114952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1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114300</xdr:rowOff>
    </xdr:from>
    <xdr:to>
      <xdr:col>11</xdr:col>
      <xdr:colOff>60325</xdr:colOff>
      <xdr:row>56</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29227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年度の数値は、令和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しているが、この要因としては、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経常一般財源等総額が増加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しているためである。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今後も特別会計の収支について健全な状態を維持するように努め、適正な支出と、特別会計事業の収支改善への取組を進める。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143002</xdr:rowOff>
    </xdr:from>
    <xdr:to>
      <xdr:col>82</xdr:col>
      <xdr:colOff>107950</xdr:colOff>
      <xdr:row>58</xdr:row>
      <xdr:rowOff>17272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9156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124714</xdr:rowOff>
    </xdr:from>
    <xdr:to>
      <xdr:col>78</xdr:col>
      <xdr:colOff>69850</xdr:colOff>
      <xdr:row>58</xdr:row>
      <xdr:rowOff>17272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8973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33274</xdr:rowOff>
    </xdr:from>
    <xdr:to>
      <xdr:col>73</xdr:col>
      <xdr:colOff>180975</xdr:colOff>
      <xdr:row>57</xdr:row>
      <xdr:rowOff>124714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8059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33274</xdr:rowOff>
    </xdr:from>
    <xdr:to>
      <xdr:col>69</xdr:col>
      <xdr:colOff>92075</xdr:colOff>
      <xdr:row>57</xdr:row>
      <xdr:rowOff>115570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059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92202</xdr:rowOff>
    </xdr:from>
    <xdr:to>
      <xdr:col>82</xdr:col>
      <xdr:colOff>158750</xdr:colOff>
      <xdr:row>58</xdr:row>
      <xdr:rowOff>22352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64279</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83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137922</xdr:rowOff>
    </xdr:from>
    <xdr:to>
      <xdr:col>78</xdr:col>
      <xdr:colOff>120650</xdr:colOff>
      <xdr:row>58</xdr:row>
      <xdr:rowOff>68072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52849</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996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73914</xdr:rowOff>
    </xdr:from>
    <xdr:to>
      <xdr:col>74</xdr:col>
      <xdr:colOff>31750</xdr:colOff>
      <xdr:row>58</xdr:row>
      <xdr:rowOff>4064</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160291</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153924</xdr:rowOff>
    </xdr:from>
    <xdr:to>
      <xdr:col>69</xdr:col>
      <xdr:colOff>142875</xdr:colOff>
      <xdr:row>57</xdr:row>
      <xdr:rowOff>84074</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68851</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84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151147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類似団体内平均値、全国平均及び大阪府平均をそれぞれ下回る結果となっている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人件費の分析欄と同様に、他市では消防業務等を一部事務組合で行っていることが多く、そのような一部事務組合への負担金が本市では少ないことや、補助金制度の見直しを行い、補助金の適正な執行に努めてきたことが、要因と考えられ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物価高騰等により、加入する一部事務組合の経常経費が増加し、補助費等も増加傾向が続くことが見込まれる。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152146</xdr:rowOff>
    </xdr:from>
    <xdr:to>
      <xdr:col>82</xdr:col>
      <xdr:colOff>107950</xdr:colOff>
      <xdr:row>35</xdr:row>
      <xdr:rowOff>161290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15289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133858</xdr:rowOff>
    </xdr:from>
    <xdr:to>
      <xdr:col>78</xdr:col>
      <xdr:colOff>69850</xdr:colOff>
      <xdr:row>35</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1346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133858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1208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65278</xdr:rowOff>
    </xdr:from>
    <xdr:to>
      <xdr:col>69</xdr:col>
      <xdr:colOff>92075</xdr:colOff>
      <xdr:row>35</xdr:row>
      <xdr:rowOff>120142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0660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101346</xdr:rowOff>
    </xdr:from>
    <xdr:to>
      <xdr:col>82</xdr:col>
      <xdr:colOff>158750</xdr:colOff>
      <xdr:row>36</xdr:row>
      <xdr:rowOff>31496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117873</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94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110490</xdr:rowOff>
    </xdr:from>
    <xdr:to>
      <xdr:col>78</xdr:col>
      <xdr:colOff>120650</xdr:colOff>
      <xdr:row>36</xdr:row>
      <xdr:rowOff>40640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50817</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83058</xdr:rowOff>
    </xdr:from>
    <xdr:to>
      <xdr:col>74</xdr:col>
      <xdr:colOff>31750</xdr:colOff>
      <xdr:row>36</xdr:row>
      <xdr:rowOff>13208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23385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69342</xdr:rowOff>
    </xdr:from>
    <xdr:to>
      <xdr:col>69</xdr:col>
      <xdr:colOff>142875</xdr:colOff>
      <xdr:row>35</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9669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類似団体内平均値及び大阪府平均をそれぞれ上回る結果となっている。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過去の都市基盤整備に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市債の償還は終了したことなどから、近年は公債費の割合が低下傾向にあ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るが、施設一体型小中一貫校の整備や公共施設の老朽化対策、防災拠点整備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のための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起債が見込まれるため、高止まりが予想される。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今後の事業等において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、できる限り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交付税措置等のある有利な</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起債</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財源確保を行い、</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財源の確保</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142239</xdr:rowOff>
    </xdr:from>
    <xdr:to>
      <xdr:col>24</xdr:col>
      <xdr:colOff>25400</xdr:colOff>
      <xdr:row>77</xdr:row>
      <xdr:rowOff>85089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72439"/>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85089</xdr:rowOff>
    </xdr:from>
    <xdr:to>
      <xdr:col>19</xdr:col>
      <xdr:colOff>187325</xdr:colOff>
      <xdr:row>77</xdr:row>
      <xdr:rowOff>138430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2867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130811</xdr:rowOff>
    </xdr:from>
    <xdr:to>
      <xdr:col>15</xdr:col>
      <xdr:colOff>98425</xdr:colOff>
      <xdr:row>77</xdr:row>
      <xdr:rowOff>138430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3324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130811</xdr:rowOff>
    </xdr:from>
    <xdr:to>
      <xdr:col>11</xdr:col>
      <xdr:colOff>9525</xdr:colOff>
      <xdr:row>79</xdr:row>
      <xdr:rowOff>54611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332461"/>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91439</xdr:rowOff>
    </xdr:from>
    <xdr:to>
      <xdr:col>24</xdr:col>
      <xdr:colOff>76200</xdr:colOff>
      <xdr:row>77</xdr:row>
      <xdr:rowOff>21589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63516</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09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34289</xdr:rowOff>
    </xdr:from>
    <xdr:to>
      <xdr:col>20</xdr:col>
      <xdr:colOff>38100</xdr:colOff>
      <xdr:row>77</xdr:row>
      <xdr:rowOff>135889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87630</xdr:rowOff>
    </xdr:from>
    <xdr:to>
      <xdr:col>15</xdr:col>
      <xdr:colOff>149225</xdr:colOff>
      <xdr:row>78</xdr:row>
      <xdr:rowOff>17780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80011</xdr:rowOff>
    </xdr:from>
    <xdr:to>
      <xdr:col>11</xdr:col>
      <xdr:colOff>60325</xdr:colOff>
      <xdr:row>78</xdr:row>
      <xdr:rowOff>10161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166388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3811</xdr:rowOff>
    </xdr:from>
    <xdr:to>
      <xdr:col>6</xdr:col>
      <xdr:colOff>171450</xdr:colOff>
      <xdr:row>79</xdr:row>
      <xdr:rowOff>105411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90188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類似団体内平均値及び大阪府平均をそれぞれ下回っている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が増加傾向にあり、その差が小さくなっている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経常経費の中で</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大きなウエイトを占めて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、それ以外の支出を抑制して収支のバランスを保って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きたが、公債費が減少傾向にあり、扶助費や物件費が増加傾向にあることから、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本項目の数値も増加している。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今後も事業の精査や効率化、財政運営基本方針の取組を進め、経常経費全般を抑制し、全国平均を上回らない数値となるように努める。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120142</xdr:rowOff>
    </xdr:from>
    <xdr:to>
      <xdr:col>82</xdr:col>
      <xdr:colOff>107950</xdr:colOff>
      <xdr:row>76</xdr:row>
      <xdr:rowOff>49276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97889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75</xdr:row>
      <xdr:rowOff>120142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9011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85852</xdr:rowOff>
    </xdr:from>
    <xdr:to>
      <xdr:col>73</xdr:col>
      <xdr:colOff>180975</xdr:colOff>
      <xdr:row>75</xdr:row>
      <xdr:rowOff>42418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77315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53848</xdr:rowOff>
    </xdr:from>
    <xdr:to>
      <xdr:col>69</xdr:col>
      <xdr:colOff>92075</xdr:colOff>
      <xdr:row>74</xdr:row>
      <xdr:rowOff>85852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27411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15003</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87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69342</xdr:rowOff>
    </xdr:from>
    <xdr:to>
      <xdr:col>78</xdr:col>
      <xdr:colOff>120650</xdr:colOff>
      <xdr:row>75</xdr:row>
      <xdr:rowOff>170942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9669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696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163068</xdr:rowOff>
    </xdr:from>
    <xdr:to>
      <xdr:col>74</xdr:col>
      <xdr:colOff>31750</xdr:colOff>
      <xdr:row>75</xdr:row>
      <xdr:rowOff>93218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103395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35052</xdr:rowOff>
    </xdr:from>
    <xdr:to>
      <xdr:col>69</xdr:col>
      <xdr:colOff>142875</xdr:colOff>
      <xdr:row>74</xdr:row>
      <xdr:rowOff>136652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146829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3048</xdr:rowOff>
    </xdr:from>
    <xdr:to>
      <xdr:col>65</xdr:col>
      <xdr:colOff>53975</xdr:colOff>
      <xdr:row>74</xdr:row>
      <xdr:rowOff>104648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114825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大阪府交野市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157734</xdr:rowOff>
    </xdr:from>
    <xdr:to>
      <xdr:col>29</xdr:col>
      <xdr:colOff>127000</xdr:colOff>
      <xdr:row>19</xdr:row>
      <xdr:rowOff>75260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91459"/>
          <a:ext cx="647700" cy="88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75260</xdr:rowOff>
    </xdr:from>
    <xdr:to>
      <xdr:col>26</xdr:col>
      <xdr:colOff>50800</xdr:colOff>
      <xdr:row>19</xdr:row>
      <xdr:rowOff>102679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0435"/>
          <a:ext cx="698500" cy="27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70879</xdr:rowOff>
    </xdr:from>
    <xdr:to>
      <xdr:col>22</xdr:col>
      <xdr:colOff>114300</xdr:colOff>
      <xdr:row>19</xdr:row>
      <xdr:rowOff>102679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76054"/>
          <a:ext cx="698500" cy="31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70879</xdr:rowOff>
    </xdr:from>
    <xdr:to>
      <xdr:col>18</xdr:col>
      <xdr:colOff>177800</xdr:colOff>
      <xdr:row>19</xdr:row>
      <xdr:rowOff>102591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76054"/>
          <a:ext cx="698500" cy="31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106934</xdr:rowOff>
    </xdr:from>
    <xdr:to>
      <xdr:col>29</xdr:col>
      <xdr:colOff>177800</xdr:colOff>
      <xdr:row>19</xdr:row>
      <xdr:rowOff>37084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40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79011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12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24460</xdr:rowOff>
    </xdr:from>
    <xdr:to>
      <xdr:col>26</xdr:col>
      <xdr:colOff>101600</xdr:colOff>
      <xdr:row>19</xdr:row>
      <xdr:rowOff>126060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29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110837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16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51879</xdr:rowOff>
    </xdr:from>
    <xdr:to>
      <xdr:col>22</xdr:col>
      <xdr:colOff>165100</xdr:colOff>
      <xdr:row>19</xdr:row>
      <xdr:rowOff>153479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57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138256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3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20079</xdr:rowOff>
    </xdr:from>
    <xdr:to>
      <xdr:col>19</xdr:col>
      <xdr:colOff>38100</xdr:colOff>
      <xdr:row>19</xdr:row>
      <xdr:rowOff>121679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25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131856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94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51791</xdr:rowOff>
    </xdr:from>
    <xdr:to>
      <xdr:col>15</xdr:col>
      <xdr:colOff>101600</xdr:colOff>
      <xdr:row>19</xdr:row>
      <xdr:rowOff>153391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56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163568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25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8487</xdr:rowOff>
    </xdr:from>
    <xdr:to>
      <xdr:col>29</xdr:col>
      <xdr:colOff>127000</xdr:colOff>
      <xdr:row>36</xdr:row>
      <xdr:rowOff>26318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61737"/>
          <a:ext cx="647700" cy="178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319710</xdr:rowOff>
    </xdr:from>
    <xdr:to>
      <xdr:col>26</xdr:col>
      <xdr:colOff>50800</xdr:colOff>
      <xdr:row>36</xdr:row>
      <xdr:rowOff>8487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30060"/>
          <a:ext cx="698500" cy="31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229772</xdr:rowOff>
    </xdr:from>
    <xdr:to>
      <xdr:col>22</xdr:col>
      <xdr:colOff>114300</xdr:colOff>
      <xdr:row>35</xdr:row>
      <xdr:rowOff>319710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840122"/>
          <a:ext cx="698500" cy="899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116942</xdr:rowOff>
    </xdr:from>
    <xdr:to>
      <xdr:col>18</xdr:col>
      <xdr:colOff>177800</xdr:colOff>
      <xdr:row>35</xdr:row>
      <xdr:rowOff>229772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727292"/>
          <a:ext cx="698500" cy="112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318418</xdr:rowOff>
    </xdr:from>
    <xdr:to>
      <xdr:col>29</xdr:col>
      <xdr:colOff>177800</xdr:colOff>
      <xdr:row>36</xdr:row>
      <xdr:rowOff>77118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28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290495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00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300587</xdr:rowOff>
    </xdr:from>
    <xdr:to>
      <xdr:col>26</xdr:col>
      <xdr:colOff>101600</xdr:colOff>
      <xdr:row>36</xdr:row>
      <xdr:rowOff>59287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109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44064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9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268910</xdr:rowOff>
    </xdr:from>
    <xdr:to>
      <xdr:col>22</xdr:col>
      <xdr:colOff>165100</xdr:colOff>
      <xdr:row>36</xdr:row>
      <xdr:rowOff>27610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79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12387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178972</xdr:rowOff>
    </xdr:from>
    <xdr:to>
      <xdr:col>19</xdr:col>
      <xdr:colOff>38100</xdr:colOff>
      <xdr:row>35</xdr:row>
      <xdr:rowOff>280572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89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290749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66142</xdr:rowOff>
    </xdr:from>
    <xdr:to>
      <xdr:col>15</xdr:col>
      <xdr:colOff>101600</xdr:colOff>
      <xdr:row>35</xdr:row>
      <xdr:rowOff>167742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76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177919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4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大阪府交野市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77,191
76,440
25.55
39,353,034
38,888,487
393,200
16,887,356
30,943,520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156257</xdr:rowOff>
    </xdr:from>
    <xdr:to>
      <xdr:col>24</xdr:col>
      <xdr:colOff>63500</xdr:colOff>
      <xdr:row>36</xdr:row>
      <xdr:rowOff>94992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7007"/>
          <a:ext cx="838200" cy="11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94992</xdr:rowOff>
    </xdr:from>
    <xdr:to>
      <xdr:col>19</xdr:col>
      <xdr:colOff>177800</xdr:colOff>
      <xdr:row>36</xdr:row>
      <xdr:rowOff>139602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67192"/>
          <a:ext cx="889000" cy="4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83530</xdr:rowOff>
    </xdr:from>
    <xdr:to>
      <xdr:col>15</xdr:col>
      <xdr:colOff>50800</xdr:colOff>
      <xdr:row>36</xdr:row>
      <xdr:rowOff>139602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55730"/>
          <a:ext cx="889000" cy="56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83530</xdr:rowOff>
    </xdr:from>
    <xdr:to>
      <xdr:col>10</xdr:col>
      <xdr:colOff>114300</xdr:colOff>
      <xdr:row>36</xdr:row>
      <xdr:rowOff>149236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55730"/>
          <a:ext cx="889000" cy="6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105457</xdr:rowOff>
    </xdr:from>
    <xdr:to>
      <xdr:col>24</xdr:col>
      <xdr:colOff>114300</xdr:colOff>
      <xdr:row>36</xdr:row>
      <xdr:rowOff>35607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128334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5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44192</xdr:rowOff>
    </xdr:from>
    <xdr:to>
      <xdr:col>20</xdr:col>
      <xdr:colOff>38100</xdr:colOff>
      <xdr:row>36</xdr:row>
      <xdr:rowOff>145792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1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162319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9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88802</xdr:rowOff>
    </xdr:from>
    <xdr:to>
      <xdr:col>15</xdr:col>
      <xdr:colOff>101600</xdr:colOff>
      <xdr:row>37</xdr:row>
      <xdr:rowOff>18952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6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35479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3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32730</xdr:rowOff>
    </xdr:from>
    <xdr:to>
      <xdr:col>10</xdr:col>
      <xdr:colOff>165100</xdr:colOff>
      <xdr:row>36</xdr:row>
      <xdr:rowOff>134330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0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150857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8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98436</xdr:rowOff>
    </xdr:from>
    <xdr:to>
      <xdr:col>6</xdr:col>
      <xdr:colOff>38100</xdr:colOff>
      <xdr:row>37</xdr:row>
      <xdr:rowOff>28586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45113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99271</xdr:rowOff>
    </xdr:from>
    <xdr:to>
      <xdr:col>24</xdr:col>
      <xdr:colOff>63500</xdr:colOff>
      <xdr:row>58</xdr:row>
      <xdr:rowOff>102432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43371"/>
          <a:ext cx="838200" cy="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57878</xdr:rowOff>
    </xdr:from>
    <xdr:to>
      <xdr:col>19</xdr:col>
      <xdr:colOff>177800</xdr:colOff>
      <xdr:row>58</xdr:row>
      <xdr:rowOff>102432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01978"/>
          <a:ext cx="889000" cy="4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57878</xdr:rowOff>
    </xdr:from>
    <xdr:to>
      <xdr:col>15</xdr:col>
      <xdr:colOff>50800</xdr:colOff>
      <xdr:row>58</xdr:row>
      <xdr:rowOff>93578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01978"/>
          <a:ext cx="889000" cy="3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93578</xdr:rowOff>
    </xdr:from>
    <xdr:to>
      <xdr:col>10</xdr:col>
      <xdr:colOff>114300</xdr:colOff>
      <xdr:row>58</xdr:row>
      <xdr:rowOff>117242</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37678"/>
          <a:ext cx="889000" cy="2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48471</xdr:rowOff>
    </xdr:from>
    <xdr:to>
      <xdr:col>24</xdr:col>
      <xdr:colOff>114300</xdr:colOff>
      <xdr:row>58</xdr:row>
      <xdr:rowOff>150071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9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134848</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51632</xdr:rowOff>
    </xdr:from>
    <xdr:to>
      <xdr:col>20</xdr:col>
      <xdr:colOff>38100</xdr:colOff>
      <xdr:row>58</xdr:row>
      <xdr:rowOff>153232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9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144359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8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7078</xdr:rowOff>
    </xdr:from>
    <xdr:to>
      <xdr:col>15</xdr:col>
      <xdr:colOff>101600</xdr:colOff>
      <xdr:row>58</xdr:row>
      <xdr:rowOff>108678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5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99805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4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42778</xdr:rowOff>
    </xdr:from>
    <xdr:to>
      <xdr:col>10</xdr:col>
      <xdr:colOff>165100</xdr:colOff>
      <xdr:row>58</xdr:row>
      <xdr:rowOff>144378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8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135505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7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66442</xdr:rowOff>
    </xdr:from>
    <xdr:to>
      <xdr:col>6</xdr:col>
      <xdr:colOff>38100</xdr:colOff>
      <xdr:row>58</xdr:row>
      <xdr:rowOff>168042</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1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159169</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0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1473</xdr:rowOff>
    </xdr:from>
    <xdr:to>
      <xdr:col>24</xdr:col>
      <xdr:colOff>63500</xdr:colOff>
      <xdr:row>79</xdr:row>
      <xdr:rowOff>4902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46023"/>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1473</xdr:rowOff>
    </xdr:from>
    <xdr:to>
      <xdr:col>19</xdr:col>
      <xdr:colOff>177800</xdr:colOff>
      <xdr:row>79</xdr:row>
      <xdr:rowOff>9092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46023"/>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9092</xdr:rowOff>
    </xdr:from>
    <xdr:to>
      <xdr:col>15</xdr:col>
      <xdr:colOff>50800</xdr:colOff>
      <xdr:row>79</xdr:row>
      <xdr:rowOff>23380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53642"/>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7683</xdr:rowOff>
    </xdr:from>
    <xdr:to>
      <xdr:col>10</xdr:col>
      <xdr:colOff>114300</xdr:colOff>
      <xdr:row>79</xdr:row>
      <xdr:rowOff>23380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52233"/>
          <a:ext cx="889000" cy="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125552</xdr:rowOff>
    </xdr:from>
    <xdr:to>
      <xdr:col>24</xdr:col>
      <xdr:colOff>114300</xdr:colOff>
      <xdr:row>79</xdr:row>
      <xdr:rowOff>55702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9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40479</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1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122123</xdr:rowOff>
    </xdr:from>
    <xdr:to>
      <xdr:col>20</xdr:col>
      <xdr:colOff>38100</xdr:colOff>
      <xdr:row>79</xdr:row>
      <xdr:rowOff>52273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9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43400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87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129742</xdr:rowOff>
    </xdr:from>
    <xdr:to>
      <xdr:col>15</xdr:col>
      <xdr:colOff>101600</xdr:colOff>
      <xdr:row>79</xdr:row>
      <xdr:rowOff>59892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50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51019</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719017" y="13595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144030</xdr:rowOff>
    </xdr:from>
    <xdr:to>
      <xdr:col>10</xdr:col>
      <xdr:colOff>165100</xdr:colOff>
      <xdr:row>79</xdr:row>
      <xdr:rowOff>74180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51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65307</xdr:rowOff>
    </xdr:from>
    <xdr:ext cx="378565"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830017" y="13609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128333</xdr:rowOff>
    </xdr:from>
    <xdr:to>
      <xdr:col>6</xdr:col>
      <xdr:colOff>38100</xdr:colOff>
      <xdr:row>79</xdr:row>
      <xdr:rowOff>58483</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50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49610</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941017" y="13594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9506</xdr:rowOff>
    </xdr:from>
    <xdr:to>
      <xdr:col>24</xdr:col>
      <xdr:colOff>63500</xdr:colOff>
      <xdr:row>97</xdr:row>
      <xdr:rowOff>133104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40156"/>
          <a:ext cx="838200" cy="12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133104</xdr:rowOff>
    </xdr:from>
    <xdr:to>
      <xdr:col>19</xdr:col>
      <xdr:colOff>177800</xdr:colOff>
      <xdr:row>98</xdr:row>
      <xdr:rowOff>55249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763754"/>
          <a:ext cx="889000" cy="9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135466</xdr:rowOff>
    </xdr:from>
    <xdr:to>
      <xdr:col>15</xdr:col>
      <xdr:colOff>50800</xdr:colOff>
      <xdr:row>98</xdr:row>
      <xdr:rowOff>55249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66116"/>
          <a:ext cx="889000" cy="9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135466</xdr:rowOff>
    </xdr:from>
    <xdr:to>
      <xdr:col>10</xdr:col>
      <xdr:colOff>114300</xdr:colOff>
      <xdr:row>99</xdr:row>
      <xdr:rowOff>40574</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66116"/>
          <a:ext cx="889000" cy="24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130156</xdr:rowOff>
    </xdr:from>
    <xdr:to>
      <xdr:col>24</xdr:col>
      <xdr:colOff>114300</xdr:colOff>
      <xdr:row>97</xdr:row>
      <xdr:rowOff>60306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58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108583</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567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82304</xdr:rowOff>
    </xdr:from>
    <xdr:to>
      <xdr:col>20</xdr:col>
      <xdr:colOff>38100</xdr:colOff>
      <xdr:row>98</xdr:row>
      <xdr:rowOff>12454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3581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05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4449</xdr:rowOff>
    </xdr:from>
    <xdr:to>
      <xdr:col>15</xdr:col>
      <xdr:colOff>101600</xdr:colOff>
      <xdr:row>98</xdr:row>
      <xdr:rowOff>106049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0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97176</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89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84666</xdr:rowOff>
    </xdr:from>
    <xdr:to>
      <xdr:col>10</xdr:col>
      <xdr:colOff>165100</xdr:colOff>
      <xdr:row>98</xdr:row>
      <xdr:rowOff>14816</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7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5943</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808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161224</xdr:rowOff>
    </xdr:from>
    <xdr:to>
      <xdr:col>6</xdr:col>
      <xdr:colOff>38100</xdr:colOff>
      <xdr:row>99</xdr:row>
      <xdr:rowOff>91374</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96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82501</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05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149873</xdr:rowOff>
    </xdr:from>
    <xdr:to>
      <xdr:col>55</xdr:col>
      <xdr:colOff>0</xdr:colOff>
      <xdr:row>37</xdr:row>
      <xdr:rowOff>163733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493523"/>
          <a:ext cx="838200" cy="1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163733</xdr:rowOff>
    </xdr:from>
    <xdr:to>
      <xdr:col>50</xdr:col>
      <xdr:colOff>114300</xdr:colOff>
      <xdr:row>37</xdr:row>
      <xdr:rowOff>166218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507383"/>
          <a:ext cx="889000" cy="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166218</xdr:rowOff>
    </xdr:from>
    <xdr:to>
      <xdr:col>45</xdr:col>
      <xdr:colOff>177800</xdr:colOff>
      <xdr:row>38</xdr:row>
      <xdr:rowOff>10731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509868"/>
          <a:ext cx="889000" cy="1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98529</xdr:rowOff>
    </xdr:from>
    <xdr:to>
      <xdr:col>41</xdr:col>
      <xdr:colOff>50800</xdr:colOff>
      <xdr:row>38</xdr:row>
      <xdr:rowOff>10731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756379"/>
          <a:ext cx="889000" cy="76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99073</xdr:rowOff>
    </xdr:from>
    <xdr:to>
      <xdr:col>55</xdr:col>
      <xdr:colOff>50800</xdr:colOff>
      <xdr:row>38</xdr:row>
      <xdr:rowOff>29223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44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14000</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5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112933</xdr:rowOff>
    </xdr:from>
    <xdr:to>
      <xdr:col>50</xdr:col>
      <xdr:colOff>165100</xdr:colOff>
      <xdr:row>38</xdr:row>
      <xdr:rowOff>43083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5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34210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4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115418</xdr:rowOff>
    </xdr:from>
    <xdr:to>
      <xdr:col>46</xdr:col>
      <xdr:colOff>38100</xdr:colOff>
      <xdr:row>38</xdr:row>
      <xdr:rowOff>45568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5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36695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5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131382</xdr:rowOff>
    </xdr:from>
    <xdr:to>
      <xdr:col>41</xdr:col>
      <xdr:colOff>101600</xdr:colOff>
      <xdr:row>38</xdr:row>
      <xdr:rowOff>61531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750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52658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56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47729</xdr:rowOff>
    </xdr:from>
    <xdr:to>
      <xdr:col>36</xdr:col>
      <xdr:colOff>165100</xdr:colOff>
      <xdr:row>33</xdr:row>
      <xdr:rowOff>149329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70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140456</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798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84096</xdr:rowOff>
    </xdr:from>
    <xdr:to>
      <xdr:col>55</xdr:col>
      <xdr:colOff>0</xdr:colOff>
      <xdr:row>57</xdr:row>
      <xdr:rowOff>28786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8828046"/>
          <a:ext cx="838200" cy="97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28786</xdr:rowOff>
    </xdr:from>
    <xdr:to>
      <xdr:col>50</xdr:col>
      <xdr:colOff>114300</xdr:colOff>
      <xdr:row>57</xdr:row>
      <xdr:rowOff>86338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801436"/>
          <a:ext cx="889000" cy="5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140626</xdr:rowOff>
    </xdr:from>
    <xdr:to>
      <xdr:col>45</xdr:col>
      <xdr:colOff>177800</xdr:colOff>
      <xdr:row>57</xdr:row>
      <xdr:rowOff>86338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741826"/>
          <a:ext cx="889000" cy="11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140626</xdr:rowOff>
    </xdr:from>
    <xdr:to>
      <xdr:col>41</xdr:col>
      <xdr:colOff>50800</xdr:colOff>
      <xdr:row>56</xdr:row>
      <xdr:rowOff>158510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741826"/>
          <a:ext cx="889000" cy="1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33296</xdr:rowOff>
    </xdr:from>
    <xdr:to>
      <xdr:col>55</xdr:col>
      <xdr:colOff>50800</xdr:colOff>
      <xdr:row>51</xdr:row>
      <xdr:rowOff>134896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877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56173</xdr:rowOff>
    </xdr:from>
    <xdr:ext cx="599010"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8628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149436</xdr:rowOff>
    </xdr:from>
    <xdr:to>
      <xdr:col>50</xdr:col>
      <xdr:colOff>165100</xdr:colOff>
      <xdr:row>57</xdr:row>
      <xdr:rowOff>79586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70713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4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35538</xdr:rowOff>
    </xdr:from>
    <xdr:to>
      <xdr:col>46</xdr:col>
      <xdr:colOff>38100</xdr:colOff>
      <xdr:row>57</xdr:row>
      <xdr:rowOff>137138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0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128265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0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89826</xdr:rowOff>
    </xdr:from>
    <xdr:to>
      <xdr:col>41</xdr:col>
      <xdr:colOff>101600</xdr:colOff>
      <xdr:row>57</xdr:row>
      <xdr:rowOff>19976</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69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11103</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78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107710</xdr:rowOff>
    </xdr:from>
    <xdr:to>
      <xdr:col>36</xdr:col>
      <xdr:colOff>165100</xdr:colOff>
      <xdr:row>57</xdr:row>
      <xdr:rowOff>37860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0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28987</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0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2787</xdr:rowOff>
    </xdr:from>
    <xdr:to>
      <xdr:col>55</xdr:col>
      <xdr:colOff>0</xdr:colOff>
      <xdr:row>76</xdr:row>
      <xdr:rowOff>111620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2004287"/>
          <a:ext cx="838200" cy="113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111620</xdr:rowOff>
    </xdr:from>
    <xdr:to>
      <xdr:col>50</xdr:col>
      <xdr:colOff>114300</xdr:colOff>
      <xdr:row>78</xdr:row>
      <xdr:rowOff>40411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141820"/>
          <a:ext cx="889000" cy="27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40411</xdr:rowOff>
    </xdr:from>
    <xdr:to>
      <xdr:col>45</xdr:col>
      <xdr:colOff>177800</xdr:colOff>
      <xdr:row>78</xdr:row>
      <xdr:rowOff>155817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413511"/>
          <a:ext cx="889000" cy="11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155817</xdr:rowOff>
    </xdr:from>
    <xdr:to>
      <xdr:col>41</xdr:col>
      <xdr:colOff>50800</xdr:colOff>
      <xdr:row>79</xdr:row>
      <xdr:rowOff>36468</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528917"/>
          <a:ext cx="889000" cy="5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69</xdr:row>
      <xdr:rowOff>123437</xdr:rowOff>
    </xdr:from>
    <xdr:to>
      <xdr:col>55</xdr:col>
      <xdr:colOff>50800</xdr:colOff>
      <xdr:row>70</xdr:row>
      <xdr:rowOff>53587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195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76464</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190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60820</xdr:rowOff>
    </xdr:from>
    <xdr:to>
      <xdr:col>50</xdr:col>
      <xdr:colOff>165100</xdr:colOff>
      <xdr:row>76</xdr:row>
      <xdr:rowOff>162420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0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7497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286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161061</xdr:rowOff>
    </xdr:from>
    <xdr:to>
      <xdr:col>46</xdr:col>
      <xdr:colOff>38100</xdr:colOff>
      <xdr:row>78</xdr:row>
      <xdr:rowOff>91211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36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82338</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45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105017</xdr:rowOff>
    </xdr:from>
    <xdr:to>
      <xdr:col>41</xdr:col>
      <xdr:colOff>101600</xdr:colOff>
      <xdr:row>79</xdr:row>
      <xdr:rowOff>35167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47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26294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57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157118</xdr:rowOff>
    </xdr:from>
    <xdr:to>
      <xdr:col>36</xdr:col>
      <xdr:colOff>165100</xdr:colOff>
      <xdr:row>79</xdr:row>
      <xdr:rowOff>87268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3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78395</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22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146977</xdr:rowOff>
    </xdr:from>
    <xdr:to>
      <xdr:col>55</xdr:col>
      <xdr:colOff>0</xdr:colOff>
      <xdr:row>98</xdr:row>
      <xdr:rowOff>104076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606177"/>
          <a:ext cx="838200" cy="299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104076</xdr:rowOff>
    </xdr:from>
    <xdr:to>
      <xdr:col>50</xdr:col>
      <xdr:colOff>114300</xdr:colOff>
      <xdr:row>98</xdr:row>
      <xdr:rowOff>127012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906176"/>
          <a:ext cx="8890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109970</xdr:rowOff>
    </xdr:from>
    <xdr:to>
      <xdr:col>45</xdr:col>
      <xdr:colOff>177800</xdr:colOff>
      <xdr:row>98</xdr:row>
      <xdr:rowOff>127012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912070"/>
          <a:ext cx="889000" cy="17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109970</xdr:rowOff>
    </xdr:from>
    <xdr:to>
      <xdr:col>41</xdr:col>
      <xdr:colOff>50800</xdr:colOff>
      <xdr:row>98</xdr:row>
      <xdr:rowOff>130505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912070"/>
          <a:ext cx="889000" cy="2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96177</xdr:rowOff>
    </xdr:from>
    <xdr:to>
      <xdr:col>55</xdr:col>
      <xdr:colOff>50800</xdr:colOff>
      <xdr:row>97</xdr:row>
      <xdr:rowOff>26327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5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119054</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40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53276</xdr:rowOff>
    </xdr:from>
    <xdr:to>
      <xdr:col>50</xdr:col>
      <xdr:colOff>165100</xdr:colOff>
      <xdr:row>98</xdr:row>
      <xdr:rowOff>154876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85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146003</xdr:rowOff>
    </xdr:from>
    <xdr:ext cx="469744"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404428" y="16948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76212</xdr:rowOff>
    </xdr:from>
    <xdr:to>
      <xdr:col>46</xdr:col>
      <xdr:colOff>38100</xdr:colOff>
      <xdr:row>99</xdr:row>
      <xdr:rowOff>6362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87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168939</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515428" y="16971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59170</xdr:rowOff>
    </xdr:from>
    <xdr:to>
      <xdr:col>41</xdr:col>
      <xdr:colOff>101600</xdr:colOff>
      <xdr:row>98</xdr:row>
      <xdr:rowOff>160770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6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151897</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626428" y="1695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79705</xdr:rowOff>
    </xdr:from>
    <xdr:to>
      <xdr:col>36</xdr:col>
      <xdr:colOff>165100</xdr:colOff>
      <xdr:row>99</xdr:row>
      <xdr:rowOff>9855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88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982</xdr:rowOff>
    </xdr:from>
    <xdr:ext cx="469744"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37428" y="1697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93871</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0421"/>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93871</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80421"/>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43071</xdr:rowOff>
    </xdr:from>
    <xdr:to>
      <xdr:col>72</xdr:col>
      <xdr:colOff>38100</xdr:colOff>
      <xdr:row>39</xdr:row>
      <xdr:rowOff>144671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2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135798</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22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43511</xdr:rowOff>
    </xdr:from>
    <xdr:to>
      <xdr:col>85</xdr:col>
      <xdr:colOff>127000</xdr:colOff>
      <xdr:row>76</xdr:row>
      <xdr:rowOff>162916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073711"/>
          <a:ext cx="838200" cy="11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43511</xdr:rowOff>
    </xdr:from>
    <xdr:to>
      <xdr:col>81</xdr:col>
      <xdr:colOff>50800</xdr:colOff>
      <xdr:row>76</xdr:row>
      <xdr:rowOff>105930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073711"/>
          <a:ext cx="889000" cy="6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64021</xdr:rowOff>
    </xdr:from>
    <xdr:to>
      <xdr:col>76</xdr:col>
      <xdr:colOff>114300</xdr:colOff>
      <xdr:row>76</xdr:row>
      <xdr:rowOff>105930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09422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64021</xdr:rowOff>
    </xdr:from>
    <xdr:to>
      <xdr:col>71</xdr:col>
      <xdr:colOff>177800</xdr:colOff>
      <xdr:row>76</xdr:row>
      <xdr:rowOff>79299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094221"/>
          <a:ext cx="889000" cy="1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112116</xdr:rowOff>
    </xdr:from>
    <xdr:to>
      <xdr:col>85</xdr:col>
      <xdr:colOff>177800</xdr:colOff>
      <xdr:row>77</xdr:row>
      <xdr:rowOff>42266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4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90543</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2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164161</xdr:rowOff>
    </xdr:from>
    <xdr:to>
      <xdr:col>81</xdr:col>
      <xdr:colOff>101600</xdr:colOff>
      <xdr:row>76</xdr:row>
      <xdr:rowOff>94311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2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110838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79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55130</xdr:rowOff>
    </xdr:from>
    <xdr:to>
      <xdr:col>76</xdr:col>
      <xdr:colOff>165100</xdr:colOff>
      <xdr:row>76</xdr:row>
      <xdr:rowOff>156730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147857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17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13221</xdr:rowOff>
    </xdr:from>
    <xdr:to>
      <xdr:col>72</xdr:col>
      <xdr:colOff>38100</xdr:colOff>
      <xdr:row>76</xdr:row>
      <xdr:rowOff>114821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4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131348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81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28499</xdr:rowOff>
    </xdr:from>
    <xdr:to>
      <xdr:col>67</xdr:col>
      <xdr:colOff>101600</xdr:colOff>
      <xdr:row>76</xdr:row>
      <xdr:rowOff>130099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5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146626</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83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16266</xdr:rowOff>
    </xdr:from>
    <xdr:to>
      <xdr:col>85</xdr:col>
      <xdr:colOff>127000</xdr:colOff>
      <xdr:row>98</xdr:row>
      <xdr:rowOff>24394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18366"/>
          <a:ext cx="838200" cy="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24394</xdr:rowOff>
    </xdr:from>
    <xdr:to>
      <xdr:col>81</xdr:col>
      <xdr:colOff>50800</xdr:colOff>
      <xdr:row>98</xdr:row>
      <xdr:rowOff>104111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26494"/>
          <a:ext cx="889000" cy="7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29981</xdr:rowOff>
    </xdr:from>
    <xdr:to>
      <xdr:col>76</xdr:col>
      <xdr:colOff>114300</xdr:colOff>
      <xdr:row>98</xdr:row>
      <xdr:rowOff>104111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32081"/>
          <a:ext cx="889000" cy="7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29981</xdr:rowOff>
    </xdr:from>
    <xdr:to>
      <xdr:col>71</xdr:col>
      <xdr:colOff>177800</xdr:colOff>
      <xdr:row>98</xdr:row>
      <xdr:rowOff>121413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32081"/>
          <a:ext cx="889000" cy="9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136916</xdr:rowOff>
    </xdr:from>
    <xdr:to>
      <xdr:col>85</xdr:col>
      <xdr:colOff>177800</xdr:colOff>
      <xdr:row>98</xdr:row>
      <xdr:rowOff>67066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6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51843</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8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145044</xdr:rowOff>
    </xdr:from>
    <xdr:to>
      <xdr:col>81</xdr:col>
      <xdr:colOff>101600</xdr:colOff>
      <xdr:row>98</xdr:row>
      <xdr:rowOff>75194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7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66321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6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53311</xdr:rowOff>
    </xdr:from>
    <xdr:to>
      <xdr:col>76</xdr:col>
      <xdr:colOff>165100</xdr:colOff>
      <xdr:row>98</xdr:row>
      <xdr:rowOff>154911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5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146038</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94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150631</xdr:rowOff>
    </xdr:from>
    <xdr:to>
      <xdr:col>72</xdr:col>
      <xdr:colOff>38100</xdr:colOff>
      <xdr:row>98</xdr:row>
      <xdr:rowOff>80781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8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71908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7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70613</xdr:rowOff>
    </xdr:from>
    <xdr:to>
      <xdr:col>67</xdr:col>
      <xdr:colOff>101600</xdr:colOff>
      <xdr:row>99</xdr:row>
      <xdr:rowOff>763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7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163340</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6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6845</xdr:rowOff>
    </xdr:from>
    <xdr:to>
      <xdr:col>116</xdr:col>
      <xdr:colOff>63500</xdr:colOff>
      <xdr:row>75</xdr:row>
      <xdr:rowOff>55994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865595"/>
          <a:ext cx="8382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55994</xdr:rowOff>
    </xdr:from>
    <xdr:to>
      <xdr:col>111</xdr:col>
      <xdr:colOff>177800</xdr:colOff>
      <xdr:row>75</xdr:row>
      <xdr:rowOff>139014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14744"/>
          <a:ext cx="889000" cy="8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139014</xdr:rowOff>
    </xdr:from>
    <xdr:to>
      <xdr:col>107</xdr:col>
      <xdr:colOff>50800</xdr:colOff>
      <xdr:row>76</xdr:row>
      <xdr:rowOff>4254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997764"/>
          <a:ext cx="889000" cy="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4254</xdr:rowOff>
    </xdr:from>
    <xdr:to>
      <xdr:col>102</xdr:col>
      <xdr:colOff>114300</xdr:colOff>
      <xdr:row>76</xdr:row>
      <xdr:rowOff>39726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034454"/>
          <a:ext cx="889000" cy="3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127495</xdr:rowOff>
    </xdr:from>
    <xdr:to>
      <xdr:col>116</xdr:col>
      <xdr:colOff>114300</xdr:colOff>
      <xdr:row>75</xdr:row>
      <xdr:rowOff>57645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8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105922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79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5194</xdr:rowOff>
    </xdr:from>
    <xdr:to>
      <xdr:col>112</xdr:col>
      <xdr:colOff>38100</xdr:colOff>
      <xdr:row>75</xdr:row>
      <xdr:rowOff>106794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97921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95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88214</xdr:rowOff>
    </xdr:from>
    <xdr:to>
      <xdr:col>107</xdr:col>
      <xdr:colOff>101600</xdr:colOff>
      <xdr:row>76</xdr:row>
      <xdr:rowOff>18365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469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9492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3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124905</xdr:rowOff>
    </xdr:from>
    <xdr:to>
      <xdr:col>102</xdr:col>
      <xdr:colOff>165100</xdr:colOff>
      <xdr:row>76</xdr:row>
      <xdr:rowOff>55054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836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46181</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07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160376</xdr:rowOff>
    </xdr:from>
    <xdr:to>
      <xdr:col>98</xdr:col>
      <xdr:colOff>38100</xdr:colOff>
      <xdr:row>76</xdr:row>
      <xdr:rowOff>90526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01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81653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11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性質別歳出の特筆すべき点としては、人件費が類似団体内平均値を上回っていること、また、物件費及び補助費等が類似団体内平均値を大きく下回っていることが挙げられる。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の要因としては、消防・ごみ収集等を直営で行っている本市では、類似団体に比べて人件費が多くなり、その分業務委託に関する費用や一部事務組合への負担金等が抑えられているため、物件費及び補助費等が少ないことが挙げら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普通建設事業費については、負債額の削減を最大の課題としている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施設の老朽化対策や小中一貫校整備事業等により令和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は類似団体平均値を新規整備、更新整備共に上回っている。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施設の更新、老朽化対策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、防災拠点整備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を進める必要があり、上昇が想定</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され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公債費については、本市の懸案事項である土地開発公社の健全化のため、土地開発公社の保有地を買い戻すための起債を続けて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ことから、高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目の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水準となってい</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たものの、令和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年度は発行抑制や繰り上げ償還を行ってきた影響により、全国及び類似団体を下回る結果となった。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大阪府交野市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77,191
76,440
25.55
39,353,034
38,888,487
393,200
16,887,356
30,943,520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163931</xdr:rowOff>
    </xdr:from>
    <xdr:to>
      <xdr:col>24</xdr:col>
      <xdr:colOff>63500</xdr:colOff>
      <xdr:row>36</xdr:row>
      <xdr:rowOff>146101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64681"/>
          <a:ext cx="838200" cy="15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162560</xdr:rowOff>
    </xdr:from>
    <xdr:to>
      <xdr:col>19</xdr:col>
      <xdr:colOff>177800</xdr:colOff>
      <xdr:row>36</xdr:row>
      <xdr:rowOff>146101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63310"/>
          <a:ext cx="889000" cy="15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154787</xdr:rowOff>
    </xdr:from>
    <xdr:to>
      <xdr:col>15</xdr:col>
      <xdr:colOff>50800</xdr:colOff>
      <xdr:row>35</xdr:row>
      <xdr:rowOff>162560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155537"/>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154787</xdr:rowOff>
    </xdr:from>
    <xdr:to>
      <xdr:col>10</xdr:col>
      <xdr:colOff>114300</xdr:colOff>
      <xdr:row>36</xdr:row>
      <xdr:rowOff>27229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55537"/>
          <a:ext cx="889000" cy="4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113131</xdr:rowOff>
    </xdr:from>
    <xdr:to>
      <xdr:col>24</xdr:col>
      <xdr:colOff>114300</xdr:colOff>
      <xdr:row>36</xdr:row>
      <xdr:rowOff>43281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91558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9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95301</xdr:rowOff>
    </xdr:from>
    <xdr:to>
      <xdr:col>20</xdr:col>
      <xdr:colOff>38100</xdr:colOff>
      <xdr:row>37</xdr:row>
      <xdr:rowOff>25451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6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16578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6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111760</xdr:rowOff>
    </xdr:from>
    <xdr:to>
      <xdr:col>15</xdr:col>
      <xdr:colOff>101600</xdr:colOff>
      <xdr:row>36</xdr:row>
      <xdr:rowOff>41910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1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33037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103987</xdr:rowOff>
    </xdr:from>
    <xdr:to>
      <xdr:col>10</xdr:col>
      <xdr:colOff>165100</xdr:colOff>
      <xdr:row>36</xdr:row>
      <xdr:rowOff>34137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0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25264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9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147879</xdr:rowOff>
    </xdr:from>
    <xdr:to>
      <xdr:col>6</xdr:col>
      <xdr:colOff>38100</xdr:colOff>
      <xdr:row>36</xdr:row>
      <xdr:rowOff>78029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4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69156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64615</xdr:rowOff>
    </xdr:from>
    <xdr:to>
      <xdr:col>24</xdr:col>
      <xdr:colOff>63500</xdr:colOff>
      <xdr:row>58</xdr:row>
      <xdr:rowOff>920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37265"/>
          <a:ext cx="838200" cy="10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920</xdr:rowOff>
    </xdr:from>
    <xdr:to>
      <xdr:col>19</xdr:col>
      <xdr:colOff>177800</xdr:colOff>
      <xdr:row>58</xdr:row>
      <xdr:rowOff>53590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45020"/>
          <a:ext cx="889000" cy="5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11821</xdr:rowOff>
    </xdr:from>
    <xdr:to>
      <xdr:col>15</xdr:col>
      <xdr:colOff>50800</xdr:colOff>
      <xdr:row>58</xdr:row>
      <xdr:rowOff>53590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5921"/>
          <a:ext cx="889000" cy="4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122535</xdr:rowOff>
    </xdr:from>
    <xdr:to>
      <xdr:col>10</xdr:col>
      <xdr:colOff>114300</xdr:colOff>
      <xdr:row>58</xdr:row>
      <xdr:rowOff>11821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80835"/>
          <a:ext cx="889000" cy="57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13815</xdr:rowOff>
    </xdr:from>
    <xdr:to>
      <xdr:col>24</xdr:col>
      <xdr:colOff>114300</xdr:colOff>
      <xdr:row>57</xdr:row>
      <xdr:rowOff>115415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8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163692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6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121570</xdr:rowOff>
    </xdr:from>
    <xdr:to>
      <xdr:col>20</xdr:col>
      <xdr:colOff>38100</xdr:colOff>
      <xdr:row>58</xdr:row>
      <xdr:rowOff>51720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42847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2790</xdr:rowOff>
    </xdr:from>
    <xdr:to>
      <xdr:col>15</xdr:col>
      <xdr:colOff>101600</xdr:colOff>
      <xdr:row>58</xdr:row>
      <xdr:rowOff>104390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95517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3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132471</xdr:rowOff>
    </xdr:from>
    <xdr:to>
      <xdr:col>10</xdr:col>
      <xdr:colOff>165100</xdr:colOff>
      <xdr:row>58</xdr:row>
      <xdr:rowOff>62621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53748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71735</xdr:rowOff>
    </xdr:from>
    <xdr:to>
      <xdr:col>6</xdr:col>
      <xdr:colOff>38100</xdr:colOff>
      <xdr:row>55</xdr:row>
      <xdr:rowOff>1885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164462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22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86052</xdr:rowOff>
    </xdr:from>
    <xdr:to>
      <xdr:col>24</xdr:col>
      <xdr:colOff>63500</xdr:colOff>
      <xdr:row>77</xdr:row>
      <xdr:rowOff>42444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16252"/>
          <a:ext cx="838200" cy="12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42444</xdr:rowOff>
    </xdr:from>
    <xdr:to>
      <xdr:col>19</xdr:col>
      <xdr:colOff>177800</xdr:colOff>
      <xdr:row>77</xdr:row>
      <xdr:rowOff>143413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44094"/>
          <a:ext cx="889000" cy="10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99568</xdr:rowOff>
    </xdr:from>
    <xdr:to>
      <xdr:col>15</xdr:col>
      <xdr:colOff>50800</xdr:colOff>
      <xdr:row>77</xdr:row>
      <xdr:rowOff>143413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01218"/>
          <a:ext cx="889000" cy="4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99568</xdr:rowOff>
    </xdr:from>
    <xdr:to>
      <xdr:col>10</xdr:col>
      <xdr:colOff>114300</xdr:colOff>
      <xdr:row>78</xdr:row>
      <xdr:rowOff>110238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01218"/>
          <a:ext cx="889000" cy="18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35252</xdr:rowOff>
    </xdr:from>
    <xdr:to>
      <xdr:col>24</xdr:col>
      <xdr:colOff>114300</xdr:colOff>
      <xdr:row>76</xdr:row>
      <xdr:rowOff>136852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6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13679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4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163094</xdr:rowOff>
    </xdr:from>
    <xdr:to>
      <xdr:col>20</xdr:col>
      <xdr:colOff>38100</xdr:colOff>
      <xdr:row>77</xdr:row>
      <xdr:rowOff>93244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9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84371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86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92613</xdr:rowOff>
    </xdr:from>
    <xdr:to>
      <xdr:col>15</xdr:col>
      <xdr:colOff>101600</xdr:colOff>
      <xdr:row>78</xdr:row>
      <xdr:rowOff>22763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9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13890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86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48768</xdr:rowOff>
    </xdr:from>
    <xdr:to>
      <xdr:col>10</xdr:col>
      <xdr:colOff>165100</xdr:colOff>
      <xdr:row>77</xdr:row>
      <xdr:rowOff>150368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5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141495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43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59438</xdr:rowOff>
    </xdr:from>
    <xdr:to>
      <xdr:col>6</xdr:col>
      <xdr:colOff>38100</xdr:colOff>
      <xdr:row>78</xdr:row>
      <xdr:rowOff>161038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152165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25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68605</xdr:rowOff>
    </xdr:from>
    <xdr:to>
      <xdr:col>24</xdr:col>
      <xdr:colOff>63500</xdr:colOff>
      <xdr:row>98</xdr:row>
      <xdr:rowOff>80004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0705"/>
          <a:ext cx="838200" cy="1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48264</xdr:rowOff>
    </xdr:from>
    <xdr:to>
      <xdr:col>19</xdr:col>
      <xdr:colOff>177800</xdr:colOff>
      <xdr:row>98</xdr:row>
      <xdr:rowOff>68605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50364"/>
          <a:ext cx="889000" cy="2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48264</xdr:rowOff>
    </xdr:from>
    <xdr:to>
      <xdr:col>15</xdr:col>
      <xdr:colOff>50800</xdr:colOff>
      <xdr:row>98</xdr:row>
      <xdr:rowOff>57259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50364"/>
          <a:ext cx="889000" cy="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57259</xdr:rowOff>
    </xdr:from>
    <xdr:to>
      <xdr:col>10</xdr:col>
      <xdr:colOff>114300</xdr:colOff>
      <xdr:row>98</xdr:row>
      <xdr:rowOff>101318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59359"/>
          <a:ext cx="889000" cy="4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29204</xdr:rowOff>
    </xdr:from>
    <xdr:to>
      <xdr:col>24</xdr:col>
      <xdr:colOff>114300</xdr:colOff>
      <xdr:row>98</xdr:row>
      <xdr:rowOff>130804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17805</xdr:rowOff>
    </xdr:from>
    <xdr:to>
      <xdr:col>20</xdr:col>
      <xdr:colOff>38100</xdr:colOff>
      <xdr:row>98</xdr:row>
      <xdr:rowOff>119405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1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110532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1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168914</xdr:rowOff>
    </xdr:from>
    <xdr:to>
      <xdr:col>15</xdr:col>
      <xdr:colOff>101600</xdr:colOff>
      <xdr:row>98</xdr:row>
      <xdr:rowOff>99064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90191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9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6459</xdr:rowOff>
    </xdr:from>
    <xdr:to>
      <xdr:col>10</xdr:col>
      <xdr:colOff>165100</xdr:colOff>
      <xdr:row>98</xdr:row>
      <xdr:rowOff>108059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0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99186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0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50518</xdr:rowOff>
    </xdr:from>
    <xdr:to>
      <xdr:col>6</xdr:col>
      <xdr:colOff>38100</xdr:colOff>
      <xdr:row>98</xdr:row>
      <xdr:rowOff>152118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143245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17018</xdr:rowOff>
    </xdr:from>
    <xdr:to>
      <xdr:col>55</xdr:col>
      <xdr:colOff>0</xdr:colOff>
      <xdr:row>39</xdr:row>
      <xdr:rowOff>17145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03568"/>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17145</xdr:rowOff>
    </xdr:from>
    <xdr:to>
      <xdr:col>50</xdr:col>
      <xdr:colOff>114300</xdr:colOff>
      <xdr:row>39</xdr:row>
      <xdr:rowOff>17272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03695"/>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17272</xdr:rowOff>
    </xdr:from>
    <xdr:to>
      <xdr:col>45</xdr:col>
      <xdr:colOff>177800</xdr:colOff>
      <xdr:row>39</xdr:row>
      <xdr:rowOff>17272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038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17272</xdr:rowOff>
    </xdr:from>
    <xdr:to>
      <xdr:col>41</xdr:col>
      <xdr:colOff>50800</xdr:colOff>
      <xdr:row>39</xdr:row>
      <xdr:rowOff>17272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038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137668</xdr:rowOff>
    </xdr:from>
    <xdr:to>
      <xdr:col>55</xdr:col>
      <xdr:colOff>50800</xdr:colOff>
      <xdr:row>39</xdr:row>
      <xdr:rowOff>67818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5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137795</xdr:rowOff>
    </xdr:from>
    <xdr:to>
      <xdr:col>50</xdr:col>
      <xdr:colOff>165100</xdr:colOff>
      <xdr:row>39</xdr:row>
      <xdr:rowOff>67945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59072</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45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137922</xdr:rowOff>
    </xdr:from>
    <xdr:to>
      <xdr:col>46</xdr:col>
      <xdr:colOff>38100</xdr:colOff>
      <xdr:row>39</xdr:row>
      <xdr:rowOff>68072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5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59199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45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137922</xdr:rowOff>
    </xdr:from>
    <xdr:to>
      <xdr:col>41</xdr:col>
      <xdr:colOff>101600</xdr:colOff>
      <xdr:row>39</xdr:row>
      <xdr:rowOff>68072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5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59199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45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137922</xdr:rowOff>
    </xdr:from>
    <xdr:to>
      <xdr:col>36</xdr:col>
      <xdr:colOff>165100</xdr:colOff>
      <xdr:row>39</xdr:row>
      <xdr:rowOff>68072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5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59199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45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158826</xdr:rowOff>
    </xdr:from>
    <xdr:to>
      <xdr:col>55</xdr:col>
      <xdr:colOff>0</xdr:colOff>
      <xdr:row>59</xdr:row>
      <xdr:rowOff>2159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02926"/>
          <a:ext cx="8382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158826</xdr:rowOff>
    </xdr:from>
    <xdr:to>
      <xdr:col>50</xdr:col>
      <xdr:colOff>114300</xdr:colOff>
      <xdr:row>59</xdr:row>
      <xdr:rowOff>19494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02926"/>
          <a:ext cx="889000" cy="3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15799</xdr:rowOff>
    </xdr:from>
    <xdr:to>
      <xdr:col>45</xdr:col>
      <xdr:colOff>177800</xdr:colOff>
      <xdr:row>59</xdr:row>
      <xdr:rowOff>19494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31349"/>
          <a:ext cx="889000" cy="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165418</xdr:rowOff>
    </xdr:from>
    <xdr:to>
      <xdr:col>41</xdr:col>
      <xdr:colOff>50800</xdr:colOff>
      <xdr:row>59</xdr:row>
      <xdr:rowOff>15799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09518"/>
          <a:ext cx="889000" cy="2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122809</xdr:rowOff>
    </xdr:from>
    <xdr:to>
      <xdr:col>55</xdr:col>
      <xdr:colOff>50800</xdr:colOff>
      <xdr:row>59</xdr:row>
      <xdr:rowOff>52959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6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37736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8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108026</xdr:rowOff>
    </xdr:from>
    <xdr:to>
      <xdr:col>50</xdr:col>
      <xdr:colOff>165100</xdr:colOff>
      <xdr:row>59</xdr:row>
      <xdr:rowOff>38176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5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29303</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44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140144</xdr:rowOff>
    </xdr:from>
    <xdr:to>
      <xdr:col>46</xdr:col>
      <xdr:colOff>38100</xdr:colOff>
      <xdr:row>59</xdr:row>
      <xdr:rowOff>70294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8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61421</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76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136449</xdr:rowOff>
    </xdr:from>
    <xdr:to>
      <xdr:col>41</xdr:col>
      <xdr:colOff>101600</xdr:colOff>
      <xdr:row>59</xdr:row>
      <xdr:rowOff>66599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8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57726</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73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114618</xdr:rowOff>
    </xdr:from>
    <xdr:to>
      <xdr:col>36</xdr:col>
      <xdr:colOff>165100</xdr:colOff>
      <xdr:row>59</xdr:row>
      <xdr:rowOff>44768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5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35895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5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1854</xdr:rowOff>
    </xdr:from>
    <xdr:to>
      <xdr:col>55</xdr:col>
      <xdr:colOff>0</xdr:colOff>
      <xdr:row>79</xdr:row>
      <xdr:rowOff>6159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46404"/>
          <a:ext cx="8382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136767</xdr:rowOff>
    </xdr:from>
    <xdr:to>
      <xdr:col>50</xdr:col>
      <xdr:colOff>114300</xdr:colOff>
      <xdr:row>79</xdr:row>
      <xdr:rowOff>1854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38417"/>
          <a:ext cx="889000" cy="20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136767</xdr:rowOff>
    </xdr:from>
    <xdr:to>
      <xdr:col>45</xdr:col>
      <xdr:colOff>177800</xdr:colOff>
      <xdr:row>78</xdr:row>
      <xdr:rowOff>169038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38417"/>
          <a:ext cx="889000" cy="20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132156</xdr:rowOff>
    </xdr:from>
    <xdr:to>
      <xdr:col>41</xdr:col>
      <xdr:colOff>50800</xdr:colOff>
      <xdr:row>78</xdr:row>
      <xdr:rowOff>169038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05256"/>
          <a:ext cx="889000" cy="3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126809</xdr:rowOff>
    </xdr:from>
    <xdr:to>
      <xdr:col>55</xdr:col>
      <xdr:colOff>50800</xdr:colOff>
      <xdr:row>79</xdr:row>
      <xdr:rowOff>56959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9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41736</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1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122504</xdr:rowOff>
    </xdr:from>
    <xdr:to>
      <xdr:col>50</xdr:col>
      <xdr:colOff>165100</xdr:colOff>
      <xdr:row>79</xdr:row>
      <xdr:rowOff>52654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43781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8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85967</xdr:rowOff>
    </xdr:from>
    <xdr:to>
      <xdr:col>46</xdr:col>
      <xdr:colOff>38100</xdr:colOff>
      <xdr:row>78</xdr:row>
      <xdr:rowOff>16117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8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7244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8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118238</xdr:rowOff>
    </xdr:from>
    <xdr:to>
      <xdr:col>41</xdr:col>
      <xdr:colOff>101600</xdr:colOff>
      <xdr:row>79</xdr:row>
      <xdr:rowOff>48388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9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39515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8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81356</xdr:rowOff>
    </xdr:from>
    <xdr:to>
      <xdr:col>36</xdr:col>
      <xdr:colOff>165100</xdr:colOff>
      <xdr:row>79</xdr:row>
      <xdr:rowOff>11506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2633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4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33573</xdr:rowOff>
    </xdr:from>
    <xdr:to>
      <xdr:col>55</xdr:col>
      <xdr:colOff>0</xdr:colOff>
      <xdr:row>99</xdr:row>
      <xdr:rowOff>45231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7007123"/>
          <a:ext cx="8382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159626</xdr:rowOff>
    </xdr:from>
    <xdr:to>
      <xdr:col>50</xdr:col>
      <xdr:colOff>114300</xdr:colOff>
      <xdr:row>99</xdr:row>
      <xdr:rowOff>33573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90276"/>
          <a:ext cx="889000" cy="21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38982</xdr:rowOff>
    </xdr:from>
    <xdr:to>
      <xdr:col>45</xdr:col>
      <xdr:colOff>177800</xdr:colOff>
      <xdr:row>97</xdr:row>
      <xdr:rowOff>159626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98182"/>
          <a:ext cx="889000" cy="29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38982</xdr:rowOff>
    </xdr:from>
    <xdr:to>
      <xdr:col>41</xdr:col>
      <xdr:colOff>50800</xdr:colOff>
      <xdr:row>97</xdr:row>
      <xdr:rowOff>17838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98182"/>
          <a:ext cx="889000" cy="15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165881</xdr:rowOff>
    </xdr:from>
    <xdr:to>
      <xdr:col>55</xdr:col>
      <xdr:colOff>50800</xdr:colOff>
      <xdr:row>99</xdr:row>
      <xdr:rowOff>96031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96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80808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88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154223</xdr:rowOff>
    </xdr:from>
    <xdr:to>
      <xdr:col>50</xdr:col>
      <xdr:colOff>165100</xdr:colOff>
      <xdr:row>99</xdr:row>
      <xdr:rowOff>84373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95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75500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704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108826</xdr:rowOff>
    </xdr:from>
    <xdr:to>
      <xdr:col>46</xdr:col>
      <xdr:colOff>38100</xdr:colOff>
      <xdr:row>98</xdr:row>
      <xdr:rowOff>38976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3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30103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32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159632</xdr:rowOff>
    </xdr:from>
    <xdr:to>
      <xdr:col>41</xdr:col>
      <xdr:colOff>101600</xdr:colOff>
      <xdr:row>96</xdr:row>
      <xdr:rowOff>89782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4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106309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2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138488</xdr:rowOff>
    </xdr:from>
    <xdr:to>
      <xdr:col>36</xdr:col>
      <xdr:colOff>165100</xdr:colOff>
      <xdr:row>97</xdr:row>
      <xdr:rowOff>68638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9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85165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7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123660</xdr:rowOff>
    </xdr:from>
    <xdr:to>
      <xdr:col>85</xdr:col>
      <xdr:colOff>127000</xdr:colOff>
      <xdr:row>38</xdr:row>
      <xdr:rowOff>1454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295860"/>
          <a:ext cx="838200" cy="22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1454</xdr:rowOff>
    </xdr:from>
    <xdr:to>
      <xdr:col>81</xdr:col>
      <xdr:colOff>50800</xdr:colOff>
      <xdr:row>38</xdr:row>
      <xdr:rowOff>8465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16554"/>
          <a:ext cx="889000" cy="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5493</xdr:rowOff>
    </xdr:from>
    <xdr:to>
      <xdr:col>76</xdr:col>
      <xdr:colOff>114300</xdr:colOff>
      <xdr:row>38</xdr:row>
      <xdr:rowOff>8465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20593"/>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5493</xdr:rowOff>
    </xdr:from>
    <xdr:to>
      <xdr:col>71</xdr:col>
      <xdr:colOff>177800</xdr:colOff>
      <xdr:row>38</xdr:row>
      <xdr:rowOff>11550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520593"/>
          <a:ext cx="8890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72860</xdr:rowOff>
    </xdr:from>
    <xdr:to>
      <xdr:col>85</xdr:col>
      <xdr:colOff>177800</xdr:colOff>
      <xdr:row>37</xdr:row>
      <xdr:rowOff>3010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4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95737</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09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122104</xdr:rowOff>
    </xdr:from>
    <xdr:to>
      <xdr:col>81</xdr:col>
      <xdr:colOff>101600</xdr:colOff>
      <xdr:row>38</xdr:row>
      <xdr:rowOff>52254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6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43381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5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129115</xdr:rowOff>
    </xdr:from>
    <xdr:to>
      <xdr:col>76</xdr:col>
      <xdr:colOff>165100</xdr:colOff>
      <xdr:row>38</xdr:row>
      <xdr:rowOff>59265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7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50392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6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126143</xdr:rowOff>
    </xdr:from>
    <xdr:to>
      <xdr:col>72</xdr:col>
      <xdr:colOff>38100</xdr:colOff>
      <xdr:row>38</xdr:row>
      <xdr:rowOff>56293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6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47420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6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132200</xdr:rowOff>
    </xdr:from>
    <xdr:to>
      <xdr:col>67</xdr:col>
      <xdr:colOff>101600</xdr:colOff>
      <xdr:row>38</xdr:row>
      <xdr:rowOff>62350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53477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6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49047</xdr:rowOff>
    </xdr:from>
    <xdr:to>
      <xdr:col>85</xdr:col>
      <xdr:colOff>127000</xdr:colOff>
      <xdr:row>56</xdr:row>
      <xdr:rowOff>132893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8792997"/>
          <a:ext cx="838200" cy="94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132893</xdr:rowOff>
    </xdr:from>
    <xdr:to>
      <xdr:col>81</xdr:col>
      <xdr:colOff>50800</xdr:colOff>
      <xdr:row>58</xdr:row>
      <xdr:rowOff>774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734093"/>
          <a:ext cx="889000" cy="21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774</xdr:rowOff>
    </xdr:from>
    <xdr:to>
      <xdr:col>76</xdr:col>
      <xdr:colOff>114300</xdr:colOff>
      <xdr:row>58</xdr:row>
      <xdr:rowOff>35916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44874"/>
          <a:ext cx="889000" cy="3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144373</xdr:rowOff>
    </xdr:from>
    <xdr:to>
      <xdr:col>71</xdr:col>
      <xdr:colOff>177800</xdr:colOff>
      <xdr:row>58</xdr:row>
      <xdr:rowOff>35916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17023"/>
          <a:ext cx="889000" cy="6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169697</xdr:rowOff>
    </xdr:from>
    <xdr:to>
      <xdr:col>85</xdr:col>
      <xdr:colOff>177800</xdr:colOff>
      <xdr:row>51</xdr:row>
      <xdr:rowOff>99847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874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122724</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869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82093</xdr:rowOff>
    </xdr:from>
    <xdr:to>
      <xdr:col>81</xdr:col>
      <xdr:colOff>101600</xdr:colOff>
      <xdr:row>57</xdr:row>
      <xdr:rowOff>12243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8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28770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45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121424</xdr:rowOff>
    </xdr:from>
    <xdr:to>
      <xdr:col>76</xdr:col>
      <xdr:colOff>165100</xdr:colOff>
      <xdr:row>58</xdr:row>
      <xdr:rowOff>51574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9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42701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8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156566</xdr:rowOff>
    </xdr:from>
    <xdr:to>
      <xdr:col>72</xdr:col>
      <xdr:colOff>38100</xdr:colOff>
      <xdr:row>58</xdr:row>
      <xdr:rowOff>86716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2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77843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2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93573</xdr:rowOff>
    </xdr:from>
    <xdr:to>
      <xdr:col>67</xdr:col>
      <xdr:colOff>101600</xdr:colOff>
      <xdr:row>58</xdr:row>
      <xdr:rowOff>23723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6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14850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5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93872</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38422"/>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93872</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38422"/>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43072</xdr:rowOff>
    </xdr:from>
    <xdr:to>
      <xdr:col>72</xdr:col>
      <xdr:colOff>38100</xdr:colOff>
      <xdr:row>79</xdr:row>
      <xdr:rowOff>144672</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8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135799</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0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43511</xdr:rowOff>
    </xdr:from>
    <xdr:to>
      <xdr:col>85</xdr:col>
      <xdr:colOff>127000</xdr:colOff>
      <xdr:row>96</xdr:row>
      <xdr:rowOff>162916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502711"/>
          <a:ext cx="838200" cy="11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43511</xdr:rowOff>
    </xdr:from>
    <xdr:to>
      <xdr:col>81</xdr:col>
      <xdr:colOff>50800</xdr:colOff>
      <xdr:row>96</xdr:row>
      <xdr:rowOff>105930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502711"/>
          <a:ext cx="889000" cy="6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64021</xdr:rowOff>
    </xdr:from>
    <xdr:to>
      <xdr:col>76</xdr:col>
      <xdr:colOff>114300</xdr:colOff>
      <xdr:row>96</xdr:row>
      <xdr:rowOff>105930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52322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64021</xdr:rowOff>
    </xdr:from>
    <xdr:to>
      <xdr:col>71</xdr:col>
      <xdr:colOff>177800</xdr:colOff>
      <xdr:row>96</xdr:row>
      <xdr:rowOff>79299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23221"/>
          <a:ext cx="889000" cy="1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112116</xdr:rowOff>
    </xdr:from>
    <xdr:to>
      <xdr:col>85</xdr:col>
      <xdr:colOff>177800</xdr:colOff>
      <xdr:row>97</xdr:row>
      <xdr:rowOff>42266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7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90543</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4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164161</xdr:rowOff>
    </xdr:from>
    <xdr:to>
      <xdr:col>81</xdr:col>
      <xdr:colOff>101600</xdr:colOff>
      <xdr:row>96</xdr:row>
      <xdr:rowOff>94311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45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110838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22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55130</xdr:rowOff>
    </xdr:from>
    <xdr:to>
      <xdr:col>76</xdr:col>
      <xdr:colOff>165100</xdr:colOff>
      <xdr:row>96</xdr:row>
      <xdr:rowOff>156730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147857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0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13221</xdr:rowOff>
    </xdr:from>
    <xdr:to>
      <xdr:col>72</xdr:col>
      <xdr:colOff>38100</xdr:colOff>
      <xdr:row>96</xdr:row>
      <xdr:rowOff>114821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47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131348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24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28499</xdr:rowOff>
    </xdr:from>
    <xdr:to>
      <xdr:col>67</xdr:col>
      <xdr:colOff>101600</xdr:colOff>
      <xdr:row>96</xdr:row>
      <xdr:rowOff>130099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48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146626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26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上記の各グラフが示すように、教育費と消防費以外の項目について、住民一人当たりのコストが類似団体内平均値を下回っている。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これは、財政健全化を進めるなかで、各事業の見直しを行い事業費の削減を進め、その財源で市債の償還や土地開発公社の簿価の圧縮を行ってきたことが大きな要因として挙げられる。</a:t>
          </a:r>
        </a:p>
        <a:p>
          <a:r>
            <a:rPr kumimoji="1" lang="ja-JP" altLang="en-US" sz="1300">
              <a:latin typeface="ＭＳ Ｐゴシック" panose="020B0600070205080204" pitchFamily="50" charset="-128"/>
              <a:ea typeface="ＭＳ Ｐゴシック" panose="020B0600070205080204" pitchFamily="50" charset="-128"/>
            </a:rPr>
            <a:t>　土木費については、類似団体の中でも非常に小さい数値となっているが、他の科目での大型事業が行われる中、市域の小ささから維持的な経費が少ない影響と考えられる。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なお、消防費が大幅に増加した理由は、土地開発公社用地を活用した防災拠点整備等の整備によるものであり、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教育費が大幅に増加した理由は、施設一体型小中一貫校の整備によるものである。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大阪府交野市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財政健全化計画の実施等による歳出削減を行ってきた結果、基金を減らすことなく実質収支で黒字を維持することができている。しかしながら、今後は社会保障関連経費の増加や、公共施設の老朽化対策、</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防災拠点の整備、</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れに係る公債費負担の増加による財政状況の悪化が懸念されるところであり、それらに対応するために、黒字の一部については、財政調整基金への積立を行っており、令和元年度からは公共施設等整備基金の積立も行っている。</a:t>
          </a:r>
          <a:endPar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年度決算は、財政調整基金について収支均衡とさせるための取り崩しを行わなかったため、基金残高は増加し、財政調整基金残高の占める割合も増加している。</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ただし</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、今後必要な老朽化対策を実施するためには財源不足が見込まれる</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ことから</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、基金の活用が不可欠である</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基金残高を確保するだけでなく、事業の精査や選択と集中により、基金の取り崩しに頼らない安定的な財政運営の維持に努める。</a:t>
          </a:r>
          <a:endParaRPr kumimoji="0"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大阪府交野市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過去より連結実質赤字比率は黒字で推移しており、平成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年度からはすべての会計において黒字となっている。</a:t>
          </a:r>
        </a:p>
        <a:p>
          <a:r>
            <a:rPr kumimoji="1" lang="ja-JP" altLang="en-US" sz="1400">
              <a:latin typeface="ＭＳ ゴシック" pitchFamily="49" charset="-128"/>
              <a:ea typeface="ＭＳ ゴシック" pitchFamily="49" charset="-128"/>
            </a:rPr>
            <a:t>　今後、高齢化による社会保障経費の増加に伴い、介護保険特別会計等で収支が悪化する可能性があることや水道事業自体の黒字が縮小していることなどから、一般会計だけでなく、市全体としてバランスのとれた適正な市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大阪府交野市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年度における実質公債費比率は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土地開発公社保有地の買戻しのための起債に加えて、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大型事業に対する償還や施設の老朽化対策による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新たな起債などにより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数値の高止まりが今後続くことが予想されるため、市債発行を極力抑制し、また、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地方財政措置の活用や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有利な条件で発行できるように利率の入札等を活用しながら、実質公債費比率の低減に努める。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大阪府交野市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年度における将来負担比率は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％となっており、令和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ポイント悪化し、全国的に見てもいまだ非常に高い数値となっている。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この要因としては、大規模な都市基盤整備に伴う市債の発行や、土地開発公社において、市の財政規模に見合わない用地取得を行ったことにより、多額の負債を抱えたことが挙げられる。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は公社用地の計画的な買戻し等を行った結果、順調に比率は低下しており、一般会計における負債額や、公社の簿価額は縮減しており、基金の積立により基金残高が増加した結果、将来負担比率の分子は縮小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直近</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年は改善傾向であったが、令和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年度は施設一体型小中一貫校の整備により、将来負担比率は</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48.5%</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上昇した。負債総額の削減は本市の懸案事項であり、今後も計画的な買戻しを進めるとともに、市と公社が連携しながら借入利率の低減等、簿価の上昇抑制にも努める。加えて、今後は、老朽化した施設の更新や防災拠点整備等のための新たな市債発行も見込まれ、数値が高止まりすることが想定されることから、市債発行を極力抑制するとともに、交付税措置のある市債の活用に努め、比率の過度な上昇を抑制し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大阪府交野市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年度末の基金残高は、普通会計で約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億円となっており、令和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6,500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減債基金は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万円増加した。また、令和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年度から基金の運用（国債や一般担保付社債等の債券を購入）を開始しており、そのために設置した交野市公営企業資金運用基金（水道分及び下水道分）が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億円増加したことなどによる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施設の老朽化対策や防災</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拠点</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整備等により基金を活用することが見込まれるが、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億円以上の残高を確保することで、安定的な財政運営、弾力的な予算編成及び</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「交野市資金管理方針」に基づいた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安全で効率的な資金運用を目指す。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公共施設等整備基金：公共施設等の整備及び維持改修を円滑かつ効率的に行うための事業</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公営企業資金運用基金（水道分）：交野市水道事業の資金を、会計管理者保管の基金と一括運用する事業</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公営企業資金運用基金（水道分）：運用資金に充てるため</a:t>
          </a:r>
          <a:r>
            <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地域保全整備基金：基金の運用収入による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公営企業資金運用基金（水道分）：</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「交野市資金管理方針」に基づき、資金の安全性（元本の保全）を最優先し、その上で利回り等の効率性を追求し運用する。</a:t>
          </a:r>
          <a:endPar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公共施設等整備基金：公共施設の老朽化の財源として活用する。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億円となっており、地方財政法に基づく決算剰余金の積立及び財産運用収入、寄附金の受入等を行ったことから、令和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年度と比較して約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交野市財政運営基本方針に基づき、今後の社会変動や緊急課題に対応するほか、年度間の財源調整という観点から、決算ベースでの臨時的な経費を超える取崩しは原則行わず、弾力的な予算編成が可能な額を確保するものとし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万円となっており、臨時財政対策債の償還財源や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財産運用収入の積立を行ったことにより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年度と比較して約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交野市財政運営基本方針に基づき、施設の整備のために起こす地方債の償還財源をあらかじめ確保することを目的としていることから、今後の施設整備の状況を考慮のうえ残高の維持に努める。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7A43970-3B42-464E-89BA-634B676306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7AAE3D0-50F1-47A4-BED2-A16290B07F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70FD168-ABDD-4A7C-B503-362185C45EA1}"/>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BC19D6F-BE83-4815-91E2-43B864EFCB3A}"/>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4806BC3-51AB-4277-B25C-D73C639A8216}"/>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3DD9659-94B9-4A68-A69A-AE9A7E63848B}"/>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大阪府交野市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CC8CE6D-8CDE-478A-9179-0879A9CCC38D}"/>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382A882-22E8-4175-A704-93187020AF07}"/>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A4B5F11-E05E-4C65-8040-480B287593C7}"/>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02CB11A-229F-4622-A095-1DBC150EADC1}"/>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BEEEAC4-111D-4AF2-A688-23F720897C72}"/>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DB140CE-A0C8-4DD0-97A1-6EB2927B898D}"/>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77,191
76,440
25.55
39,353,034
38,888,487
393,200
16,887,356
30,943,520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FED8A03-B2FC-420E-85E7-4B2589001675}"/>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B20EE4E-6890-4249-BA9E-121D5EEA6BB8}"/>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224EF16-336A-4484-BCEB-878E8AE8D60A}"/>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AF1338D-F009-4608-B620-157F6C6C5165}"/>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326118B-5BC9-43C4-8903-BCBC1AFFE15F}"/>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1528F44-73F9-470C-B3A3-3832F1BEB14B}"/>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7BAF956-6150-4759-ACAA-4C140144B15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A1815E2-33AA-4447-8C6D-51BD8A0E90AF}"/>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F07E147-3061-4576-9A7C-B1854AC6652E}"/>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2A10DAF-2C9E-4C81-BFD5-DF236E8268A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F8D5DAC-0246-449A-AFA7-5948F50F903F}"/>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2BF933A-F815-4106-A5AD-AC6FA9C012CE}"/>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7E3CEDC-03C0-41D4-90C1-CD487714FC0F}"/>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3E33FF3-6EF8-4E90-9B1A-9B64E900D9D5}"/>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209A55C-BE0B-4441-82B0-3B603D96A4B5}"/>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A928158-97D1-4DA4-B952-CADB1E5E2501}"/>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A8251AC-E016-457D-BA65-4B0B1375EED0}"/>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1D074F9-9DD3-4E3A-877E-021B479CC9C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68A4F1F-4F2E-442E-B104-C95E0D4F5E18}"/>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34DB06C-17F2-4655-9C59-F6AEA6491CE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20DC613-1C5C-41BA-ACAA-945CC6DFA81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6090888-759B-4F9E-8071-67746ED5DEA3}"/>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7B8779D-B327-40FB-845F-DDC02DFFE60F}"/>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7296F28-5871-408B-9DC3-33D824CB3D7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8DFA5C1-A4B2-49C9-818B-B6B22E35D0D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5C10B40-BC5C-4CA3-97DD-0015B7E61011}"/>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54FCAA4-CD8B-4BBF-B4EB-564B2A2F0CD6}"/>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EF5C289-E210-4472-B7CF-03AE94538F73}"/>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5026BBD-2AC6-4B3A-A101-92BF87CAAF5C}"/>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3A9AF7A-3B62-4355-A98E-AA2E2AA0941F}"/>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4BAFAB0-F1EE-4CC6-8A79-BAFF68D7111A}"/>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BA2BD7D-F98F-4BE3-9F38-BAE36F84B6B3}"/>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F28FCEA-D664-4D49-AE21-CBA021F88A9C}"/>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311CC4A-38CC-4244-9147-C8D2D8452B8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ABD8C57-9151-4AD8-96E1-DEE25F249236}"/>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年度における有形固定資産減価償却率は</a:t>
          </a:r>
          <a:r>
            <a:rPr kumimoji="1" lang="en-US" altLang="ja-JP" sz="1100">
              <a:latin typeface="ＭＳ Ｐゴシック" panose="020B0600070205080204" pitchFamily="50" charset="-128"/>
              <a:ea typeface="ＭＳ Ｐゴシック" panose="020B0600070205080204" pitchFamily="50" charset="-128"/>
            </a:rPr>
            <a:t>74.3</a:t>
          </a:r>
          <a:r>
            <a:rPr kumimoji="1" lang="ja-JP" altLang="en-US" sz="1100">
              <a:latin typeface="ＭＳ Ｐゴシック" panose="020B0600070205080204" pitchFamily="50" charset="-128"/>
              <a:ea typeface="ＭＳ Ｐゴシック" panose="020B0600070205080204" pitchFamily="50" charset="-128"/>
            </a:rPr>
            <a:t>％となっており、施設一体型小中一貫校の完成に伴い、前年度から大きく改善しているが、依然として類似団体より高い水準にある。これは、財政健全化を進めるにあたり、施設の更新や大規模な改修等を最低限にとどめ、他に財源を注力してきた結果であるといえ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9D5A8FB-C083-4D22-AB0A-4B9539EE0398}"/>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FD2E6E8-B22D-469E-8C0D-6EC32E1CA915}"/>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13EE2FCE-A1A9-4F9A-AEA2-16B16BEE2EA4}"/>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724AD4A-3DFF-4225-9A00-2DA9A5BC81A1}"/>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40576BEF-EBB3-41B6-99B0-0535DF91D253}"/>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68CE326-55E7-4CC9-AC2D-37D6FC05DB19}"/>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5E7D2FF-47F2-44F0-A20F-82B5470DCF39}"/>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EC0F7E34-A03A-469E-BCC4-E86141953EF2}"/>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9C6B63F-3677-4B12-88D9-1C16D3EF8C84}"/>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8C18C28-B742-483D-8076-6121E5269ED9}"/>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542E8B37-294D-43FA-86FE-A472D79E0963}"/>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3FF3D2F-5390-4B5C-AADC-CED1FF11351E}"/>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C7592E7-6785-4CAA-A2C1-F8B51D4841E5}"/>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1885763-D078-4164-9578-A40D5A8E097D}"/>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C5D40077-6265-438F-86B3-04D39CE6A36B}"/>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0E6CB76-13BF-420C-B252-3EC46A3AA496}"/>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07C1E43A-C722-444E-9655-25852C6288F3}"/>
            </a:ext>
          </a:extLst>
        </xdr:cNvPr>
        <xdr:cNvCxnSpPr/>
      </xdr:nvCxnSpPr>
      <xdr:spPr>
        <a:xfrm flipV="1">
          <a:off x="4295775" y="5265208"/>
          <a:ext cx="1270" cy="145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D6A7A43B-1F6E-4609-8D90-DF42B772D3EB}"/>
            </a:ext>
          </a:extLst>
        </xdr:cNvPr>
        <xdr:cNvSpPr txBox="1"/>
      </xdr:nvSpPr>
      <xdr:spPr>
        <a:xfrm>
          <a:off x="4342765" y="672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ED72E142-BD9F-4998-9B9A-D3E87527410F}"/>
            </a:ext>
          </a:extLst>
        </xdr:cNvPr>
        <xdr:cNvCxnSpPr/>
      </xdr:nvCxnSpPr>
      <xdr:spPr>
        <a:xfrm>
          <a:off x="4206875" y="67185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9C0099CF-C7B5-4EBA-8241-F423E0D7C406}"/>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1AB3671-F070-4ED3-8582-39C17A10D7B5}"/>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D43D0E08-D8D9-45BB-B60E-980431B59BA6}"/>
            </a:ext>
          </a:extLst>
        </xdr:cNvPr>
        <xdr:cNvSpPr txBox="1"/>
      </xdr:nvSpPr>
      <xdr:spPr>
        <a:xfrm>
          <a:off x="4342765" y="6029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59263013-E7B6-4459-BFBA-43D3E0F7EA62}"/>
            </a:ext>
          </a:extLst>
        </xdr:cNvPr>
        <xdr:cNvSpPr/>
      </xdr:nvSpPr>
      <xdr:spPr>
        <a:xfrm>
          <a:off x="4244975" y="61821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88D24DC-BEB7-4514-B15F-193F5154F2A0}"/>
            </a:ext>
          </a:extLst>
        </xdr:cNvPr>
        <xdr:cNvSpPr/>
      </xdr:nvSpPr>
      <xdr:spPr>
        <a:xfrm>
          <a:off x="3611880" y="61425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DD2F1F68-7C10-45D5-9CC7-6C78AE30F2FE}"/>
            </a:ext>
          </a:extLst>
        </xdr:cNvPr>
        <xdr:cNvSpPr/>
      </xdr:nvSpPr>
      <xdr:spPr>
        <a:xfrm>
          <a:off x="29260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57687AE5-B821-416A-9E53-45393112363F}"/>
            </a:ext>
          </a:extLst>
        </xdr:cNvPr>
        <xdr:cNvSpPr/>
      </xdr:nvSpPr>
      <xdr:spPr>
        <a:xfrm>
          <a:off x="22402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C03D253A-1E43-438C-B23A-68E94463517E}"/>
            </a:ext>
          </a:extLst>
        </xdr:cNvPr>
        <xdr:cNvSpPr/>
      </xdr:nvSpPr>
      <xdr:spPr>
        <a:xfrm>
          <a:off x="15544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868141B-F47A-4804-B6BD-13DD1B6A928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B31354C-B1B0-4284-9FE7-04C28BD018FB}"/>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E3AF3D7-006F-4916-A89A-DA8E7D19430E}"/>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07944AC-2443-4613-89C0-DC06F0B3690C}"/>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CE047E5-57B1-4DA0-B193-046104CDAA42}"/>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66887</xdr:rowOff>
    </xdr:from>
    <xdr:to>
      <xdr:col>23</xdr:col>
      <xdr:colOff>136525</xdr:colOff>
      <xdr:row>33</xdr:row>
      <xdr:rowOff>168487</xdr:rowOff>
    </xdr:to>
    <xdr:sp macro="" textlink="">
      <xdr:nvSpPr>
        <xdr:cNvPr id="81" name="楕円 80">
          <a:extLst>
            <a:ext uri="{FF2B5EF4-FFF2-40B4-BE49-F238E27FC236}">
              <a16:creationId xmlns:a16="http://schemas.microsoft.com/office/drawing/2014/main" id="{01436C24-ABA5-46D5-816C-2445BCEC73DD}"/>
            </a:ext>
          </a:extLst>
        </xdr:cNvPr>
        <xdr:cNvSpPr/>
      </xdr:nvSpPr>
      <xdr:spPr>
        <a:xfrm>
          <a:off x="4244975" y="647530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45314</xdr:rowOff>
    </xdr:from>
    <xdr:ext cx="405111" cy="259045"/>
    <xdr:sp macro="" textlink="">
      <xdr:nvSpPr>
        <xdr:cNvPr id="82" name="有形固定資産減価償却率該当値テキスト">
          <a:extLst>
            <a:ext uri="{FF2B5EF4-FFF2-40B4-BE49-F238E27FC236}">
              <a16:creationId xmlns:a16="http://schemas.microsoft.com/office/drawing/2014/main" id="{B6C5B821-F187-4488-9EDB-9ABBDB3345D0}"/>
            </a:ext>
          </a:extLst>
        </xdr:cNvPr>
        <xdr:cNvSpPr txBox="1"/>
      </xdr:nvSpPr>
      <xdr:spPr>
        <a:xfrm>
          <a:off x="4342765" y="6457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75354</xdr:rowOff>
    </xdr:from>
    <xdr:to>
      <xdr:col>19</xdr:col>
      <xdr:colOff>187325</xdr:colOff>
      <xdr:row>35</xdr:row>
      <xdr:rowOff>5504</xdr:rowOff>
    </xdr:to>
    <xdr:sp macro="" textlink="">
      <xdr:nvSpPr>
        <xdr:cNvPr id="83" name="楕円 82">
          <a:extLst>
            <a:ext uri="{FF2B5EF4-FFF2-40B4-BE49-F238E27FC236}">
              <a16:creationId xmlns:a16="http://schemas.microsoft.com/office/drawing/2014/main" id="{EA2297D9-CC6E-44B9-86DE-20789379A696}"/>
            </a:ext>
          </a:extLst>
        </xdr:cNvPr>
        <xdr:cNvSpPr/>
      </xdr:nvSpPr>
      <xdr:spPr>
        <a:xfrm>
          <a:off x="3611880" y="665712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117687</xdr:rowOff>
    </xdr:from>
    <xdr:to>
      <xdr:col>23</xdr:col>
      <xdr:colOff>85725</xdr:colOff>
      <xdr:row>34</xdr:row>
      <xdr:rowOff>126154</xdr:rowOff>
    </xdr:to>
    <xdr:cxnSp macro="">
      <xdr:nvCxnSpPr>
        <xdr:cNvPr id="84" name="直線コネクタ 83">
          <a:extLst>
            <a:ext uri="{FF2B5EF4-FFF2-40B4-BE49-F238E27FC236}">
              <a16:creationId xmlns:a16="http://schemas.microsoft.com/office/drawing/2014/main" id="{27BEA28C-2676-4C69-AD8B-756A34B09541}"/>
            </a:ext>
          </a:extLst>
        </xdr:cNvPr>
        <xdr:cNvCxnSpPr/>
      </xdr:nvCxnSpPr>
      <xdr:spPr>
        <a:xfrm flipV="1">
          <a:off x="3656965" y="6528012"/>
          <a:ext cx="640715" cy="18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107738</xdr:rowOff>
    </xdr:from>
    <xdr:to>
      <xdr:col>15</xdr:col>
      <xdr:colOff>187325</xdr:colOff>
      <xdr:row>35</xdr:row>
      <xdr:rowOff>37888</xdr:rowOff>
    </xdr:to>
    <xdr:sp macro="" textlink="">
      <xdr:nvSpPr>
        <xdr:cNvPr id="85" name="楕円 84">
          <a:extLst>
            <a:ext uri="{FF2B5EF4-FFF2-40B4-BE49-F238E27FC236}">
              <a16:creationId xmlns:a16="http://schemas.microsoft.com/office/drawing/2014/main" id="{4B338153-D2BD-4E61-8E1F-DEB0D64E21B4}"/>
            </a:ext>
          </a:extLst>
        </xdr:cNvPr>
        <xdr:cNvSpPr/>
      </xdr:nvSpPr>
      <xdr:spPr>
        <a:xfrm>
          <a:off x="2926080" y="668760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126154</xdr:rowOff>
    </xdr:from>
    <xdr:to>
      <xdr:col>19</xdr:col>
      <xdr:colOff>136525</xdr:colOff>
      <xdr:row>34</xdr:row>
      <xdr:rowOff>158538</xdr:rowOff>
    </xdr:to>
    <xdr:cxnSp macro="">
      <xdr:nvCxnSpPr>
        <xdr:cNvPr id="86" name="直線コネクタ 85">
          <a:extLst>
            <a:ext uri="{FF2B5EF4-FFF2-40B4-BE49-F238E27FC236}">
              <a16:creationId xmlns:a16="http://schemas.microsoft.com/office/drawing/2014/main" id="{8AED7A61-CC95-44A3-A83E-73BEBB71BE35}"/>
            </a:ext>
          </a:extLst>
        </xdr:cNvPr>
        <xdr:cNvCxnSpPr/>
      </xdr:nvCxnSpPr>
      <xdr:spPr>
        <a:xfrm flipV="1">
          <a:off x="2971165" y="6711739"/>
          <a:ext cx="6858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154517</xdr:rowOff>
    </xdr:from>
    <xdr:to>
      <xdr:col>11</xdr:col>
      <xdr:colOff>187325</xdr:colOff>
      <xdr:row>35</xdr:row>
      <xdr:rowOff>84667</xdr:rowOff>
    </xdr:to>
    <xdr:sp macro="" textlink="">
      <xdr:nvSpPr>
        <xdr:cNvPr id="87" name="楕円 86">
          <a:extLst>
            <a:ext uri="{FF2B5EF4-FFF2-40B4-BE49-F238E27FC236}">
              <a16:creationId xmlns:a16="http://schemas.microsoft.com/office/drawing/2014/main" id="{DB43C68F-F0E1-42F3-9CEB-79C90D82907D}"/>
            </a:ext>
          </a:extLst>
        </xdr:cNvPr>
        <xdr:cNvSpPr/>
      </xdr:nvSpPr>
      <xdr:spPr>
        <a:xfrm>
          <a:off x="2240280" y="673629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158538</xdr:rowOff>
    </xdr:from>
    <xdr:to>
      <xdr:col>15</xdr:col>
      <xdr:colOff>136525</xdr:colOff>
      <xdr:row>35</xdr:row>
      <xdr:rowOff>33867</xdr:rowOff>
    </xdr:to>
    <xdr:cxnSp macro="">
      <xdr:nvCxnSpPr>
        <xdr:cNvPr id="88" name="直線コネクタ 87">
          <a:extLst>
            <a:ext uri="{FF2B5EF4-FFF2-40B4-BE49-F238E27FC236}">
              <a16:creationId xmlns:a16="http://schemas.microsoft.com/office/drawing/2014/main" id="{91CB37E4-16A1-447A-924D-AB86BDD42F12}"/>
            </a:ext>
          </a:extLst>
        </xdr:cNvPr>
        <xdr:cNvCxnSpPr/>
      </xdr:nvCxnSpPr>
      <xdr:spPr>
        <a:xfrm flipV="1">
          <a:off x="2285365" y="6742218"/>
          <a:ext cx="685800" cy="4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136525</xdr:rowOff>
    </xdr:from>
    <xdr:to>
      <xdr:col>7</xdr:col>
      <xdr:colOff>187325</xdr:colOff>
      <xdr:row>35</xdr:row>
      <xdr:rowOff>66675</xdr:rowOff>
    </xdr:to>
    <xdr:sp macro="" textlink="">
      <xdr:nvSpPr>
        <xdr:cNvPr id="89" name="楕円 88">
          <a:extLst>
            <a:ext uri="{FF2B5EF4-FFF2-40B4-BE49-F238E27FC236}">
              <a16:creationId xmlns:a16="http://schemas.microsoft.com/office/drawing/2014/main" id="{C3C4BC3E-9ADF-43AB-A271-85FBBA9AA0F6}"/>
            </a:ext>
          </a:extLst>
        </xdr:cNvPr>
        <xdr:cNvSpPr/>
      </xdr:nvSpPr>
      <xdr:spPr>
        <a:xfrm>
          <a:off x="1554480" y="671449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35</xdr:row>
      <xdr:rowOff>15875</xdr:rowOff>
    </xdr:from>
    <xdr:to>
      <xdr:col>11</xdr:col>
      <xdr:colOff>136525</xdr:colOff>
      <xdr:row>35</xdr:row>
      <xdr:rowOff>33867</xdr:rowOff>
    </xdr:to>
    <xdr:cxnSp macro="">
      <xdr:nvCxnSpPr>
        <xdr:cNvPr id="90" name="直線コネクタ 89">
          <a:extLst>
            <a:ext uri="{FF2B5EF4-FFF2-40B4-BE49-F238E27FC236}">
              <a16:creationId xmlns:a16="http://schemas.microsoft.com/office/drawing/2014/main" id="{C08BE877-4DAA-4DED-B19E-B8F536EBFF38}"/>
            </a:ext>
          </a:extLst>
        </xdr:cNvPr>
        <xdr:cNvCxnSpPr/>
      </xdr:nvCxnSpPr>
      <xdr:spPr>
        <a:xfrm>
          <a:off x="1599565" y="6772910"/>
          <a:ext cx="685800" cy="1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CCCE50E8-8FCC-4151-B4AD-08C7C2D166EC}"/>
            </a:ext>
          </a:extLst>
        </xdr:cNvPr>
        <xdr:cNvSpPr txBox="1"/>
      </xdr:nvSpPr>
      <xdr:spPr>
        <a:xfrm>
          <a:off x="3464569" y="59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08C6BCC6-AFF5-4110-BC8E-E5BEE82F37BC}"/>
            </a:ext>
          </a:extLst>
        </xdr:cNvPr>
        <xdr:cNvSpPr txBox="1"/>
      </xdr:nvSpPr>
      <xdr:spPr>
        <a:xfrm>
          <a:off x="279337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D4A0F19F-7C60-4FFF-A5B1-1968D54575AB}"/>
            </a:ext>
          </a:extLst>
        </xdr:cNvPr>
        <xdr:cNvSpPr txBox="1"/>
      </xdr:nvSpPr>
      <xdr:spPr>
        <a:xfrm>
          <a:off x="2107574" y="586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76C7F61F-FA05-4264-9A62-660BC94F1F0F}"/>
            </a:ext>
          </a:extLst>
        </xdr:cNvPr>
        <xdr:cNvSpPr txBox="1"/>
      </xdr:nvSpPr>
      <xdr:spPr>
        <a:xfrm>
          <a:off x="1421774"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168081</xdr:rowOff>
    </xdr:from>
    <xdr:ext cx="405111" cy="259045"/>
    <xdr:sp macro="" textlink="">
      <xdr:nvSpPr>
        <xdr:cNvPr id="95" name="n_1mainValue有形固定資産減価償却率">
          <a:extLst>
            <a:ext uri="{FF2B5EF4-FFF2-40B4-BE49-F238E27FC236}">
              <a16:creationId xmlns:a16="http://schemas.microsoft.com/office/drawing/2014/main" id="{EA3C079A-FE2D-4097-AFB8-C14BA65B8334}"/>
            </a:ext>
          </a:extLst>
        </xdr:cNvPr>
        <xdr:cNvSpPr txBox="1"/>
      </xdr:nvSpPr>
      <xdr:spPr>
        <a:xfrm>
          <a:off x="3464569" y="675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35</xdr:row>
      <xdr:rowOff>29015</xdr:rowOff>
    </xdr:from>
    <xdr:ext cx="405111" cy="259045"/>
    <xdr:sp macro="" textlink="">
      <xdr:nvSpPr>
        <xdr:cNvPr id="96" name="n_2mainValue有形固定資産減価償却率">
          <a:extLst>
            <a:ext uri="{FF2B5EF4-FFF2-40B4-BE49-F238E27FC236}">
              <a16:creationId xmlns:a16="http://schemas.microsoft.com/office/drawing/2014/main" id="{8E53B573-642D-4447-87AE-31E4C4CC1CB9}"/>
            </a:ext>
          </a:extLst>
        </xdr:cNvPr>
        <xdr:cNvSpPr txBox="1"/>
      </xdr:nvSpPr>
      <xdr:spPr>
        <a:xfrm>
          <a:off x="2793374" y="678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35</xdr:row>
      <xdr:rowOff>75794</xdr:rowOff>
    </xdr:from>
    <xdr:ext cx="405111" cy="259045"/>
    <xdr:sp macro="" textlink="">
      <xdr:nvSpPr>
        <xdr:cNvPr id="97" name="n_3mainValue有形固定資産減価償却率">
          <a:extLst>
            <a:ext uri="{FF2B5EF4-FFF2-40B4-BE49-F238E27FC236}">
              <a16:creationId xmlns:a16="http://schemas.microsoft.com/office/drawing/2014/main" id="{C16AB17C-5446-4C8F-AC1B-22ADA43A7FD2}"/>
            </a:ext>
          </a:extLst>
        </xdr:cNvPr>
        <xdr:cNvSpPr txBox="1"/>
      </xdr:nvSpPr>
      <xdr:spPr>
        <a:xfrm>
          <a:off x="2107574" y="6829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35</xdr:row>
      <xdr:rowOff>57802</xdr:rowOff>
    </xdr:from>
    <xdr:ext cx="405111" cy="259045"/>
    <xdr:sp macro="" textlink="">
      <xdr:nvSpPr>
        <xdr:cNvPr id="98" name="n_4mainValue有形固定資産減価償却率">
          <a:extLst>
            <a:ext uri="{FF2B5EF4-FFF2-40B4-BE49-F238E27FC236}">
              <a16:creationId xmlns:a16="http://schemas.microsoft.com/office/drawing/2014/main" id="{A36ACEE6-DE83-4932-94EA-DCF339CEA7EB}"/>
            </a:ext>
          </a:extLst>
        </xdr:cNvPr>
        <xdr:cNvSpPr txBox="1"/>
      </xdr:nvSpPr>
      <xdr:spPr>
        <a:xfrm>
          <a:off x="1421774" y="6807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7DCEC62C-BB3C-447D-AD6E-F4C6AE3C56A1}"/>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A46ED8D-649E-4C0A-9CCE-E135968069DB}"/>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8DC3762-6015-4C24-84F6-0650D918DD6D}"/>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9E836A8-E627-4A3E-BE34-97602D745D91}"/>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1994222-9E12-4735-9EF8-FC0186A69D96}"/>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10996E9-4DEB-4732-85BE-315381E327EF}"/>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45BD44B8-AED7-4622-9811-1E5724604EAA}"/>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66243512-5C07-473B-9FE2-05DE799D8278}"/>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AB50D9E-8142-44F6-92E2-442A5457AB78}"/>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7264D3A5-E2AD-4BD8-97CE-0174CCDA2835}"/>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5B91890-6D21-4AE7-90C8-D51B36636C79}"/>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5229CEC-7EE9-4B83-A5A5-B2A5D3C9A93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00C839D-6E13-4336-A42B-9FF44E8DD846}"/>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平成初頭の土地開発公社による多額の用地取得の影響により</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債務償還比率は全国平均及び類似団体内平均値のすべてを大きく上回ってきた。これまで公社用地の計画的な買戻し、市債発行抑制に取り組んできたが、今年度は地方債を発行し、学校建設事業や公共施設等の必要な整備を行ったため、債務償還比率が悪化してい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B08633C-A719-438C-9F0E-F3AA0558D1E2}"/>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C01545B-D697-426D-A257-AF4CA9B6CF2A}"/>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753BE99-5577-43AB-B586-C1F506C8FCCB}"/>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3F1C86B6-42B9-4E13-A9A0-BB87BFF276D7}"/>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50AF5EB2-770E-4FE1-96EB-DB9F49C04524}"/>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F2EDA72-E182-4626-8CC3-0739A921994B}"/>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760E9C4-DA9E-412E-AAD2-3450F9B5FBAD}"/>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1ADA5FA-E7EB-424F-80E1-85646DE104D4}"/>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C3FC2672-1C8E-4489-A76B-896259816023}"/>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1A984AE3-B78E-4B1A-AE9B-9784BDA43213}"/>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F79956B0-9CBB-45A4-BA3A-BF90FDDA4798}"/>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F1103B37-C591-47EF-BDDF-7CD6948E73AE}"/>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393881B-6908-44AE-A222-10A83028E9CA}"/>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A7FF4E0E-83C1-40FF-9AFF-58C8974F552B}"/>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D711332-D729-4DAA-B8EF-4879BB8C1028}"/>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9ABCEB6E-5BED-43BC-8926-8743F470B3EC}"/>
            </a:ext>
          </a:extLst>
        </xdr:cNvPr>
        <xdr:cNvCxnSpPr/>
      </xdr:nvCxnSpPr>
      <xdr:spPr>
        <a:xfrm flipV="1">
          <a:off x="13313410" y="5295688"/>
          <a:ext cx="1269" cy="139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ABDD0CBB-D055-4271-9097-8EB6C0696FAE}"/>
            </a:ext>
          </a:extLst>
        </xdr:cNvPr>
        <xdr:cNvSpPr txBox="1"/>
      </xdr:nvSpPr>
      <xdr:spPr>
        <a:xfrm>
          <a:off x="13369925" y="66899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2EABCDE1-B145-4146-ABE1-EBC3CA29122F}"/>
            </a:ext>
          </a:extLst>
        </xdr:cNvPr>
        <xdr:cNvCxnSpPr/>
      </xdr:nvCxnSpPr>
      <xdr:spPr>
        <a:xfrm>
          <a:off x="13251180" y="668611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37683FA4-A613-4E74-A5DF-9989E4112A5E}"/>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C14CFCB-99C5-4B60-A26E-4DB94AEB6D89}"/>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3910703B-2114-4C84-BA69-93251A1F627B}"/>
            </a:ext>
          </a:extLst>
        </xdr:cNvPr>
        <xdr:cNvSpPr txBox="1"/>
      </xdr:nvSpPr>
      <xdr:spPr>
        <a:xfrm>
          <a:off x="13369925" y="5714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8E8D09E9-07E1-4E9A-9EB1-C4B4C6C635F6}"/>
            </a:ext>
          </a:extLst>
        </xdr:cNvPr>
        <xdr:cNvSpPr/>
      </xdr:nvSpPr>
      <xdr:spPr>
        <a:xfrm>
          <a:off x="13289280" y="58573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537DDA62-8DE9-4A61-813F-0B4C8A1B753D}"/>
            </a:ext>
          </a:extLst>
        </xdr:cNvPr>
        <xdr:cNvSpPr/>
      </xdr:nvSpPr>
      <xdr:spPr>
        <a:xfrm>
          <a:off x="12629515" y="58592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B80191A6-6209-4B42-B3BF-5F773579D0B0}"/>
            </a:ext>
          </a:extLst>
        </xdr:cNvPr>
        <xdr:cNvSpPr/>
      </xdr:nvSpPr>
      <xdr:spPr>
        <a:xfrm>
          <a:off x="119437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F0ED9EFF-976D-41B4-B14C-9E027AEA8FFA}"/>
            </a:ext>
          </a:extLst>
        </xdr:cNvPr>
        <xdr:cNvSpPr/>
      </xdr:nvSpPr>
      <xdr:spPr>
        <a:xfrm>
          <a:off x="112579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12D2C833-7E83-4B72-A0AD-3E08172FB462}"/>
            </a:ext>
          </a:extLst>
        </xdr:cNvPr>
        <xdr:cNvSpPr/>
      </xdr:nvSpPr>
      <xdr:spPr>
        <a:xfrm>
          <a:off x="10572115" y="5994647"/>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D7BAC92-883E-4899-A719-A468F4827571}"/>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55B3634-8A35-47AE-B68C-35AFBDB220A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598531D-4E51-4F72-9EB5-6202A99A7DD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9D1CAFC-CD85-4FB8-9D46-B4C249B89B2C}"/>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8F650A2-79B1-4830-B5A3-308C419D46D2}"/>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58589</xdr:rowOff>
    </xdr:from>
    <xdr:to>
      <xdr:col>76</xdr:col>
      <xdr:colOff>73025</xdr:colOff>
      <xdr:row>31</xdr:row>
      <xdr:rowOff>160189</xdr:rowOff>
    </xdr:to>
    <xdr:sp macro="" textlink="">
      <xdr:nvSpPr>
        <xdr:cNvPr id="143" name="楕円 142">
          <a:extLst>
            <a:ext uri="{FF2B5EF4-FFF2-40B4-BE49-F238E27FC236}">
              <a16:creationId xmlns:a16="http://schemas.microsoft.com/office/drawing/2014/main" id="{2E60F2CF-26FA-48D4-B08A-E8D60624762C}"/>
            </a:ext>
          </a:extLst>
        </xdr:cNvPr>
        <xdr:cNvSpPr/>
      </xdr:nvSpPr>
      <xdr:spPr>
        <a:xfrm>
          <a:off x="13289280" y="6122204"/>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37016</xdr:rowOff>
    </xdr:from>
    <xdr:ext cx="469744" cy="259045"/>
    <xdr:sp macro="" textlink="">
      <xdr:nvSpPr>
        <xdr:cNvPr id="144" name="債務償還比率該当値テキスト">
          <a:extLst>
            <a:ext uri="{FF2B5EF4-FFF2-40B4-BE49-F238E27FC236}">
              <a16:creationId xmlns:a16="http://schemas.microsoft.com/office/drawing/2014/main" id="{322380AA-400A-4DBC-ADFA-C1097A521961}"/>
            </a:ext>
          </a:extLst>
        </xdr:cNvPr>
        <xdr:cNvSpPr txBox="1"/>
      </xdr:nvSpPr>
      <xdr:spPr>
        <a:xfrm>
          <a:off x="13369925" y="61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55760</xdr:rowOff>
    </xdr:from>
    <xdr:to>
      <xdr:col>72</xdr:col>
      <xdr:colOff>123825</xdr:colOff>
      <xdr:row>30</xdr:row>
      <xdr:rowOff>157360</xdr:rowOff>
    </xdr:to>
    <xdr:sp macro="" textlink="">
      <xdr:nvSpPr>
        <xdr:cNvPr id="145" name="楕円 144">
          <a:extLst>
            <a:ext uri="{FF2B5EF4-FFF2-40B4-BE49-F238E27FC236}">
              <a16:creationId xmlns:a16="http://schemas.microsoft.com/office/drawing/2014/main" id="{AEB5CE44-22FF-4C5D-974E-510422671D71}"/>
            </a:ext>
          </a:extLst>
        </xdr:cNvPr>
        <xdr:cNvSpPr/>
      </xdr:nvSpPr>
      <xdr:spPr>
        <a:xfrm>
          <a:off x="12629515" y="5955545"/>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106560</xdr:rowOff>
    </xdr:from>
    <xdr:to>
      <xdr:col>76</xdr:col>
      <xdr:colOff>22225</xdr:colOff>
      <xdr:row>31</xdr:row>
      <xdr:rowOff>109389</xdr:rowOff>
    </xdr:to>
    <xdr:cxnSp macro="">
      <xdr:nvCxnSpPr>
        <xdr:cNvPr id="146" name="直線コネクタ 145">
          <a:extLst>
            <a:ext uri="{FF2B5EF4-FFF2-40B4-BE49-F238E27FC236}">
              <a16:creationId xmlns:a16="http://schemas.microsoft.com/office/drawing/2014/main" id="{C9E0C9AF-F423-4630-9DE4-EAF006A9B66C}"/>
            </a:ext>
          </a:extLst>
        </xdr:cNvPr>
        <xdr:cNvCxnSpPr/>
      </xdr:nvCxnSpPr>
      <xdr:spPr>
        <a:xfrm>
          <a:off x="12684125" y="6000630"/>
          <a:ext cx="631190" cy="17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57799</xdr:rowOff>
    </xdr:from>
    <xdr:to>
      <xdr:col>68</xdr:col>
      <xdr:colOff>123825</xdr:colOff>
      <xdr:row>30</xdr:row>
      <xdr:rowOff>159399</xdr:rowOff>
    </xdr:to>
    <xdr:sp macro="" textlink="">
      <xdr:nvSpPr>
        <xdr:cNvPr id="147" name="楕円 146">
          <a:extLst>
            <a:ext uri="{FF2B5EF4-FFF2-40B4-BE49-F238E27FC236}">
              <a16:creationId xmlns:a16="http://schemas.microsoft.com/office/drawing/2014/main" id="{83991680-776D-4486-8177-0900A74E4D38}"/>
            </a:ext>
          </a:extLst>
        </xdr:cNvPr>
        <xdr:cNvSpPr/>
      </xdr:nvSpPr>
      <xdr:spPr>
        <a:xfrm>
          <a:off x="11943715" y="5949964"/>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106560</xdr:rowOff>
    </xdr:from>
    <xdr:to>
      <xdr:col>72</xdr:col>
      <xdr:colOff>73025</xdr:colOff>
      <xdr:row>30</xdr:row>
      <xdr:rowOff>108599</xdr:rowOff>
    </xdr:to>
    <xdr:cxnSp macro="">
      <xdr:nvCxnSpPr>
        <xdr:cNvPr id="148" name="直線コネクタ 147">
          <a:extLst>
            <a:ext uri="{FF2B5EF4-FFF2-40B4-BE49-F238E27FC236}">
              <a16:creationId xmlns:a16="http://schemas.microsoft.com/office/drawing/2014/main" id="{B7481E52-E026-4697-9F87-8276926CD3B5}"/>
            </a:ext>
          </a:extLst>
        </xdr:cNvPr>
        <xdr:cNvCxnSpPr/>
      </xdr:nvCxnSpPr>
      <xdr:spPr>
        <a:xfrm flipV="1">
          <a:off x="11998325" y="6000630"/>
          <a:ext cx="6858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27093</xdr:rowOff>
    </xdr:from>
    <xdr:to>
      <xdr:col>64</xdr:col>
      <xdr:colOff>123825</xdr:colOff>
      <xdr:row>30</xdr:row>
      <xdr:rowOff>128693</xdr:rowOff>
    </xdr:to>
    <xdr:sp macro="" textlink="">
      <xdr:nvSpPr>
        <xdr:cNvPr id="149" name="楕円 148">
          <a:extLst>
            <a:ext uri="{FF2B5EF4-FFF2-40B4-BE49-F238E27FC236}">
              <a16:creationId xmlns:a16="http://schemas.microsoft.com/office/drawing/2014/main" id="{DEE9E6CD-EFD9-43DF-9B99-FE163E4973B4}"/>
            </a:ext>
          </a:extLst>
        </xdr:cNvPr>
        <xdr:cNvSpPr/>
      </xdr:nvSpPr>
      <xdr:spPr>
        <a:xfrm>
          <a:off x="11257915" y="5921163"/>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77893</xdr:rowOff>
    </xdr:from>
    <xdr:to>
      <xdr:col>68</xdr:col>
      <xdr:colOff>73025</xdr:colOff>
      <xdr:row>30</xdr:row>
      <xdr:rowOff>108599</xdr:rowOff>
    </xdr:to>
    <xdr:cxnSp macro="">
      <xdr:nvCxnSpPr>
        <xdr:cNvPr id="150" name="直線コネクタ 149">
          <a:extLst>
            <a:ext uri="{FF2B5EF4-FFF2-40B4-BE49-F238E27FC236}">
              <a16:creationId xmlns:a16="http://schemas.microsoft.com/office/drawing/2014/main" id="{7DD1471E-C309-4F20-8E37-2261B2D22367}"/>
            </a:ext>
          </a:extLst>
        </xdr:cNvPr>
        <xdr:cNvCxnSpPr/>
      </xdr:nvCxnSpPr>
      <xdr:spPr>
        <a:xfrm>
          <a:off x="11312525" y="5973868"/>
          <a:ext cx="685800" cy="2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139121</xdr:rowOff>
    </xdr:from>
    <xdr:to>
      <xdr:col>60</xdr:col>
      <xdr:colOff>123825</xdr:colOff>
      <xdr:row>31</xdr:row>
      <xdr:rowOff>69271</xdr:rowOff>
    </xdr:to>
    <xdr:sp macro="" textlink="">
      <xdr:nvSpPr>
        <xdr:cNvPr id="151" name="楕円 150">
          <a:extLst>
            <a:ext uri="{FF2B5EF4-FFF2-40B4-BE49-F238E27FC236}">
              <a16:creationId xmlns:a16="http://schemas.microsoft.com/office/drawing/2014/main" id="{0170C6D5-F0D8-4CF0-8A26-92A65647D871}"/>
            </a:ext>
          </a:extLst>
        </xdr:cNvPr>
        <xdr:cNvSpPr/>
      </xdr:nvSpPr>
      <xdr:spPr>
        <a:xfrm>
          <a:off x="10572115" y="603128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77893</xdr:rowOff>
    </xdr:from>
    <xdr:to>
      <xdr:col>64</xdr:col>
      <xdr:colOff>73025</xdr:colOff>
      <xdr:row>31</xdr:row>
      <xdr:rowOff>18471</xdr:rowOff>
    </xdr:to>
    <xdr:cxnSp macro="">
      <xdr:nvCxnSpPr>
        <xdr:cNvPr id="152" name="直線コネクタ 151">
          <a:extLst>
            <a:ext uri="{FF2B5EF4-FFF2-40B4-BE49-F238E27FC236}">
              <a16:creationId xmlns:a16="http://schemas.microsoft.com/office/drawing/2014/main" id="{2654BC6F-1980-4E10-A0A9-00D950779E38}"/>
            </a:ext>
          </a:extLst>
        </xdr:cNvPr>
        <xdr:cNvCxnSpPr/>
      </xdr:nvCxnSpPr>
      <xdr:spPr>
        <a:xfrm flipV="1">
          <a:off x="10626725" y="5973868"/>
          <a:ext cx="685800" cy="11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23F8E822-0F70-4E93-91A8-93BC2ECE0453}"/>
            </a:ext>
          </a:extLst>
        </xdr:cNvPr>
        <xdr:cNvSpPr txBox="1"/>
      </xdr:nvSpPr>
      <xdr:spPr>
        <a:xfrm>
          <a:off x="12459412" y="564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430B3FD4-0E17-4CCC-8540-3809E6A15C8F}"/>
            </a:ext>
          </a:extLst>
        </xdr:cNvPr>
        <xdr:cNvSpPr txBox="1"/>
      </xdr:nvSpPr>
      <xdr:spPr>
        <a:xfrm>
          <a:off x="11780597" y="561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B1CF9176-E077-4325-A1B0-037BBAC0E9BA}"/>
            </a:ext>
          </a:extLst>
        </xdr:cNvPr>
        <xdr:cNvSpPr txBox="1"/>
      </xdr:nvSpPr>
      <xdr:spPr>
        <a:xfrm>
          <a:off x="11094797" y="55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46FF69B1-D270-4521-84A8-47AD767E3D6E}"/>
            </a:ext>
          </a:extLst>
        </xdr:cNvPr>
        <xdr:cNvSpPr txBox="1"/>
      </xdr:nvSpPr>
      <xdr:spPr>
        <a:xfrm>
          <a:off x="10408997" y="576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148487</xdr:rowOff>
    </xdr:from>
    <xdr:ext cx="469744" cy="259045"/>
    <xdr:sp macro="" textlink="">
      <xdr:nvSpPr>
        <xdr:cNvPr id="157" name="n_1mainValue債務償還比率">
          <a:extLst>
            <a:ext uri="{FF2B5EF4-FFF2-40B4-BE49-F238E27FC236}">
              <a16:creationId xmlns:a16="http://schemas.microsoft.com/office/drawing/2014/main" id="{A726270B-57CD-48DE-82D7-D448C97251E4}"/>
            </a:ext>
          </a:extLst>
        </xdr:cNvPr>
        <xdr:cNvSpPr txBox="1"/>
      </xdr:nvSpPr>
      <xdr:spPr>
        <a:xfrm>
          <a:off x="12459412" y="604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150526</xdr:rowOff>
    </xdr:from>
    <xdr:ext cx="469744" cy="259045"/>
    <xdr:sp macro="" textlink="">
      <xdr:nvSpPr>
        <xdr:cNvPr id="158" name="n_2mainValue債務償還比率">
          <a:extLst>
            <a:ext uri="{FF2B5EF4-FFF2-40B4-BE49-F238E27FC236}">
              <a16:creationId xmlns:a16="http://schemas.microsoft.com/office/drawing/2014/main" id="{8BA00CC9-15CA-4B0A-B95F-245CB3EAFCB0}"/>
            </a:ext>
          </a:extLst>
        </xdr:cNvPr>
        <xdr:cNvSpPr txBox="1"/>
      </xdr:nvSpPr>
      <xdr:spPr>
        <a:xfrm>
          <a:off x="11780597" y="604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119820</xdr:rowOff>
    </xdr:from>
    <xdr:ext cx="469744" cy="259045"/>
    <xdr:sp macro="" textlink="">
      <xdr:nvSpPr>
        <xdr:cNvPr id="159" name="n_3mainValue債務償還比率">
          <a:extLst>
            <a:ext uri="{FF2B5EF4-FFF2-40B4-BE49-F238E27FC236}">
              <a16:creationId xmlns:a16="http://schemas.microsoft.com/office/drawing/2014/main" id="{0DDB6BCE-71F3-4BC8-B6CD-8849B4A0DCD9}"/>
            </a:ext>
          </a:extLst>
        </xdr:cNvPr>
        <xdr:cNvSpPr txBox="1"/>
      </xdr:nvSpPr>
      <xdr:spPr>
        <a:xfrm>
          <a:off x="11094797" y="6017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60398</xdr:rowOff>
    </xdr:from>
    <xdr:ext cx="469744" cy="259045"/>
    <xdr:sp macro="" textlink="">
      <xdr:nvSpPr>
        <xdr:cNvPr id="160" name="n_4mainValue債務償還比率">
          <a:extLst>
            <a:ext uri="{FF2B5EF4-FFF2-40B4-BE49-F238E27FC236}">
              <a16:creationId xmlns:a16="http://schemas.microsoft.com/office/drawing/2014/main" id="{83F315C0-868A-436B-A2C4-6BFAE9944A23}"/>
            </a:ext>
          </a:extLst>
        </xdr:cNvPr>
        <xdr:cNvSpPr txBox="1"/>
      </xdr:nvSpPr>
      <xdr:spPr>
        <a:xfrm>
          <a:off x="10408997" y="612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7E06C45-2E85-4021-9E60-9B54C2DE0816}"/>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A1DFC1D2-FDCA-46D2-9788-75CEB8CBB152}"/>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81B796B-D6E5-4C95-AA56-DC0FF4D05348}"/>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DB2E639-2D6F-474A-BC15-3885077BA0BD}"/>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D5D99B9C-0546-49C7-B3CF-5AA15B0AB492}"/>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CF95B24-6440-44C0-852C-1E7C70D791E0}"/>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D7CF446-BCEE-44BB-8A99-C48BA00128A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5939B9-F411-4540-A25D-FAF9DDE0F48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C5D2408-C961-47A6-9718-46C4884643F9}"/>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D434ED-FC0D-491F-BD25-CFE46D725A2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大阪府交野市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C12261C-288B-4970-8932-A12E0AB570D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05DF85F-AEC0-4DE0-B859-5676040CF91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264033-A05D-4233-9C0B-61EBAE45F7D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9DCEA9-EB25-41A2-A8E7-47C82F8CEB0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90CA50-DCBB-4677-B1B4-C4BEC9393EEA}"/>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C21B73D-5F7F-4602-AFEA-A169F530404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77,191
76,440
25.55
39,353,034
38,888,487
393,200
16,887,356
30,943,520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945D1AB-9170-4D2C-952C-9FE9E93D5FD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7D40598-48C8-4E5F-9C3D-9AE4CFCCBE4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23F741-A2C8-40A6-A645-058A52C64E9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7EE3218-8305-4775-97A0-B02A8107389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DD0C43-45C3-4983-8671-A67287FB16C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B5AD951-6F42-42D8-8B83-2FB36B4DAC33}"/>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29510C-7065-4341-BE76-43F6F775B8F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DDACD4-8E06-4F46-B8E8-B03BB4CAD19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D8610E-0460-44A7-A5AD-8316E6FC910F}"/>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1771C3-629A-43E3-A2E3-3144B85E2D9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49C0ACA-D1CA-444D-8E85-909A94E1A34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F7B19B-A0D2-4DD4-BA21-1A9403167CA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B67DE44-3469-42F8-A0A1-F8F4FEEFFDE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741B6B6-AFC9-4AA1-BB6F-76BAC54FC09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83671B5-1786-46A9-B44B-6D790258592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948E3CA-2147-48BE-9E34-0849127FF31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68E43F-844F-4D22-8BE6-973FDE1A378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FA9FF19-6144-4B88-8996-590321CE9733}"/>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B57E63-FC4F-4F92-9E7B-333467C5F90D}"/>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5C8A99A-FE8C-4204-A6E6-23CEECE7480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A65E5F4-86E3-43A0-8EE7-42C1C42E498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7B6A4E5-45E4-4CAE-9B77-6F1B0261897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BF1F099-68BC-454F-ABC1-C67A2D200E0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D5059B8-C42E-44CE-92A7-8767067B6A8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E1BDEB-A42C-4B00-9856-58B5072FC446}"/>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D973E39-F884-4B49-B918-6C4318D41C1B}"/>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1E644C-F444-4267-99D6-398869C4B83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AECFA84-3E96-4F9D-B72E-81A75CC21FE4}"/>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1F5BD9-228B-4D81-960D-4E84DA5C9C9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881B20B-62ED-4757-B042-E0F7F53D237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1CB8D7A-E369-4728-BC87-41ACFAF5029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83DE904-7207-4550-838C-3E802AEFA01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5F3DC31-530C-433E-8C8D-1C2195E60239}"/>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DAB6EED-B0B2-4E57-A0AB-4C940676DE97}"/>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126B202-FB0E-424A-BAD4-38A3263D4BC9}"/>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29A4A9B-9170-4723-8EB3-6211B07DE6AB}"/>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D1E6AE6-AB66-48DD-9486-7CF81C4B3071}"/>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2627D79-FDC4-470A-9E07-1A9F87DB4DEB}"/>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9C64044-EC4A-42A5-9DC9-C4F655C613E5}"/>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2C9CC59-9479-46BE-AD82-7F713C1931B4}"/>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BBFD5F9-0645-4A9E-BF22-2F19689ED201}"/>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2EC6168-9B95-498D-84B0-66FEB0BE2A64}"/>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BF3CF77-579D-477B-A9CE-B192AE4FB788}"/>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20E6728-96CF-4EB7-87CB-1B3C1BD51E0B}"/>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5D8EC2-30E9-484A-AC31-932C9AC3E2E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638A83E1-1833-4191-A51E-9187D8D77430}"/>
            </a:ext>
          </a:extLst>
        </xdr:cNvPr>
        <xdr:cNvCxnSpPr/>
      </xdr:nvCxnSpPr>
      <xdr:spPr>
        <a:xfrm flipV="1">
          <a:off x="4173855" y="581977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FE74FEC-92EC-45D0-A9C8-0485120F1E71}"/>
            </a:ext>
          </a:extLst>
        </xdr:cNvPr>
        <xdr:cNvSpPr txBox="1"/>
      </xdr:nvSpPr>
      <xdr:spPr>
        <a:xfrm>
          <a:off x="421259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E7412FF7-2C3C-45AB-A269-1DE87FF9A913}"/>
            </a:ext>
          </a:extLst>
        </xdr:cNvPr>
        <xdr:cNvCxnSpPr/>
      </xdr:nvCxnSpPr>
      <xdr:spPr>
        <a:xfrm>
          <a:off x="4112260" y="7202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BE6DAC03-BAE7-47A4-8C71-1679CD8CA92D}"/>
            </a:ext>
          </a:extLst>
        </xdr:cNvPr>
        <xdr:cNvSpPr txBox="1"/>
      </xdr:nvSpPr>
      <xdr:spPr>
        <a:xfrm>
          <a:off x="421259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1A4CF297-24C3-4113-8ED0-3CE41D26A214}"/>
            </a:ext>
          </a:extLst>
        </xdr:cNvPr>
        <xdr:cNvCxnSpPr/>
      </xdr:nvCxnSpPr>
      <xdr:spPr>
        <a:xfrm>
          <a:off x="4112260" y="5819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AFFD9066-44F4-4764-8B06-3D670D391371}"/>
            </a:ext>
          </a:extLst>
        </xdr:cNvPr>
        <xdr:cNvSpPr txBox="1"/>
      </xdr:nvSpPr>
      <xdr:spPr>
        <a:xfrm>
          <a:off x="421259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76C3DB2E-25E5-4709-A3B3-547C19D175AC}"/>
            </a:ext>
          </a:extLst>
        </xdr:cNvPr>
        <xdr:cNvSpPr/>
      </xdr:nvSpPr>
      <xdr:spPr>
        <a:xfrm>
          <a:off x="4131310" y="66090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50A4ABAE-85A0-468D-9417-40DF81306BFE}"/>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5D452EBA-4750-4B2A-B782-39CCFC0CD0B8}"/>
            </a:ext>
          </a:extLst>
        </xdr:cNvPr>
        <xdr:cNvSpPr/>
      </xdr:nvSpPr>
      <xdr:spPr>
        <a:xfrm>
          <a:off x="25717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5F142947-B1F8-41FA-A831-F4BDE3900378}"/>
            </a:ext>
          </a:extLst>
        </xdr:cNvPr>
        <xdr:cNvSpPr/>
      </xdr:nvSpPr>
      <xdr:spPr>
        <a:xfrm>
          <a:off x="1774190" y="65519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B98202C9-6236-4B2E-B3D4-F9A54D877506}"/>
            </a:ext>
          </a:extLst>
        </xdr:cNvPr>
        <xdr:cNvSpPr/>
      </xdr:nvSpPr>
      <xdr:spPr>
        <a:xfrm>
          <a:off x="988060" y="65138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6D52301-E317-4AAA-9C7F-ABFC0D5D3FC5}"/>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AC5033-F2E8-4833-BA94-A2F8451F7A2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A4A9592-F486-4C94-9084-A0E6ECB57281}"/>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2B974A3-4D70-4042-81B9-6FC393D9C1C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DFA8C18-2355-4542-9756-56D84CB493B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71120</xdr:rowOff>
    </xdr:from>
    <xdr:to>
      <xdr:col>24</xdr:col>
      <xdr:colOff>114300</xdr:colOff>
      <xdr:row>38</xdr:row>
      <xdr:rowOff>1270</xdr:rowOff>
    </xdr:to>
    <xdr:sp macro="" textlink="">
      <xdr:nvSpPr>
        <xdr:cNvPr id="73" name="楕円 72">
          <a:extLst>
            <a:ext uri="{FF2B5EF4-FFF2-40B4-BE49-F238E27FC236}">
              <a16:creationId xmlns:a16="http://schemas.microsoft.com/office/drawing/2014/main" id="{14525E63-E09F-421E-8F38-C95FC8444B3C}"/>
            </a:ext>
          </a:extLst>
        </xdr:cNvPr>
        <xdr:cNvSpPr/>
      </xdr:nvSpPr>
      <xdr:spPr>
        <a:xfrm>
          <a:off x="4131310" y="64128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93997</xdr:rowOff>
    </xdr:from>
    <xdr:ext cx="405111" cy="259045"/>
    <xdr:sp macro="" textlink="">
      <xdr:nvSpPr>
        <xdr:cNvPr id="74" name="【道路】&#10;有形固定資産減価償却率該当値テキスト">
          <a:extLst>
            <a:ext uri="{FF2B5EF4-FFF2-40B4-BE49-F238E27FC236}">
              <a16:creationId xmlns:a16="http://schemas.microsoft.com/office/drawing/2014/main" id="{6F1AD86A-0B09-415E-8185-844B1E3FFE3D}"/>
            </a:ext>
          </a:extLst>
        </xdr:cNvPr>
        <xdr:cNvSpPr txBox="1"/>
      </xdr:nvSpPr>
      <xdr:spPr>
        <a:xfrm>
          <a:off x="4212590"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44450</xdr:rowOff>
    </xdr:from>
    <xdr:to>
      <xdr:col>20</xdr:col>
      <xdr:colOff>38100</xdr:colOff>
      <xdr:row>37</xdr:row>
      <xdr:rowOff>146050</xdr:rowOff>
    </xdr:to>
    <xdr:sp macro="" textlink="">
      <xdr:nvSpPr>
        <xdr:cNvPr id="75" name="楕円 74">
          <a:extLst>
            <a:ext uri="{FF2B5EF4-FFF2-40B4-BE49-F238E27FC236}">
              <a16:creationId xmlns:a16="http://schemas.microsoft.com/office/drawing/2014/main" id="{A4177730-9F85-4608-AD9E-49D258A3C14A}"/>
            </a:ext>
          </a:extLst>
        </xdr:cNvPr>
        <xdr:cNvSpPr/>
      </xdr:nvSpPr>
      <xdr:spPr>
        <a:xfrm>
          <a:off x="3388360" y="63900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95250</xdr:rowOff>
    </xdr:from>
    <xdr:to>
      <xdr:col>24</xdr:col>
      <xdr:colOff>63500</xdr:colOff>
      <xdr:row>37</xdr:row>
      <xdr:rowOff>121920</xdr:rowOff>
    </xdr:to>
    <xdr:cxnSp macro="">
      <xdr:nvCxnSpPr>
        <xdr:cNvPr id="76" name="直線コネクタ 75">
          <a:extLst>
            <a:ext uri="{FF2B5EF4-FFF2-40B4-BE49-F238E27FC236}">
              <a16:creationId xmlns:a16="http://schemas.microsoft.com/office/drawing/2014/main" id="{526AF41F-4F72-4A66-A176-E439113EB0CE}"/>
            </a:ext>
          </a:extLst>
        </xdr:cNvPr>
        <xdr:cNvCxnSpPr/>
      </xdr:nvCxnSpPr>
      <xdr:spPr>
        <a:xfrm>
          <a:off x="3431540" y="6435090"/>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17780</xdr:rowOff>
    </xdr:from>
    <xdr:to>
      <xdr:col>15</xdr:col>
      <xdr:colOff>101600</xdr:colOff>
      <xdr:row>37</xdr:row>
      <xdr:rowOff>119380</xdr:rowOff>
    </xdr:to>
    <xdr:sp macro="" textlink="">
      <xdr:nvSpPr>
        <xdr:cNvPr id="77" name="楕円 76">
          <a:extLst>
            <a:ext uri="{FF2B5EF4-FFF2-40B4-BE49-F238E27FC236}">
              <a16:creationId xmlns:a16="http://schemas.microsoft.com/office/drawing/2014/main" id="{CE0290DF-DB04-4DC8-9936-1CF66913138F}"/>
            </a:ext>
          </a:extLst>
        </xdr:cNvPr>
        <xdr:cNvSpPr/>
      </xdr:nvSpPr>
      <xdr:spPr>
        <a:xfrm>
          <a:off x="2571750" y="63652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68580</xdr:rowOff>
    </xdr:from>
    <xdr:to>
      <xdr:col>19</xdr:col>
      <xdr:colOff>177800</xdr:colOff>
      <xdr:row>37</xdr:row>
      <xdr:rowOff>95250</xdr:rowOff>
    </xdr:to>
    <xdr:cxnSp macro="">
      <xdr:nvCxnSpPr>
        <xdr:cNvPr id="78" name="直線コネクタ 77">
          <a:extLst>
            <a:ext uri="{FF2B5EF4-FFF2-40B4-BE49-F238E27FC236}">
              <a16:creationId xmlns:a16="http://schemas.microsoft.com/office/drawing/2014/main" id="{8A16677D-E612-498E-B4DE-A95E46A25250}"/>
            </a:ext>
          </a:extLst>
        </xdr:cNvPr>
        <xdr:cNvCxnSpPr/>
      </xdr:nvCxnSpPr>
      <xdr:spPr>
        <a:xfrm>
          <a:off x="2626360" y="6410325"/>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xdr:rowOff>
    </xdr:from>
    <xdr:to>
      <xdr:col>10</xdr:col>
      <xdr:colOff>165100</xdr:colOff>
      <xdr:row>37</xdr:row>
      <xdr:rowOff>109855</xdr:rowOff>
    </xdr:to>
    <xdr:sp macro="" textlink="">
      <xdr:nvSpPr>
        <xdr:cNvPr id="79" name="楕円 78">
          <a:extLst>
            <a:ext uri="{FF2B5EF4-FFF2-40B4-BE49-F238E27FC236}">
              <a16:creationId xmlns:a16="http://schemas.microsoft.com/office/drawing/2014/main" id="{59D4E73A-2D01-43A7-BEB3-D98689640BA3}"/>
            </a:ext>
          </a:extLst>
        </xdr:cNvPr>
        <xdr:cNvSpPr/>
      </xdr:nvSpPr>
      <xdr:spPr>
        <a:xfrm>
          <a:off x="1774190" y="63538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59055</xdr:rowOff>
    </xdr:from>
    <xdr:to>
      <xdr:col>15</xdr:col>
      <xdr:colOff>50800</xdr:colOff>
      <xdr:row>37</xdr:row>
      <xdr:rowOff>68580</xdr:rowOff>
    </xdr:to>
    <xdr:cxnSp macro="">
      <xdr:nvCxnSpPr>
        <xdr:cNvPr id="80" name="直線コネクタ 79">
          <a:extLst>
            <a:ext uri="{FF2B5EF4-FFF2-40B4-BE49-F238E27FC236}">
              <a16:creationId xmlns:a16="http://schemas.microsoft.com/office/drawing/2014/main" id="{4DD8B0A7-FEAB-4D4B-9450-55D1DFA1F3CA}"/>
            </a:ext>
          </a:extLst>
        </xdr:cNvPr>
        <xdr:cNvCxnSpPr/>
      </xdr:nvCxnSpPr>
      <xdr:spPr>
        <a:xfrm>
          <a:off x="1828800" y="639889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151130</xdr:rowOff>
    </xdr:from>
    <xdr:to>
      <xdr:col>6</xdr:col>
      <xdr:colOff>38100</xdr:colOff>
      <xdr:row>37</xdr:row>
      <xdr:rowOff>81280</xdr:rowOff>
    </xdr:to>
    <xdr:sp macro="" textlink="">
      <xdr:nvSpPr>
        <xdr:cNvPr id="81" name="楕円 80">
          <a:extLst>
            <a:ext uri="{FF2B5EF4-FFF2-40B4-BE49-F238E27FC236}">
              <a16:creationId xmlns:a16="http://schemas.microsoft.com/office/drawing/2014/main" id="{27011517-2467-402C-A7D1-053502EEB476}"/>
            </a:ext>
          </a:extLst>
        </xdr:cNvPr>
        <xdr:cNvSpPr/>
      </xdr:nvSpPr>
      <xdr:spPr>
        <a:xfrm>
          <a:off x="988060" y="63233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30480</xdr:rowOff>
    </xdr:from>
    <xdr:to>
      <xdr:col>10</xdr:col>
      <xdr:colOff>114300</xdr:colOff>
      <xdr:row>37</xdr:row>
      <xdr:rowOff>59055</xdr:rowOff>
    </xdr:to>
    <xdr:cxnSp macro="">
      <xdr:nvCxnSpPr>
        <xdr:cNvPr id="82" name="直線コネクタ 81">
          <a:extLst>
            <a:ext uri="{FF2B5EF4-FFF2-40B4-BE49-F238E27FC236}">
              <a16:creationId xmlns:a16="http://schemas.microsoft.com/office/drawing/2014/main" id="{275AD0E5-31E2-46B2-8C55-A670DA11B80E}"/>
            </a:ext>
          </a:extLst>
        </xdr:cNvPr>
        <xdr:cNvCxnSpPr/>
      </xdr:nvCxnSpPr>
      <xdr:spPr>
        <a:xfrm>
          <a:off x="1031240" y="637222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CDEF8918-9EF8-4CFA-AD66-4498F53A49B2}"/>
            </a:ext>
          </a:extLst>
        </xdr:cNvPr>
        <xdr:cNvSpPr txBox="1"/>
      </xdr:nvSpPr>
      <xdr:spPr>
        <a:xfrm>
          <a:off x="32391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A041FBBD-0830-42F8-9190-BD933CFBD296}"/>
            </a:ext>
          </a:extLst>
        </xdr:cNvPr>
        <xdr:cNvSpPr txBox="1"/>
      </xdr:nvSpPr>
      <xdr:spPr>
        <a:xfrm>
          <a:off x="24390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9AD011AD-1E30-4614-84E7-658205CCBA5B}"/>
            </a:ext>
          </a:extLst>
        </xdr:cNvPr>
        <xdr:cNvSpPr txBox="1"/>
      </xdr:nvSpPr>
      <xdr:spPr>
        <a:xfrm>
          <a:off x="164148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03F3863E-5B5D-4523-8218-5271A14BC817}"/>
            </a:ext>
          </a:extLst>
        </xdr:cNvPr>
        <xdr:cNvSpPr txBox="1"/>
      </xdr:nvSpPr>
      <xdr:spPr>
        <a:xfrm>
          <a:off x="85535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162577</xdr:rowOff>
    </xdr:from>
    <xdr:ext cx="405111" cy="259045"/>
    <xdr:sp macro="" textlink="">
      <xdr:nvSpPr>
        <xdr:cNvPr id="87" name="n_1mainValue【道路】&#10;有形固定資産減価償却率">
          <a:extLst>
            <a:ext uri="{FF2B5EF4-FFF2-40B4-BE49-F238E27FC236}">
              <a16:creationId xmlns:a16="http://schemas.microsoft.com/office/drawing/2014/main" id="{FB13EA9E-83D9-4597-A2EE-81D0B33FA90B}"/>
            </a:ext>
          </a:extLst>
        </xdr:cNvPr>
        <xdr:cNvSpPr txBox="1"/>
      </xdr:nvSpPr>
      <xdr:spPr>
        <a:xfrm>
          <a:off x="323914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135907</xdr:rowOff>
    </xdr:from>
    <xdr:ext cx="405111" cy="259045"/>
    <xdr:sp macro="" textlink="">
      <xdr:nvSpPr>
        <xdr:cNvPr id="88" name="n_2mainValue【道路】&#10;有形固定資産減価償却率">
          <a:extLst>
            <a:ext uri="{FF2B5EF4-FFF2-40B4-BE49-F238E27FC236}">
              <a16:creationId xmlns:a16="http://schemas.microsoft.com/office/drawing/2014/main" id="{4B30B028-4743-40D2-B1ED-30944E7EEA4F}"/>
            </a:ext>
          </a:extLst>
        </xdr:cNvPr>
        <xdr:cNvSpPr txBox="1"/>
      </xdr:nvSpPr>
      <xdr:spPr>
        <a:xfrm>
          <a:off x="24390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46BDAA4B-7B8D-4D9E-978C-88009BFA23A0}"/>
            </a:ext>
          </a:extLst>
        </xdr:cNvPr>
        <xdr:cNvSpPr txBox="1"/>
      </xdr:nvSpPr>
      <xdr:spPr>
        <a:xfrm>
          <a:off x="164148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97807</xdr:rowOff>
    </xdr:from>
    <xdr:ext cx="405111" cy="259045"/>
    <xdr:sp macro="" textlink="">
      <xdr:nvSpPr>
        <xdr:cNvPr id="90" name="n_4mainValue【道路】&#10;有形固定資産減価償却率">
          <a:extLst>
            <a:ext uri="{FF2B5EF4-FFF2-40B4-BE49-F238E27FC236}">
              <a16:creationId xmlns:a16="http://schemas.microsoft.com/office/drawing/2014/main" id="{7C29058F-70AD-49C0-BCED-0BE87A7DE9D8}"/>
            </a:ext>
          </a:extLst>
        </xdr:cNvPr>
        <xdr:cNvSpPr txBox="1"/>
      </xdr:nvSpPr>
      <xdr:spPr>
        <a:xfrm>
          <a:off x="85535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50D3E9E-6D81-473E-9E53-BEC8B834B22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5E2768B-CF8A-4125-9069-DE9459B5F648}"/>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868EDFC-CDEF-4C71-AD9A-3858FC80223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4F314B6-1489-411E-B790-FF9FE445422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85683B9-89CA-456D-AC07-DAE7B050D15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F907C53-A238-446D-BB64-535433F95DA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3E824FA-A37B-482B-AD2A-55EE6219E33A}"/>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24D1828-7B69-45B3-9D10-F20C59689AFC}"/>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113FC42-89DD-406C-B53C-B04ACCBEAE9A}"/>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8D94191-02F1-4162-83E6-17F148E5D3A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D61331D-7EBD-4C39-8EB7-21CB75672D30}"/>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7374FEB-8FEC-4F0B-8308-38054EB346D8}"/>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D6A021B-C852-44D0-AB07-24EACE490288}"/>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EB85248E-8603-4A39-968D-4C845875051C}"/>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C284C14-DDFB-461B-A870-EB972BE2D016}"/>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5E470B2-8345-453F-9C94-3FA7E60CEABD}"/>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55E927F-BFC0-4C2B-B65A-DF10AE62C46E}"/>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6D82DDD-11C0-44DD-84A0-A5A63520D350}"/>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65012DA-DECA-4728-83FF-F02E3D1D3E6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228CFE9-7625-47EB-9875-F0BD05ADA4DE}"/>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6653948-6410-499F-8FDD-92C374E2B1CD}"/>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49EC09B3-980F-4719-80FF-74EC02F6A5A5}"/>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B075EF8-CE82-4196-BD2D-68716A55E26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48C2BB84-3CB2-43B8-9D0A-ADBD11EDDCE1}"/>
            </a:ext>
          </a:extLst>
        </xdr:cNvPr>
        <xdr:cNvCxnSpPr/>
      </xdr:nvCxnSpPr>
      <xdr:spPr>
        <a:xfrm flipV="1">
          <a:off x="942911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C5342183-23B1-4686-961A-8DB09FE61BD5}"/>
            </a:ext>
          </a:extLst>
        </xdr:cNvPr>
        <xdr:cNvSpPr txBox="1"/>
      </xdr:nvSpPr>
      <xdr:spPr>
        <a:xfrm>
          <a:off x="9467850" y="718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BF074F60-A9D5-4660-A298-B693E2EC9BA9}"/>
            </a:ext>
          </a:extLst>
        </xdr:cNvPr>
        <xdr:cNvCxnSpPr/>
      </xdr:nvCxnSpPr>
      <xdr:spPr>
        <a:xfrm>
          <a:off x="9356090" y="7184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40E29C7D-7259-4FEF-B8EC-DB6DE3633353}"/>
            </a:ext>
          </a:extLst>
        </xdr:cNvPr>
        <xdr:cNvSpPr txBox="1"/>
      </xdr:nvSpPr>
      <xdr:spPr>
        <a:xfrm>
          <a:off x="9467850" y="560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E76D1BD8-4C00-4E05-8FB6-84BFC8CB9D15}"/>
            </a:ext>
          </a:extLst>
        </xdr:cNvPr>
        <xdr:cNvCxnSpPr/>
      </xdr:nvCxnSpPr>
      <xdr:spPr>
        <a:xfrm>
          <a:off x="9356090" y="58328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FA7D366D-88A4-4C3B-B631-9B9C4B92197A}"/>
            </a:ext>
          </a:extLst>
        </xdr:cNvPr>
        <xdr:cNvSpPr txBox="1"/>
      </xdr:nvSpPr>
      <xdr:spPr>
        <a:xfrm>
          <a:off x="9467850" y="6751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8F55DE97-14CB-45C2-9C13-C6EE9F79E9FE}"/>
            </a:ext>
          </a:extLst>
        </xdr:cNvPr>
        <xdr:cNvSpPr/>
      </xdr:nvSpPr>
      <xdr:spPr>
        <a:xfrm>
          <a:off x="9394190" y="690359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357C5569-7388-4F38-ABE5-812E4DCE738B}"/>
            </a:ext>
          </a:extLst>
        </xdr:cNvPr>
        <xdr:cNvSpPr/>
      </xdr:nvSpPr>
      <xdr:spPr>
        <a:xfrm>
          <a:off x="8632190" y="69065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3AABE0E0-2F56-47A4-B718-7C6A9DC0314A}"/>
            </a:ext>
          </a:extLst>
        </xdr:cNvPr>
        <xdr:cNvSpPr/>
      </xdr:nvSpPr>
      <xdr:spPr>
        <a:xfrm>
          <a:off x="7846060" y="690862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8D07CCA1-50BE-4A58-8852-C34DBED1608A}"/>
            </a:ext>
          </a:extLst>
        </xdr:cNvPr>
        <xdr:cNvSpPr/>
      </xdr:nvSpPr>
      <xdr:spPr>
        <a:xfrm>
          <a:off x="7029450" y="69122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D825A9D4-0238-4FFA-B4AA-5C2971008F84}"/>
            </a:ext>
          </a:extLst>
        </xdr:cNvPr>
        <xdr:cNvSpPr/>
      </xdr:nvSpPr>
      <xdr:spPr>
        <a:xfrm>
          <a:off x="6231890" y="692336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7EB5BA0-DCDA-42BE-A197-3D6CB1AA59A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9495FBB-0E87-42BA-875C-5357BE3DACB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1C49F2B-0112-404C-94AE-3BF3E3C2553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8D6A55F-C7A5-44C3-ACF0-64E01BD530B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B3BE39D-75DD-4C71-AAA5-03DDACF88F9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49746</xdr:rowOff>
    </xdr:from>
    <xdr:to>
      <xdr:col>55</xdr:col>
      <xdr:colOff>50800</xdr:colOff>
      <xdr:row>41</xdr:row>
      <xdr:rowOff>151346</xdr:rowOff>
    </xdr:to>
    <xdr:sp macro="" textlink="">
      <xdr:nvSpPr>
        <xdr:cNvPr id="130" name="楕円 129">
          <a:extLst>
            <a:ext uri="{FF2B5EF4-FFF2-40B4-BE49-F238E27FC236}">
              <a16:creationId xmlns:a16="http://schemas.microsoft.com/office/drawing/2014/main" id="{A02F48AF-2E32-4D53-B576-E9FEA7193210}"/>
            </a:ext>
          </a:extLst>
        </xdr:cNvPr>
        <xdr:cNvSpPr/>
      </xdr:nvSpPr>
      <xdr:spPr>
        <a:xfrm>
          <a:off x="9394190" y="708300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136123</xdr:rowOff>
    </xdr:from>
    <xdr:ext cx="469744" cy="259045"/>
    <xdr:sp macro="" textlink="">
      <xdr:nvSpPr>
        <xdr:cNvPr id="131" name="【道路】&#10;一人当たり延長該当値テキスト">
          <a:extLst>
            <a:ext uri="{FF2B5EF4-FFF2-40B4-BE49-F238E27FC236}">
              <a16:creationId xmlns:a16="http://schemas.microsoft.com/office/drawing/2014/main" id="{C742660E-3A2F-4789-9A08-F28E36E406D5}"/>
            </a:ext>
          </a:extLst>
        </xdr:cNvPr>
        <xdr:cNvSpPr txBox="1"/>
      </xdr:nvSpPr>
      <xdr:spPr>
        <a:xfrm>
          <a:off x="9467850" y="699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56223</xdr:rowOff>
    </xdr:from>
    <xdr:to>
      <xdr:col>50</xdr:col>
      <xdr:colOff>165100</xdr:colOff>
      <xdr:row>41</xdr:row>
      <xdr:rowOff>157823</xdr:rowOff>
    </xdr:to>
    <xdr:sp macro="" textlink="">
      <xdr:nvSpPr>
        <xdr:cNvPr id="132" name="楕円 131">
          <a:extLst>
            <a:ext uri="{FF2B5EF4-FFF2-40B4-BE49-F238E27FC236}">
              <a16:creationId xmlns:a16="http://schemas.microsoft.com/office/drawing/2014/main" id="{70403004-EB4E-4517-BC29-92B60A2A5CAE}"/>
            </a:ext>
          </a:extLst>
        </xdr:cNvPr>
        <xdr:cNvSpPr/>
      </xdr:nvSpPr>
      <xdr:spPr>
        <a:xfrm>
          <a:off x="8632190" y="708948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100546</xdr:rowOff>
    </xdr:from>
    <xdr:to>
      <xdr:col>55</xdr:col>
      <xdr:colOff>0</xdr:colOff>
      <xdr:row>41</xdr:row>
      <xdr:rowOff>107023</xdr:rowOff>
    </xdr:to>
    <xdr:cxnSp macro="">
      <xdr:nvCxnSpPr>
        <xdr:cNvPr id="133" name="直線コネクタ 132">
          <a:extLst>
            <a:ext uri="{FF2B5EF4-FFF2-40B4-BE49-F238E27FC236}">
              <a16:creationId xmlns:a16="http://schemas.microsoft.com/office/drawing/2014/main" id="{7B557BBD-EBFC-480A-A56E-87DFA50D9E78}"/>
            </a:ext>
          </a:extLst>
        </xdr:cNvPr>
        <xdr:cNvCxnSpPr/>
      </xdr:nvCxnSpPr>
      <xdr:spPr>
        <a:xfrm flipV="1">
          <a:off x="8686800" y="7126186"/>
          <a:ext cx="74295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56947</xdr:rowOff>
    </xdr:from>
    <xdr:to>
      <xdr:col>46</xdr:col>
      <xdr:colOff>38100</xdr:colOff>
      <xdr:row>41</xdr:row>
      <xdr:rowOff>158547</xdr:rowOff>
    </xdr:to>
    <xdr:sp macro="" textlink="">
      <xdr:nvSpPr>
        <xdr:cNvPr id="134" name="楕円 133">
          <a:extLst>
            <a:ext uri="{FF2B5EF4-FFF2-40B4-BE49-F238E27FC236}">
              <a16:creationId xmlns:a16="http://schemas.microsoft.com/office/drawing/2014/main" id="{8B849293-8670-40E7-B587-49D3CEC72B24}"/>
            </a:ext>
          </a:extLst>
        </xdr:cNvPr>
        <xdr:cNvSpPr/>
      </xdr:nvSpPr>
      <xdr:spPr>
        <a:xfrm>
          <a:off x="7846060" y="709020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107023</xdr:rowOff>
    </xdr:from>
    <xdr:to>
      <xdr:col>50</xdr:col>
      <xdr:colOff>114300</xdr:colOff>
      <xdr:row>41</xdr:row>
      <xdr:rowOff>107747</xdr:rowOff>
    </xdr:to>
    <xdr:cxnSp macro="">
      <xdr:nvCxnSpPr>
        <xdr:cNvPr id="135" name="直線コネクタ 134">
          <a:extLst>
            <a:ext uri="{FF2B5EF4-FFF2-40B4-BE49-F238E27FC236}">
              <a16:creationId xmlns:a16="http://schemas.microsoft.com/office/drawing/2014/main" id="{B7D8B67D-133F-4723-B1EC-E2BECAB9ECDB}"/>
            </a:ext>
          </a:extLst>
        </xdr:cNvPr>
        <xdr:cNvCxnSpPr/>
      </xdr:nvCxnSpPr>
      <xdr:spPr>
        <a:xfrm flipV="1">
          <a:off x="7889240" y="7134568"/>
          <a:ext cx="79756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57785</xdr:rowOff>
    </xdr:from>
    <xdr:to>
      <xdr:col>41</xdr:col>
      <xdr:colOff>101600</xdr:colOff>
      <xdr:row>41</xdr:row>
      <xdr:rowOff>159385</xdr:rowOff>
    </xdr:to>
    <xdr:sp macro="" textlink="">
      <xdr:nvSpPr>
        <xdr:cNvPr id="136" name="楕円 135">
          <a:extLst>
            <a:ext uri="{FF2B5EF4-FFF2-40B4-BE49-F238E27FC236}">
              <a16:creationId xmlns:a16="http://schemas.microsoft.com/office/drawing/2014/main" id="{E3077FC6-A9EA-438C-A50B-1BC0AB15145A}"/>
            </a:ext>
          </a:extLst>
        </xdr:cNvPr>
        <xdr:cNvSpPr/>
      </xdr:nvSpPr>
      <xdr:spPr>
        <a:xfrm>
          <a:off x="7029450" y="70834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107747</xdr:rowOff>
    </xdr:from>
    <xdr:to>
      <xdr:col>45</xdr:col>
      <xdr:colOff>177800</xdr:colOff>
      <xdr:row>41</xdr:row>
      <xdr:rowOff>108585</xdr:rowOff>
    </xdr:to>
    <xdr:cxnSp macro="">
      <xdr:nvCxnSpPr>
        <xdr:cNvPr id="137" name="直線コネクタ 136">
          <a:extLst>
            <a:ext uri="{FF2B5EF4-FFF2-40B4-BE49-F238E27FC236}">
              <a16:creationId xmlns:a16="http://schemas.microsoft.com/office/drawing/2014/main" id="{3E285060-645B-484F-A564-DA6360C332E2}"/>
            </a:ext>
          </a:extLst>
        </xdr:cNvPr>
        <xdr:cNvCxnSpPr/>
      </xdr:nvCxnSpPr>
      <xdr:spPr>
        <a:xfrm flipV="1">
          <a:off x="7084060" y="7135292"/>
          <a:ext cx="80518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58014</xdr:rowOff>
    </xdr:from>
    <xdr:to>
      <xdr:col>36</xdr:col>
      <xdr:colOff>165100</xdr:colOff>
      <xdr:row>41</xdr:row>
      <xdr:rowOff>159614</xdr:rowOff>
    </xdr:to>
    <xdr:sp macro="" textlink="">
      <xdr:nvSpPr>
        <xdr:cNvPr id="138" name="楕円 137">
          <a:extLst>
            <a:ext uri="{FF2B5EF4-FFF2-40B4-BE49-F238E27FC236}">
              <a16:creationId xmlns:a16="http://schemas.microsoft.com/office/drawing/2014/main" id="{FCD6CCD3-51A7-45F6-8BEF-59BC6398ED19}"/>
            </a:ext>
          </a:extLst>
        </xdr:cNvPr>
        <xdr:cNvSpPr/>
      </xdr:nvSpPr>
      <xdr:spPr>
        <a:xfrm>
          <a:off x="6231890" y="708365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108585</xdr:rowOff>
    </xdr:from>
    <xdr:to>
      <xdr:col>41</xdr:col>
      <xdr:colOff>50800</xdr:colOff>
      <xdr:row>41</xdr:row>
      <xdr:rowOff>108814</xdr:rowOff>
    </xdr:to>
    <xdr:cxnSp macro="">
      <xdr:nvCxnSpPr>
        <xdr:cNvPr id="139" name="直線コネクタ 138">
          <a:extLst>
            <a:ext uri="{FF2B5EF4-FFF2-40B4-BE49-F238E27FC236}">
              <a16:creationId xmlns:a16="http://schemas.microsoft.com/office/drawing/2014/main" id="{2501079D-C218-46DA-A2FE-69EE3D032FA6}"/>
            </a:ext>
          </a:extLst>
        </xdr:cNvPr>
        <xdr:cNvCxnSpPr/>
      </xdr:nvCxnSpPr>
      <xdr:spPr>
        <a:xfrm flipV="1">
          <a:off x="6286500" y="7136130"/>
          <a:ext cx="79756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10D25BB4-0FBB-40C3-AD1B-7D3FBA2E7600}"/>
            </a:ext>
          </a:extLst>
        </xdr:cNvPr>
        <xdr:cNvSpPr txBox="1"/>
      </xdr:nvSpPr>
      <xdr:spPr>
        <a:xfrm>
          <a:off x="8454467" y="66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C8354764-B3F9-4789-9BFD-4137545FB501}"/>
            </a:ext>
          </a:extLst>
        </xdr:cNvPr>
        <xdr:cNvSpPr txBox="1"/>
      </xdr:nvSpPr>
      <xdr:spPr>
        <a:xfrm>
          <a:off x="7673417" y="66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A6F006A9-2939-47C0-AB2A-785260A12F39}"/>
            </a:ext>
          </a:extLst>
        </xdr:cNvPr>
        <xdr:cNvSpPr txBox="1"/>
      </xdr:nvSpPr>
      <xdr:spPr>
        <a:xfrm>
          <a:off x="6866332" y="668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352793B2-3047-402B-B8BD-B3FF0A7340A4}"/>
            </a:ext>
          </a:extLst>
        </xdr:cNvPr>
        <xdr:cNvSpPr txBox="1"/>
      </xdr:nvSpPr>
      <xdr:spPr>
        <a:xfrm>
          <a:off x="6068772" y="670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148950</xdr:rowOff>
    </xdr:from>
    <xdr:ext cx="469744" cy="259045"/>
    <xdr:sp macro="" textlink="">
      <xdr:nvSpPr>
        <xdr:cNvPr id="144" name="n_1mainValue【道路】&#10;一人当たり延長">
          <a:extLst>
            <a:ext uri="{FF2B5EF4-FFF2-40B4-BE49-F238E27FC236}">
              <a16:creationId xmlns:a16="http://schemas.microsoft.com/office/drawing/2014/main" id="{C258B2FF-4700-4E11-969F-B83076B2D908}"/>
            </a:ext>
          </a:extLst>
        </xdr:cNvPr>
        <xdr:cNvSpPr txBox="1"/>
      </xdr:nvSpPr>
      <xdr:spPr>
        <a:xfrm>
          <a:off x="8454467" y="717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149674</xdr:rowOff>
    </xdr:from>
    <xdr:ext cx="469744" cy="259045"/>
    <xdr:sp macro="" textlink="">
      <xdr:nvSpPr>
        <xdr:cNvPr id="145" name="n_2mainValue【道路】&#10;一人当たり延長">
          <a:extLst>
            <a:ext uri="{FF2B5EF4-FFF2-40B4-BE49-F238E27FC236}">
              <a16:creationId xmlns:a16="http://schemas.microsoft.com/office/drawing/2014/main" id="{F4E1B002-99B6-4BFF-9BE3-005A64428104}"/>
            </a:ext>
          </a:extLst>
        </xdr:cNvPr>
        <xdr:cNvSpPr txBox="1"/>
      </xdr:nvSpPr>
      <xdr:spPr>
        <a:xfrm>
          <a:off x="7673417" y="717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150512</xdr:rowOff>
    </xdr:from>
    <xdr:ext cx="469744" cy="259045"/>
    <xdr:sp macro="" textlink="">
      <xdr:nvSpPr>
        <xdr:cNvPr id="146" name="n_3mainValue【道路】&#10;一人当たり延長">
          <a:extLst>
            <a:ext uri="{FF2B5EF4-FFF2-40B4-BE49-F238E27FC236}">
              <a16:creationId xmlns:a16="http://schemas.microsoft.com/office/drawing/2014/main" id="{27BD6BB0-BAE3-4C00-B68D-5778D7B35A13}"/>
            </a:ext>
          </a:extLst>
        </xdr:cNvPr>
        <xdr:cNvSpPr txBox="1"/>
      </xdr:nvSpPr>
      <xdr:spPr>
        <a:xfrm>
          <a:off x="6866332"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150741</xdr:rowOff>
    </xdr:from>
    <xdr:ext cx="469744" cy="259045"/>
    <xdr:sp macro="" textlink="">
      <xdr:nvSpPr>
        <xdr:cNvPr id="147" name="n_4mainValue【道路】&#10;一人当たり延長">
          <a:extLst>
            <a:ext uri="{FF2B5EF4-FFF2-40B4-BE49-F238E27FC236}">
              <a16:creationId xmlns:a16="http://schemas.microsoft.com/office/drawing/2014/main" id="{0CECA111-2D8C-4A75-8EF6-612C7EB1992F}"/>
            </a:ext>
          </a:extLst>
        </xdr:cNvPr>
        <xdr:cNvSpPr txBox="1"/>
      </xdr:nvSpPr>
      <xdr:spPr>
        <a:xfrm>
          <a:off x="6068772" y="718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7F3D454-D7A7-401F-85EA-DD52CECA327D}"/>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3D9B374-79FA-4564-9B2A-B9056942CE7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67DD8A0-73C6-47D9-ACE8-D849D9E2FC52}"/>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4668382-76E7-4CDC-869E-3F8F85A8E0B2}"/>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823CF28-8819-431F-BE69-0872C1E25C7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A38B86A-D02D-43D6-B855-25C3CE0FE45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57CD9C1-B9D0-4C4E-A7F7-F2218352E69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87D1E24-03A5-4880-986B-00098F2E283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D2C534E-76AA-42EF-AFA4-96FDD2D1026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95F3DBD-BF74-4582-97D2-23101FD21C05}"/>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2478B1D-EC37-4C5B-8E3D-30869F62AEF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F703410-D52A-4095-8222-864B5E81AFEC}"/>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8E331AC-E5E7-4B8E-9C93-9E01A8E13708}"/>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EBB45C0-53B4-4D4B-B6C9-04668E54CA09}"/>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19A103F-AB6D-4293-8C8C-7281FE50B2F7}"/>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E90CB2A-2A3A-42E8-9268-9D1B0298E6E3}"/>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62A54CA-5821-497C-9B33-CB9B59DC1A09}"/>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7580069-490F-4CDC-91BA-B6278347C166}"/>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B5BDA302-7586-476B-BE61-6D1C66C8538A}"/>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B3FD74A-15BE-4C18-94FF-087602A2927B}"/>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9DE542C-A8DC-421C-AC9A-3BC40203A931}"/>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639B414-6049-46B0-89BF-D6BB7512D9DA}"/>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EAC823E-F65C-4955-8C16-8C8F37227E72}"/>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52B0971-1AFE-4654-9819-2B25A55F60E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A168717-D829-4A20-8091-896B02EBA2A8}"/>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10F841AF-C7A9-4891-8BBC-E242D36E0361}"/>
            </a:ext>
          </a:extLst>
        </xdr:cNvPr>
        <xdr:cNvCxnSpPr/>
      </xdr:nvCxnSpPr>
      <xdr:spPr>
        <a:xfrm flipV="1">
          <a:off x="4173855" y="9470572"/>
          <a:ext cx="0" cy="1512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47B9748-85C0-488A-836E-C90F96CB94B3}"/>
            </a:ext>
          </a:extLst>
        </xdr:cNvPr>
        <xdr:cNvSpPr txBox="1"/>
      </xdr:nvSpPr>
      <xdr:spPr>
        <a:xfrm>
          <a:off x="4212590" y="1098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DC47D35A-E3CF-411F-AC36-9FE8303CD84F}"/>
            </a:ext>
          </a:extLst>
        </xdr:cNvPr>
        <xdr:cNvCxnSpPr/>
      </xdr:nvCxnSpPr>
      <xdr:spPr>
        <a:xfrm>
          <a:off x="4112260" y="10982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309D272-CCCB-4810-8C4A-84583198EF44}"/>
            </a:ext>
          </a:extLst>
        </xdr:cNvPr>
        <xdr:cNvSpPr txBox="1"/>
      </xdr:nvSpPr>
      <xdr:spPr>
        <a:xfrm>
          <a:off x="421259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EA68114C-D152-46EF-A2F0-1A7DBB1EBA23}"/>
            </a:ext>
          </a:extLst>
        </xdr:cNvPr>
        <xdr:cNvCxnSpPr/>
      </xdr:nvCxnSpPr>
      <xdr:spPr>
        <a:xfrm>
          <a:off x="411226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D1D5F6E-7774-4028-B1A9-E06A845A01D7}"/>
            </a:ext>
          </a:extLst>
        </xdr:cNvPr>
        <xdr:cNvSpPr txBox="1"/>
      </xdr:nvSpPr>
      <xdr:spPr>
        <a:xfrm>
          <a:off x="421259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520AA1BA-851E-44AB-9A9C-6D707364A470}"/>
            </a:ext>
          </a:extLst>
        </xdr:cNvPr>
        <xdr:cNvSpPr/>
      </xdr:nvSpPr>
      <xdr:spPr>
        <a:xfrm>
          <a:off x="4131310" y="1046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C5E5D14A-E14C-4743-9A84-E6527498FBDC}"/>
            </a:ext>
          </a:extLst>
        </xdr:cNvPr>
        <xdr:cNvSpPr/>
      </xdr:nvSpPr>
      <xdr:spPr>
        <a:xfrm>
          <a:off x="3388360" y="104454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66E49163-9699-4A0D-A2D2-D225C8EC0A75}"/>
            </a:ext>
          </a:extLst>
        </xdr:cNvPr>
        <xdr:cNvSpPr/>
      </xdr:nvSpPr>
      <xdr:spPr>
        <a:xfrm>
          <a:off x="2571750" y="1042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40BC316B-A52B-47A8-ACC8-617A806C30C8}"/>
            </a:ext>
          </a:extLst>
        </xdr:cNvPr>
        <xdr:cNvSpPr/>
      </xdr:nvSpPr>
      <xdr:spPr>
        <a:xfrm>
          <a:off x="1774190" y="104179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4ADA83D6-5E76-46A2-8812-3E691110FD50}"/>
            </a:ext>
          </a:extLst>
        </xdr:cNvPr>
        <xdr:cNvSpPr/>
      </xdr:nvSpPr>
      <xdr:spPr>
        <a:xfrm>
          <a:off x="988060" y="1039104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F7559ED-5D34-4FB9-9450-626BCAF13FD1}"/>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A462BD7-4ED9-4201-A79F-217C3B13F0C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DC9F0A1-6C5B-43C0-B5CE-F538E0DFC0D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9AA338F-F6DF-4056-92FD-5D843F1D28C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D49DBBA-176F-4722-9626-F49B0265E2C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9" name="楕円 188">
          <a:extLst>
            <a:ext uri="{FF2B5EF4-FFF2-40B4-BE49-F238E27FC236}">
              <a16:creationId xmlns:a16="http://schemas.microsoft.com/office/drawing/2014/main" id="{672DAF54-64A4-4ADC-B09E-895B8B5D89CB}"/>
            </a:ext>
          </a:extLst>
        </xdr:cNvPr>
        <xdr:cNvSpPr/>
      </xdr:nvSpPr>
      <xdr:spPr>
        <a:xfrm>
          <a:off x="4131310" y="103752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109237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DA96D5C-9A90-47CD-AB5B-B511D2777B7C}"/>
            </a:ext>
          </a:extLst>
        </xdr:cNvPr>
        <xdr:cNvSpPr txBox="1"/>
      </xdr:nvSpPr>
      <xdr:spPr>
        <a:xfrm>
          <a:off x="4212590"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52070</xdr:rowOff>
    </xdr:from>
    <xdr:to>
      <xdr:col>20</xdr:col>
      <xdr:colOff>38100</xdr:colOff>
      <xdr:row>60</xdr:row>
      <xdr:rowOff>153670</xdr:rowOff>
    </xdr:to>
    <xdr:sp macro="" textlink="">
      <xdr:nvSpPr>
        <xdr:cNvPr id="191" name="楕円 190">
          <a:extLst>
            <a:ext uri="{FF2B5EF4-FFF2-40B4-BE49-F238E27FC236}">
              <a16:creationId xmlns:a16="http://schemas.microsoft.com/office/drawing/2014/main" id="{1FBBBE9D-EA59-4866-B708-0DAF5F7105D6}"/>
            </a:ext>
          </a:extLst>
        </xdr:cNvPr>
        <xdr:cNvSpPr/>
      </xdr:nvSpPr>
      <xdr:spPr>
        <a:xfrm>
          <a:off x="3388360" y="10342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102870</xdr:rowOff>
    </xdr:from>
    <xdr:to>
      <xdr:col>24</xdr:col>
      <xdr:colOff>63500</xdr:colOff>
      <xdr:row>60</xdr:row>
      <xdr:rowOff>137160</xdr:rowOff>
    </xdr:to>
    <xdr:cxnSp macro="">
      <xdr:nvCxnSpPr>
        <xdr:cNvPr id="192" name="直線コネクタ 191">
          <a:extLst>
            <a:ext uri="{FF2B5EF4-FFF2-40B4-BE49-F238E27FC236}">
              <a16:creationId xmlns:a16="http://schemas.microsoft.com/office/drawing/2014/main" id="{1A8AB527-0753-421E-87EB-46626A484626}"/>
            </a:ext>
          </a:extLst>
        </xdr:cNvPr>
        <xdr:cNvCxnSpPr/>
      </xdr:nvCxnSpPr>
      <xdr:spPr>
        <a:xfrm>
          <a:off x="3431540" y="10387965"/>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78196</xdr:rowOff>
    </xdr:from>
    <xdr:to>
      <xdr:col>15</xdr:col>
      <xdr:colOff>101600</xdr:colOff>
      <xdr:row>61</xdr:row>
      <xdr:rowOff>8346</xdr:rowOff>
    </xdr:to>
    <xdr:sp macro="" textlink="">
      <xdr:nvSpPr>
        <xdr:cNvPr id="193" name="楕円 192">
          <a:extLst>
            <a:ext uri="{FF2B5EF4-FFF2-40B4-BE49-F238E27FC236}">
              <a16:creationId xmlns:a16="http://schemas.microsoft.com/office/drawing/2014/main" id="{46B94633-D75F-42BF-9057-16ED72C0E1D1}"/>
            </a:ext>
          </a:extLst>
        </xdr:cNvPr>
        <xdr:cNvSpPr/>
      </xdr:nvSpPr>
      <xdr:spPr>
        <a:xfrm>
          <a:off x="2571750" y="103651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128996</xdr:rowOff>
    </xdr:to>
    <xdr:cxnSp macro="">
      <xdr:nvCxnSpPr>
        <xdr:cNvPr id="194" name="直線コネクタ 193">
          <a:extLst>
            <a:ext uri="{FF2B5EF4-FFF2-40B4-BE49-F238E27FC236}">
              <a16:creationId xmlns:a16="http://schemas.microsoft.com/office/drawing/2014/main" id="{4397D36E-6D1E-4DC1-B0B8-49C09D84B37B}"/>
            </a:ext>
          </a:extLst>
        </xdr:cNvPr>
        <xdr:cNvCxnSpPr/>
      </xdr:nvCxnSpPr>
      <xdr:spPr>
        <a:xfrm flipV="1">
          <a:off x="2626360" y="10387965"/>
          <a:ext cx="80518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43906</xdr:rowOff>
    </xdr:from>
    <xdr:to>
      <xdr:col>10</xdr:col>
      <xdr:colOff>165100</xdr:colOff>
      <xdr:row>60</xdr:row>
      <xdr:rowOff>145506</xdr:rowOff>
    </xdr:to>
    <xdr:sp macro="" textlink="">
      <xdr:nvSpPr>
        <xdr:cNvPr id="195" name="楕円 194">
          <a:extLst>
            <a:ext uri="{FF2B5EF4-FFF2-40B4-BE49-F238E27FC236}">
              <a16:creationId xmlns:a16="http://schemas.microsoft.com/office/drawing/2014/main" id="{95D7A6B4-9E8D-405E-BB67-6C03362EDFA4}"/>
            </a:ext>
          </a:extLst>
        </xdr:cNvPr>
        <xdr:cNvSpPr/>
      </xdr:nvSpPr>
      <xdr:spPr>
        <a:xfrm>
          <a:off x="1774190" y="1033281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94706</xdr:rowOff>
    </xdr:from>
    <xdr:to>
      <xdr:col>15</xdr:col>
      <xdr:colOff>50800</xdr:colOff>
      <xdr:row>60</xdr:row>
      <xdr:rowOff>128996</xdr:rowOff>
    </xdr:to>
    <xdr:cxnSp macro="">
      <xdr:nvCxnSpPr>
        <xdr:cNvPr id="196" name="直線コネクタ 195">
          <a:extLst>
            <a:ext uri="{FF2B5EF4-FFF2-40B4-BE49-F238E27FC236}">
              <a16:creationId xmlns:a16="http://schemas.microsoft.com/office/drawing/2014/main" id="{C912356C-B2E6-4587-A927-7179F38D9A91}"/>
            </a:ext>
          </a:extLst>
        </xdr:cNvPr>
        <xdr:cNvCxnSpPr/>
      </xdr:nvCxnSpPr>
      <xdr:spPr>
        <a:xfrm>
          <a:off x="1828800" y="10385516"/>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50437</xdr:rowOff>
    </xdr:from>
    <xdr:to>
      <xdr:col>6</xdr:col>
      <xdr:colOff>38100</xdr:colOff>
      <xdr:row>60</xdr:row>
      <xdr:rowOff>152037</xdr:rowOff>
    </xdr:to>
    <xdr:sp macro="" textlink="">
      <xdr:nvSpPr>
        <xdr:cNvPr id="197" name="楕円 196">
          <a:extLst>
            <a:ext uri="{FF2B5EF4-FFF2-40B4-BE49-F238E27FC236}">
              <a16:creationId xmlns:a16="http://schemas.microsoft.com/office/drawing/2014/main" id="{9C18256A-2050-4A75-ADA7-C6B4148A5061}"/>
            </a:ext>
          </a:extLst>
        </xdr:cNvPr>
        <xdr:cNvSpPr/>
      </xdr:nvSpPr>
      <xdr:spPr>
        <a:xfrm>
          <a:off x="988060" y="103412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94706</xdr:rowOff>
    </xdr:from>
    <xdr:to>
      <xdr:col>10</xdr:col>
      <xdr:colOff>114300</xdr:colOff>
      <xdr:row>60</xdr:row>
      <xdr:rowOff>101237</xdr:rowOff>
    </xdr:to>
    <xdr:cxnSp macro="">
      <xdr:nvCxnSpPr>
        <xdr:cNvPr id="198" name="直線コネクタ 197">
          <a:extLst>
            <a:ext uri="{FF2B5EF4-FFF2-40B4-BE49-F238E27FC236}">
              <a16:creationId xmlns:a16="http://schemas.microsoft.com/office/drawing/2014/main" id="{0353DD6F-E2A8-4710-950D-7DAF3CDA7932}"/>
            </a:ext>
          </a:extLst>
        </xdr:cNvPr>
        <xdr:cNvCxnSpPr/>
      </xdr:nvCxnSpPr>
      <xdr:spPr>
        <a:xfrm flipV="1">
          <a:off x="1031240" y="1038551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F52C164-E83F-47BF-B2DA-CCD3B896A187}"/>
            </a:ext>
          </a:extLst>
        </xdr:cNvPr>
        <xdr:cNvSpPr txBox="1"/>
      </xdr:nvSpPr>
      <xdr:spPr>
        <a:xfrm>
          <a:off x="32391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32AA2DC-BB49-4D8C-BB15-C059A1D04AEA}"/>
            </a:ext>
          </a:extLst>
        </xdr:cNvPr>
        <xdr:cNvSpPr txBox="1"/>
      </xdr:nvSpPr>
      <xdr:spPr>
        <a:xfrm>
          <a:off x="2439044" y="1051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F4134FA-5B25-4510-BC2C-02FD43A001CA}"/>
            </a:ext>
          </a:extLst>
        </xdr:cNvPr>
        <xdr:cNvSpPr txBox="1"/>
      </xdr:nvSpPr>
      <xdr:spPr>
        <a:xfrm>
          <a:off x="1641484" y="1050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3991A4A-1186-43D9-A8AC-7BEE79B6ABAD}"/>
            </a:ext>
          </a:extLst>
        </xdr:cNvPr>
        <xdr:cNvSpPr txBox="1"/>
      </xdr:nvSpPr>
      <xdr:spPr>
        <a:xfrm>
          <a:off x="855354" y="10483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170197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0751993-198B-470D-8FD3-BEB11BA6FC97}"/>
            </a:ext>
          </a:extLst>
        </xdr:cNvPr>
        <xdr:cNvSpPr txBox="1"/>
      </xdr:nvSpPr>
      <xdr:spPr>
        <a:xfrm>
          <a:off x="32391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24873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6187A7C-BDA5-4EF7-AF8E-0E15C807ACA7}"/>
            </a:ext>
          </a:extLst>
        </xdr:cNvPr>
        <xdr:cNvSpPr txBox="1"/>
      </xdr:nvSpPr>
      <xdr:spPr>
        <a:xfrm>
          <a:off x="2439044" y="1013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162033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4D23BEB-0F70-4645-ABCA-485ECB8B633C}"/>
            </a:ext>
          </a:extLst>
        </xdr:cNvPr>
        <xdr:cNvSpPr txBox="1"/>
      </xdr:nvSpPr>
      <xdr:spPr>
        <a:xfrm>
          <a:off x="1641484" y="1010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168564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5AF7873-3EE3-4C86-998E-B52C2B091AD5}"/>
            </a:ext>
          </a:extLst>
        </xdr:cNvPr>
        <xdr:cNvSpPr txBox="1"/>
      </xdr:nvSpPr>
      <xdr:spPr>
        <a:xfrm>
          <a:off x="855354" y="10116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70E05E3-40E3-42E9-B6B4-2CEA6CACBF7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B861502-319F-4EC6-8C1F-E0D030CE5E0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B585C1B-539D-45FB-8C04-B9531B203A3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379C171-9B4E-4247-87AF-5B081EFE5F0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1EA672F-BA3C-46F0-A46A-EF4015C7BB4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19ADAB4-E5A6-41D3-AC88-66487C58696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5F418B9-9954-44E4-8559-79DDE06188A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755AE3A-9709-45B2-948C-1DC7096EEB8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F681FA3-7FA0-4531-8F8D-A7B4C5E4D89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7B4F9C1-60A4-4042-95A8-FE6B1EBEE90D}"/>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E0CA9C3-4DC3-489D-B379-32740952EAA8}"/>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E3ED28F1-D9FE-4A54-B66F-E2411E80FBC2}"/>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C722F9C-8658-4876-9DEF-CF537A628192}"/>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22908B2-B3E6-430F-88FA-54869D5B3137}"/>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9355A12-51F5-4BFC-83B2-E111B87E275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DBFC9537-5ACA-441B-8487-3CDA38946F6C}"/>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A8A3777-8A2F-42E6-A117-31587A695410}"/>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5DBB77BE-A879-42A9-A5F5-8EB0BD5DD39E}"/>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BCE29A5-31B9-4601-85B5-3B3C7EA10F23}"/>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8B073535-2E72-481C-90A4-D85A60B4D64F}"/>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ADFBD56-CB00-4F71-B0FB-0714AA1B09D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2CA689A-35F4-48C5-8B3D-1D4323785081}"/>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5A6125B-C9C1-4017-B856-7A9DFE1A76B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48B5F043-BEC7-4F9D-A3E9-E13B99F2F758}"/>
            </a:ext>
          </a:extLst>
        </xdr:cNvPr>
        <xdr:cNvCxnSpPr/>
      </xdr:nvCxnSpPr>
      <xdr:spPr>
        <a:xfrm flipV="1">
          <a:off x="9429115" y="9561808"/>
          <a:ext cx="0" cy="1484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836B0A69-521E-41A5-BE90-7BCCF4CBF067}"/>
            </a:ext>
          </a:extLst>
        </xdr:cNvPr>
        <xdr:cNvSpPr txBox="1"/>
      </xdr:nvSpPr>
      <xdr:spPr>
        <a:xfrm>
          <a:off x="946785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38D25A7F-CFA2-4E49-A501-81F197E95E9C}"/>
            </a:ext>
          </a:extLst>
        </xdr:cNvPr>
        <xdr:cNvCxnSpPr/>
      </xdr:nvCxnSpPr>
      <xdr:spPr>
        <a:xfrm>
          <a:off x="9356090" y="11046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C22CF101-587C-48F7-BD91-A2779880FD9D}"/>
            </a:ext>
          </a:extLst>
        </xdr:cNvPr>
        <xdr:cNvSpPr txBox="1"/>
      </xdr:nvSpPr>
      <xdr:spPr>
        <a:xfrm>
          <a:off x="9467850" y="93427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AAF8DC55-286E-4813-AEC0-0EAF3B1BED79}"/>
            </a:ext>
          </a:extLst>
        </xdr:cNvPr>
        <xdr:cNvCxnSpPr/>
      </xdr:nvCxnSpPr>
      <xdr:spPr>
        <a:xfrm>
          <a:off x="9356090" y="9561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3BFAC56-D13D-4988-8398-69C3ED414638}"/>
            </a:ext>
          </a:extLst>
        </xdr:cNvPr>
        <xdr:cNvSpPr txBox="1"/>
      </xdr:nvSpPr>
      <xdr:spPr>
        <a:xfrm>
          <a:off x="9467850" y="107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5623ADAC-8E10-4BEB-9F51-DC5E0FAEEA64}"/>
            </a:ext>
          </a:extLst>
        </xdr:cNvPr>
        <xdr:cNvSpPr/>
      </xdr:nvSpPr>
      <xdr:spPr>
        <a:xfrm>
          <a:off x="9394190" y="1085529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90500C2F-772C-4F5D-8D0C-9F7858E88D51}"/>
            </a:ext>
          </a:extLst>
        </xdr:cNvPr>
        <xdr:cNvSpPr/>
      </xdr:nvSpPr>
      <xdr:spPr>
        <a:xfrm>
          <a:off x="8632190" y="1085829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7A51CDF6-2802-4B4D-85CD-88E5AC500F51}"/>
            </a:ext>
          </a:extLst>
        </xdr:cNvPr>
        <xdr:cNvSpPr/>
      </xdr:nvSpPr>
      <xdr:spPr>
        <a:xfrm>
          <a:off x="7846060" y="1086094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C4139500-B333-4244-9861-20A8A7613F0E}"/>
            </a:ext>
          </a:extLst>
        </xdr:cNvPr>
        <xdr:cNvSpPr/>
      </xdr:nvSpPr>
      <xdr:spPr>
        <a:xfrm>
          <a:off x="7029450" y="1085972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4258D03F-DA2E-40C4-9FCD-0BFB176ABDBE}"/>
            </a:ext>
          </a:extLst>
        </xdr:cNvPr>
        <xdr:cNvSpPr/>
      </xdr:nvSpPr>
      <xdr:spPr>
        <a:xfrm>
          <a:off x="6231890" y="1085633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A27F862-C87D-4527-A901-A50A7E56E33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641E69A-EC00-4C9E-9748-E4323E7D9E2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D907360-E15C-4DF8-A5B7-930C6C32E1A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F23DAB3-6316-406A-9BBF-A1A9F31C7028}"/>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22F71C1-9790-40AF-8BD8-836FE70C625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16287</xdr:rowOff>
    </xdr:from>
    <xdr:to>
      <xdr:col>55</xdr:col>
      <xdr:colOff>50800</xdr:colOff>
      <xdr:row>64</xdr:row>
      <xdr:rowOff>117887</xdr:rowOff>
    </xdr:to>
    <xdr:sp macro="" textlink="">
      <xdr:nvSpPr>
        <xdr:cNvPr id="246" name="楕円 245">
          <a:extLst>
            <a:ext uri="{FF2B5EF4-FFF2-40B4-BE49-F238E27FC236}">
              <a16:creationId xmlns:a16="http://schemas.microsoft.com/office/drawing/2014/main" id="{FDFB75BB-CE95-43F4-BEBA-84A458060F09}"/>
            </a:ext>
          </a:extLst>
        </xdr:cNvPr>
        <xdr:cNvSpPr/>
      </xdr:nvSpPr>
      <xdr:spPr>
        <a:xfrm>
          <a:off x="9394190" y="10992897"/>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102664</xdr:rowOff>
    </xdr:from>
    <xdr:ext cx="469744" cy="259045"/>
    <xdr:sp macro="" textlink="">
      <xdr:nvSpPr>
        <xdr:cNvPr id="247" name="【橋りょう・トンネル】&#10;一人当たり有形固定資産（償却資産）額該当値テキスト">
          <a:extLst>
            <a:ext uri="{FF2B5EF4-FFF2-40B4-BE49-F238E27FC236}">
              <a16:creationId xmlns:a16="http://schemas.microsoft.com/office/drawing/2014/main" id="{F2F6E629-48FB-4705-9AA3-871C099958B5}"/>
            </a:ext>
          </a:extLst>
        </xdr:cNvPr>
        <xdr:cNvSpPr txBox="1"/>
      </xdr:nvSpPr>
      <xdr:spPr>
        <a:xfrm>
          <a:off x="9467850" y="1090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16295</xdr:rowOff>
    </xdr:from>
    <xdr:to>
      <xdr:col>50</xdr:col>
      <xdr:colOff>165100</xdr:colOff>
      <xdr:row>64</xdr:row>
      <xdr:rowOff>117895</xdr:rowOff>
    </xdr:to>
    <xdr:sp macro="" textlink="">
      <xdr:nvSpPr>
        <xdr:cNvPr id="248" name="楕円 247">
          <a:extLst>
            <a:ext uri="{FF2B5EF4-FFF2-40B4-BE49-F238E27FC236}">
              <a16:creationId xmlns:a16="http://schemas.microsoft.com/office/drawing/2014/main" id="{051B2F0C-8961-4AB5-9933-C64FBFF24E97}"/>
            </a:ext>
          </a:extLst>
        </xdr:cNvPr>
        <xdr:cNvSpPr/>
      </xdr:nvSpPr>
      <xdr:spPr>
        <a:xfrm>
          <a:off x="8632190" y="109929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67087</xdr:rowOff>
    </xdr:from>
    <xdr:to>
      <xdr:col>55</xdr:col>
      <xdr:colOff>0</xdr:colOff>
      <xdr:row>64</xdr:row>
      <xdr:rowOff>67095</xdr:rowOff>
    </xdr:to>
    <xdr:cxnSp macro="">
      <xdr:nvCxnSpPr>
        <xdr:cNvPr id="249" name="直線コネクタ 248">
          <a:extLst>
            <a:ext uri="{FF2B5EF4-FFF2-40B4-BE49-F238E27FC236}">
              <a16:creationId xmlns:a16="http://schemas.microsoft.com/office/drawing/2014/main" id="{8EE41CFE-62F0-4EE2-A610-92C5C064C737}"/>
            </a:ext>
          </a:extLst>
        </xdr:cNvPr>
        <xdr:cNvCxnSpPr/>
      </xdr:nvCxnSpPr>
      <xdr:spPr>
        <a:xfrm flipV="1">
          <a:off x="8686800" y="11037982"/>
          <a:ext cx="74295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16870</xdr:rowOff>
    </xdr:from>
    <xdr:to>
      <xdr:col>46</xdr:col>
      <xdr:colOff>38100</xdr:colOff>
      <xdr:row>64</xdr:row>
      <xdr:rowOff>118470</xdr:rowOff>
    </xdr:to>
    <xdr:sp macro="" textlink="">
      <xdr:nvSpPr>
        <xdr:cNvPr id="250" name="楕円 249">
          <a:extLst>
            <a:ext uri="{FF2B5EF4-FFF2-40B4-BE49-F238E27FC236}">
              <a16:creationId xmlns:a16="http://schemas.microsoft.com/office/drawing/2014/main" id="{3BC44840-9490-4542-94FC-F00EC11B6C18}"/>
            </a:ext>
          </a:extLst>
        </xdr:cNvPr>
        <xdr:cNvSpPr/>
      </xdr:nvSpPr>
      <xdr:spPr>
        <a:xfrm>
          <a:off x="7846060" y="1099348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67095</xdr:rowOff>
    </xdr:from>
    <xdr:to>
      <xdr:col>50</xdr:col>
      <xdr:colOff>114300</xdr:colOff>
      <xdr:row>64</xdr:row>
      <xdr:rowOff>67670</xdr:rowOff>
    </xdr:to>
    <xdr:cxnSp macro="">
      <xdr:nvCxnSpPr>
        <xdr:cNvPr id="251" name="直線コネクタ 250">
          <a:extLst>
            <a:ext uri="{FF2B5EF4-FFF2-40B4-BE49-F238E27FC236}">
              <a16:creationId xmlns:a16="http://schemas.microsoft.com/office/drawing/2014/main" id="{026DDA62-72FF-46A3-9606-CB99BC834E3B}"/>
            </a:ext>
          </a:extLst>
        </xdr:cNvPr>
        <xdr:cNvCxnSpPr/>
      </xdr:nvCxnSpPr>
      <xdr:spPr>
        <a:xfrm flipV="1">
          <a:off x="7889240" y="11037990"/>
          <a:ext cx="797560" cy="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16877</xdr:rowOff>
    </xdr:from>
    <xdr:to>
      <xdr:col>41</xdr:col>
      <xdr:colOff>101600</xdr:colOff>
      <xdr:row>64</xdr:row>
      <xdr:rowOff>118477</xdr:rowOff>
    </xdr:to>
    <xdr:sp macro="" textlink="">
      <xdr:nvSpPr>
        <xdr:cNvPr id="252" name="楕円 251">
          <a:extLst>
            <a:ext uri="{FF2B5EF4-FFF2-40B4-BE49-F238E27FC236}">
              <a16:creationId xmlns:a16="http://schemas.microsoft.com/office/drawing/2014/main" id="{08C3DD60-1623-43E9-B3BE-B5A2895787CA}"/>
            </a:ext>
          </a:extLst>
        </xdr:cNvPr>
        <xdr:cNvSpPr/>
      </xdr:nvSpPr>
      <xdr:spPr>
        <a:xfrm>
          <a:off x="7029450" y="1099348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67670</xdr:rowOff>
    </xdr:from>
    <xdr:to>
      <xdr:col>45</xdr:col>
      <xdr:colOff>177800</xdr:colOff>
      <xdr:row>64</xdr:row>
      <xdr:rowOff>67677</xdr:rowOff>
    </xdr:to>
    <xdr:cxnSp macro="">
      <xdr:nvCxnSpPr>
        <xdr:cNvPr id="253" name="直線コネクタ 252">
          <a:extLst>
            <a:ext uri="{FF2B5EF4-FFF2-40B4-BE49-F238E27FC236}">
              <a16:creationId xmlns:a16="http://schemas.microsoft.com/office/drawing/2014/main" id="{19EE4510-0B75-4DA7-B54D-75B554B2C608}"/>
            </a:ext>
          </a:extLst>
        </xdr:cNvPr>
        <xdr:cNvCxnSpPr/>
      </xdr:nvCxnSpPr>
      <xdr:spPr>
        <a:xfrm flipV="1">
          <a:off x="7084060" y="11038565"/>
          <a:ext cx="80518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17260</xdr:rowOff>
    </xdr:from>
    <xdr:to>
      <xdr:col>36</xdr:col>
      <xdr:colOff>165100</xdr:colOff>
      <xdr:row>64</xdr:row>
      <xdr:rowOff>118860</xdr:rowOff>
    </xdr:to>
    <xdr:sp macro="" textlink="">
      <xdr:nvSpPr>
        <xdr:cNvPr id="254" name="楕円 253">
          <a:extLst>
            <a:ext uri="{FF2B5EF4-FFF2-40B4-BE49-F238E27FC236}">
              <a16:creationId xmlns:a16="http://schemas.microsoft.com/office/drawing/2014/main" id="{7A649A4B-A16C-49C3-B389-D91A436D6487}"/>
            </a:ext>
          </a:extLst>
        </xdr:cNvPr>
        <xdr:cNvSpPr/>
      </xdr:nvSpPr>
      <xdr:spPr>
        <a:xfrm>
          <a:off x="6231890" y="1099387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67677</xdr:rowOff>
    </xdr:from>
    <xdr:to>
      <xdr:col>41</xdr:col>
      <xdr:colOff>50800</xdr:colOff>
      <xdr:row>64</xdr:row>
      <xdr:rowOff>68060</xdr:rowOff>
    </xdr:to>
    <xdr:cxnSp macro="">
      <xdr:nvCxnSpPr>
        <xdr:cNvPr id="255" name="直線コネクタ 254">
          <a:extLst>
            <a:ext uri="{FF2B5EF4-FFF2-40B4-BE49-F238E27FC236}">
              <a16:creationId xmlns:a16="http://schemas.microsoft.com/office/drawing/2014/main" id="{CE99D9B0-1365-454C-9D25-65E7C612D54B}"/>
            </a:ext>
          </a:extLst>
        </xdr:cNvPr>
        <xdr:cNvCxnSpPr/>
      </xdr:nvCxnSpPr>
      <xdr:spPr>
        <a:xfrm flipV="1">
          <a:off x="6286500" y="11038572"/>
          <a:ext cx="797560" cy="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A75831A-B30B-4F26-B2ED-07B7A9EACBDF}"/>
            </a:ext>
          </a:extLst>
        </xdr:cNvPr>
        <xdr:cNvSpPr txBox="1"/>
      </xdr:nvSpPr>
      <xdr:spPr>
        <a:xfrm>
          <a:off x="8401265" y="1063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75FDEDC-87E5-4643-8162-E06D7AADE7FB}"/>
            </a:ext>
          </a:extLst>
        </xdr:cNvPr>
        <xdr:cNvSpPr txBox="1"/>
      </xdr:nvSpPr>
      <xdr:spPr>
        <a:xfrm>
          <a:off x="7610690" y="1064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1400A54-DAAD-4E62-A5BC-12A6DBEDAE74}"/>
            </a:ext>
          </a:extLst>
        </xdr:cNvPr>
        <xdr:cNvSpPr txBox="1"/>
      </xdr:nvSpPr>
      <xdr:spPr>
        <a:xfrm>
          <a:off x="6822655" y="1064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69C2916-AFA6-4F8E-BC33-76E85FFE4865}"/>
            </a:ext>
          </a:extLst>
        </xdr:cNvPr>
        <xdr:cNvSpPr txBox="1"/>
      </xdr:nvSpPr>
      <xdr:spPr>
        <a:xfrm>
          <a:off x="6007950" y="10637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109022</xdr:rowOff>
    </xdr:from>
    <xdr:ext cx="469744" cy="259045"/>
    <xdr:sp macro="" textlink="">
      <xdr:nvSpPr>
        <xdr:cNvPr id="260" name="n_1mainValue【橋りょう・トンネル】&#10;一人当たり有形固定資産（償却資産）額">
          <a:extLst>
            <a:ext uri="{FF2B5EF4-FFF2-40B4-BE49-F238E27FC236}">
              <a16:creationId xmlns:a16="http://schemas.microsoft.com/office/drawing/2014/main" id="{82213EA8-804C-4E46-91EB-4E207F96CA8D}"/>
            </a:ext>
          </a:extLst>
        </xdr:cNvPr>
        <xdr:cNvSpPr txBox="1"/>
      </xdr:nvSpPr>
      <xdr:spPr>
        <a:xfrm>
          <a:off x="8454468" y="1107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109597</xdr:rowOff>
    </xdr:from>
    <xdr:ext cx="469744" cy="259045"/>
    <xdr:sp macro="" textlink="">
      <xdr:nvSpPr>
        <xdr:cNvPr id="261" name="n_2mainValue【橋りょう・トンネル】&#10;一人当たり有形固定資産（償却資産）額">
          <a:extLst>
            <a:ext uri="{FF2B5EF4-FFF2-40B4-BE49-F238E27FC236}">
              <a16:creationId xmlns:a16="http://schemas.microsoft.com/office/drawing/2014/main" id="{3A41F009-ED16-46DB-89CA-2B53E8A0696A}"/>
            </a:ext>
          </a:extLst>
        </xdr:cNvPr>
        <xdr:cNvSpPr txBox="1"/>
      </xdr:nvSpPr>
      <xdr:spPr>
        <a:xfrm>
          <a:off x="7673418" y="11080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109604</xdr:rowOff>
    </xdr:from>
    <xdr:ext cx="469744" cy="259045"/>
    <xdr:sp macro="" textlink="">
      <xdr:nvSpPr>
        <xdr:cNvPr id="262" name="n_3mainValue【橋りょう・トンネル】&#10;一人当たり有形固定資産（償却資産）額">
          <a:extLst>
            <a:ext uri="{FF2B5EF4-FFF2-40B4-BE49-F238E27FC236}">
              <a16:creationId xmlns:a16="http://schemas.microsoft.com/office/drawing/2014/main" id="{99C7F9DD-DA6C-4ECE-92AA-4460615A2FF2}"/>
            </a:ext>
          </a:extLst>
        </xdr:cNvPr>
        <xdr:cNvSpPr txBox="1"/>
      </xdr:nvSpPr>
      <xdr:spPr>
        <a:xfrm>
          <a:off x="6866333" y="110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109987</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E4860CA5-D799-4906-8024-D7CDE3855CC1}"/>
            </a:ext>
          </a:extLst>
        </xdr:cNvPr>
        <xdr:cNvSpPr txBox="1"/>
      </xdr:nvSpPr>
      <xdr:spPr>
        <a:xfrm>
          <a:off x="6068773" y="1108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31EC673-ED92-49AA-A7F8-EA87AA25694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3AB8C48-15E9-4DAA-928C-E3BD345A1DC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675D741-FAF7-4355-8FD6-E4B37900797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C8F562C-8966-42CF-B97E-53B7A4D10BF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0A888F5-FFEB-4C32-A7E1-6AFA18FAB90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B29C74B-9A58-4B6A-9AA4-7D45A840DA1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DB31682-75A0-4DAE-9B07-F3F2E335B62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90C1965-F64C-4E2C-861E-7DF63AD817CD}"/>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A22BA6C-4679-408E-A5C8-9D6F8E48C1A3}"/>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B372047-233F-4D79-9453-02C1CA37960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FAB0BCA-86D6-45D7-B3E7-A51044DD460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62A59E3-EC92-4EBD-AF06-BB7449DEC2BE}"/>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B7EBB0D-5BD3-42C6-9DB3-92A0F1DAB14D}"/>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14553E9-52D5-46F7-9997-9FCB73F99607}"/>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8F83511-70EE-4474-B623-5769AE3A0472}"/>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6947EBF-6D9D-4006-A9C0-15AA9B928CFC}"/>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F3610C7-81C6-42DA-9F9C-0236E447500E}"/>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A5A7572-667C-42DD-A6BF-AB896FB38689}"/>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7BCCEF3-6C8E-4928-A6A5-5CD12EA5F224}"/>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A1F7F41-BDC7-4699-A8CA-88A869CDE892}"/>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C3CB19F-2F70-4208-AC24-147FC731DEDE}"/>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F9C5780-2A7B-489E-A827-37838CB5A7B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4C39C53-6DED-4F41-B66C-3271573B2156}"/>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704C1B6-E2F5-4C13-9616-155891A4D68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16190F29-68B9-4CB5-9CA4-8EB114D0D5DE}"/>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A2C0DBD0-68A1-406B-AEAA-6C2D1422775F}"/>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BF8B9F3-B779-4654-8F3A-617AAC771324}"/>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652756C-F7BF-499D-9D68-658E47FF341A}"/>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26866ECD-F24A-45A0-AAD0-EE04332CEB1A}"/>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FCA62D5-13CD-4F7B-B3BE-B18E13AA8372}"/>
            </a:ext>
          </a:extLst>
        </xdr:cNvPr>
        <xdr:cNvSpPr txBox="1"/>
      </xdr:nvSpPr>
      <xdr:spPr>
        <a:xfrm>
          <a:off x="4212590" y="14023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A7A13E60-F857-4E1B-9F31-72F17E34D114}"/>
            </a:ext>
          </a:extLst>
        </xdr:cNvPr>
        <xdr:cNvSpPr/>
      </xdr:nvSpPr>
      <xdr:spPr>
        <a:xfrm>
          <a:off x="4131310" y="14175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A471FEEC-5CEA-478D-ADF3-A158AE45FA43}"/>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3A5C232C-968A-462F-ACEA-167DF7A673C2}"/>
            </a:ext>
          </a:extLst>
        </xdr:cNvPr>
        <xdr:cNvSpPr/>
      </xdr:nvSpPr>
      <xdr:spPr>
        <a:xfrm>
          <a:off x="2571750" y="1414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80BBE610-0D26-422D-B77B-39E42C046F67}"/>
            </a:ext>
          </a:extLst>
        </xdr:cNvPr>
        <xdr:cNvSpPr/>
      </xdr:nvSpPr>
      <xdr:spPr>
        <a:xfrm>
          <a:off x="1774190" y="14147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3E03BF4A-1F44-4541-984F-37E5FA0B6B08}"/>
            </a:ext>
          </a:extLst>
        </xdr:cNvPr>
        <xdr:cNvSpPr/>
      </xdr:nvSpPr>
      <xdr:spPr>
        <a:xfrm>
          <a:off x="988060" y="1410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4ADBBB3-C1C7-4645-9D71-D4AD9E70964E}"/>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DCBF2EC-01BC-4786-9CE5-B3AF374DDC5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2CC065B-7291-45E3-922E-4A88E10AC46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FF19682-EADC-409E-B6F6-8E1E3B3F83B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E3204FB-0A15-4287-9A81-12F0D3E344B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143511</xdr:rowOff>
    </xdr:from>
    <xdr:to>
      <xdr:col>24</xdr:col>
      <xdr:colOff>114300</xdr:colOff>
      <xdr:row>84</xdr:row>
      <xdr:rowOff>73661</xdr:rowOff>
    </xdr:to>
    <xdr:sp macro="" textlink="">
      <xdr:nvSpPr>
        <xdr:cNvPr id="304" name="楕円 303">
          <a:extLst>
            <a:ext uri="{FF2B5EF4-FFF2-40B4-BE49-F238E27FC236}">
              <a16:creationId xmlns:a16="http://schemas.microsoft.com/office/drawing/2014/main" id="{32C50868-FB87-43B6-BB8E-3DFE26F4A6A2}"/>
            </a:ext>
          </a:extLst>
        </xdr:cNvPr>
        <xdr:cNvSpPr/>
      </xdr:nvSpPr>
      <xdr:spPr>
        <a:xfrm>
          <a:off x="4131310" y="143719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121938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9C0737C-D972-4754-837D-B9390820A84A}"/>
            </a:ext>
          </a:extLst>
        </xdr:cNvPr>
        <xdr:cNvSpPr txBox="1"/>
      </xdr:nvSpPr>
      <xdr:spPr>
        <a:xfrm>
          <a:off x="4212590" y="1435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59689</xdr:rowOff>
    </xdr:from>
    <xdr:to>
      <xdr:col>20</xdr:col>
      <xdr:colOff>38100</xdr:colOff>
      <xdr:row>83</xdr:row>
      <xdr:rowOff>161289</xdr:rowOff>
    </xdr:to>
    <xdr:sp macro="" textlink="">
      <xdr:nvSpPr>
        <xdr:cNvPr id="306" name="楕円 305">
          <a:extLst>
            <a:ext uri="{FF2B5EF4-FFF2-40B4-BE49-F238E27FC236}">
              <a16:creationId xmlns:a16="http://schemas.microsoft.com/office/drawing/2014/main" id="{13CDEEE4-8F87-426F-B8D1-578B3B34AD5A}"/>
            </a:ext>
          </a:extLst>
        </xdr:cNvPr>
        <xdr:cNvSpPr/>
      </xdr:nvSpPr>
      <xdr:spPr>
        <a:xfrm>
          <a:off x="3388360" y="142862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110489</xdr:rowOff>
    </xdr:from>
    <xdr:to>
      <xdr:col>24</xdr:col>
      <xdr:colOff>63500</xdr:colOff>
      <xdr:row>84</xdr:row>
      <xdr:rowOff>22861</xdr:rowOff>
    </xdr:to>
    <xdr:cxnSp macro="">
      <xdr:nvCxnSpPr>
        <xdr:cNvPr id="307" name="直線コネクタ 306">
          <a:extLst>
            <a:ext uri="{FF2B5EF4-FFF2-40B4-BE49-F238E27FC236}">
              <a16:creationId xmlns:a16="http://schemas.microsoft.com/office/drawing/2014/main" id="{4B7DBA70-08F5-449B-A8E0-45A8F4269D5C}"/>
            </a:ext>
          </a:extLst>
        </xdr:cNvPr>
        <xdr:cNvCxnSpPr/>
      </xdr:nvCxnSpPr>
      <xdr:spPr>
        <a:xfrm>
          <a:off x="3431540" y="14338934"/>
          <a:ext cx="742950" cy="8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08" name="楕円 307">
          <a:extLst>
            <a:ext uri="{FF2B5EF4-FFF2-40B4-BE49-F238E27FC236}">
              <a16:creationId xmlns:a16="http://schemas.microsoft.com/office/drawing/2014/main" id="{BFCBFE8D-EC7D-4673-ACEC-B66D22782926}"/>
            </a:ext>
          </a:extLst>
        </xdr:cNvPr>
        <xdr:cNvSpPr/>
      </xdr:nvSpPr>
      <xdr:spPr>
        <a:xfrm>
          <a:off x="2571750" y="14204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26670</xdr:rowOff>
    </xdr:from>
    <xdr:to>
      <xdr:col>19</xdr:col>
      <xdr:colOff>177800</xdr:colOff>
      <xdr:row>83</xdr:row>
      <xdr:rowOff>110489</xdr:rowOff>
    </xdr:to>
    <xdr:cxnSp macro="">
      <xdr:nvCxnSpPr>
        <xdr:cNvPr id="309" name="直線コネクタ 308">
          <a:extLst>
            <a:ext uri="{FF2B5EF4-FFF2-40B4-BE49-F238E27FC236}">
              <a16:creationId xmlns:a16="http://schemas.microsoft.com/office/drawing/2014/main" id="{12352702-BC11-4B3B-BAE0-4CAC87973F9F}"/>
            </a:ext>
          </a:extLst>
        </xdr:cNvPr>
        <xdr:cNvCxnSpPr/>
      </xdr:nvCxnSpPr>
      <xdr:spPr>
        <a:xfrm>
          <a:off x="2626360" y="14255115"/>
          <a:ext cx="80518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63500</xdr:rowOff>
    </xdr:from>
    <xdr:to>
      <xdr:col>10</xdr:col>
      <xdr:colOff>165100</xdr:colOff>
      <xdr:row>82</xdr:row>
      <xdr:rowOff>165100</xdr:rowOff>
    </xdr:to>
    <xdr:sp macro="" textlink="">
      <xdr:nvSpPr>
        <xdr:cNvPr id="310" name="楕円 309">
          <a:extLst>
            <a:ext uri="{FF2B5EF4-FFF2-40B4-BE49-F238E27FC236}">
              <a16:creationId xmlns:a16="http://schemas.microsoft.com/office/drawing/2014/main" id="{988517BB-5E6E-45F5-BDC8-C480A104A161}"/>
            </a:ext>
          </a:extLst>
        </xdr:cNvPr>
        <xdr:cNvSpPr/>
      </xdr:nvSpPr>
      <xdr:spPr>
        <a:xfrm>
          <a:off x="1774190" y="141185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114300</xdr:rowOff>
    </xdr:from>
    <xdr:to>
      <xdr:col>15</xdr:col>
      <xdr:colOff>50800</xdr:colOff>
      <xdr:row>83</xdr:row>
      <xdr:rowOff>26670</xdr:rowOff>
    </xdr:to>
    <xdr:cxnSp macro="">
      <xdr:nvCxnSpPr>
        <xdr:cNvPr id="311" name="直線コネクタ 310">
          <a:extLst>
            <a:ext uri="{FF2B5EF4-FFF2-40B4-BE49-F238E27FC236}">
              <a16:creationId xmlns:a16="http://schemas.microsoft.com/office/drawing/2014/main" id="{8164AB05-6563-4B8F-B5AD-65E3390C2669}"/>
            </a:ext>
          </a:extLst>
        </xdr:cNvPr>
        <xdr:cNvCxnSpPr/>
      </xdr:nvCxnSpPr>
      <xdr:spPr>
        <a:xfrm>
          <a:off x="1828800" y="14173200"/>
          <a:ext cx="79756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151130</xdr:rowOff>
    </xdr:from>
    <xdr:to>
      <xdr:col>6</xdr:col>
      <xdr:colOff>38100</xdr:colOff>
      <xdr:row>82</xdr:row>
      <xdr:rowOff>81280</xdr:rowOff>
    </xdr:to>
    <xdr:sp macro="" textlink="">
      <xdr:nvSpPr>
        <xdr:cNvPr id="312" name="楕円 311">
          <a:extLst>
            <a:ext uri="{FF2B5EF4-FFF2-40B4-BE49-F238E27FC236}">
              <a16:creationId xmlns:a16="http://schemas.microsoft.com/office/drawing/2014/main" id="{DEDE4CF6-548C-4EB5-835D-7F8E1A0959FD}"/>
            </a:ext>
          </a:extLst>
        </xdr:cNvPr>
        <xdr:cNvSpPr/>
      </xdr:nvSpPr>
      <xdr:spPr>
        <a:xfrm>
          <a:off x="988060" y="14038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30480</xdr:rowOff>
    </xdr:from>
    <xdr:to>
      <xdr:col>10</xdr:col>
      <xdr:colOff>114300</xdr:colOff>
      <xdr:row>82</xdr:row>
      <xdr:rowOff>114300</xdr:rowOff>
    </xdr:to>
    <xdr:cxnSp macro="">
      <xdr:nvCxnSpPr>
        <xdr:cNvPr id="313" name="直線コネクタ 312">
          <a:extLst>
            <a:ext uri="{FF2B5EF4-FFF2-40B4-BE49-F238E27FC236}">
              <a16:creationId xmlns:a16="http://schemas.microsoft.com/office/drawing/2014/main" id="{D1F327A9-DFC4-4B7A-870A-3F647ABD9F4F}"/>
            </a:ext>
          </a:extLst>
        </xdr:cNvPr>
        <xdr:cNvCxnSpPr/>
      </xdr:nvCxnSpPr>
      <xdr:spPr>
        <a:xfrm>
          <a:off x="1031240" y="14087475"/>
          <a:ext cx="79756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588AA492-53F4-4E6C-87E2-84080C277B40}"/>
            </a:ext>
          </a:extLst>
        </xdr:cNvPr>
        <xdr:cNvSpPr txBox="1"/>
      </xdr:nvSpPr>
      <xdr:spPr>
        <a:xfrm>
          <a:off x="32391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595E2A9C-A4A2-47AC-8EB1-928B8B4444AE}"/>
            </a:ext>
          </a:extLst>
        </xdr:cNvPr>
        <xdr:cNvSpPr txBox="1"/>
      </xdr:nvSpPr>
      <xdr:spPr>
        <a:xfrm>
          <a:off x="24390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AC151999-7EBD-42B4-90AE-59FD13794DD1}"/>
            </a:ext>
          </a:extLst>
        </xdr:cNvPr>
        <xdr:cNvSpPr txBox="1"/>
      </xdr:nvSpPr>
      <xdr:spPr>
        <a:xfrm>
          <a:off x="1641484" y="1423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615FB952-5F1F-4841-AB31-7E994CC41200}"/>
            </a:ext>
          </a:extLst>
        </xdr:cNvPr>
        <xdr:cNvSpPr txBox="1"/>
      </xdr:nvSpPr>
      <xdr:spPr>
        <a:xfrm>
          <a:off x="85535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152416</xdr:rowOff>
    </xdr:from>
    <xdr:ext cx="405111" cy="259045"/>
    <xdr:sp macro="" textlink="">
      <xdr:nvSpPr>
        <xdr:cNvPr id="318" name="n_1mainValue【公営住宅】&#10;有形固定資産減価償却率">
          <a:extLst>
            <a:ext uri="{FF2B5EF4-FFF2-40B4-BE49-F238E27FC236}">
              <a16:creationId xmlns:a16="http://schemas.microsoft.com/office/drawing/2014/main" id="{1E4BA9BF-BE94-4C66-947B-F6069DE83075}"/>
            </a:ext>
          </a:extLst>
        </xdr:cNvPr>
        <xdr:cNvSpPr txBox="1"/>
      </xdr:nvSpPr>
      <xdr:spPr>
        <a:xfrm>
          <a:off x="32391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macro="" textlink="">
      <xdr:nvSpPr>
        <xdr:cNvPr id="319" name="n_2mainValue【公営住宅】&#10;有形固定資産減価償却率">
          <a:extLst>
            <a:ext uri="{FF2B5EF4-FFF2-40B4-BE49-F238E27FC236}">
              <a16:creationId xmlns:a16="http://schemas.microsoft.com/office/drawing/2014/main" id="{2006B512-9708-4FCA-81CD-0A3788B7E953}"/>
            </a:ext>
          </a:extLst>
        </xdr:cNvPr>
        <xdr:cNvSpPr txBox="1"/>
      </xdr:nvSpPr>
      <xdr:spPr>
        <a:xfrm>
          <a:off x="2439044" y="1429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10177</xdr:rowOff>
    </xdr:from>
    <xdr:ext cx="405111" cy="259045"/>
    <xdr:sp macro="" textlink="">
      <xdr:nvSpPr>
        <xdr:cNvPr id="320" name="n_3mainValue【公営住宅】&#10;有形固定資産減価償却率">
          <a:extLst>
            <a:ext uri="{FF2B5EF4-FFF2-40B4-BE49-F238E27FC236}">
              <a16:creationId xmlns:a16="http://schemas.microsoft.com/office/drawing/2014/main" id="{EFF24007-9DF1-4B5D-8D50-45EF07942941}"/>
            </a:ext>
          </a:extLst>
        </xdr:cNvPr>
        <xdr:cNvSpPr txBox="1"/>
      </xdr:nvSpPr>
      <xdr:spPr>
        <a:xfrm>
          <a:off x="164148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97807</xdr:rowOff>
    </xdr:from>
    <xdr:ext cx="405111" cy="259045"/>
    <xdr:sp macro="" textlink="">
      <xdr:nvSpPr>
        <xdr:cNvPr id="321" name="n_4mainValue【公営住宅】&#10;有形固定資産減価償却率">
          <a:extLst>
            <a:ext uri="{FF2B5EF4-FFF2-40B4-BE49-F238E27FC236}">
              <a16:creationId xmlns:a16="http://schemas.microsoft.com/office/drawing/2014/main" id="{3F0933CE-E456-4252-B65C-BD41C4AF05B6}"/>
            </a:ext>
          </a:extLst>
        </xdr:cNvPr>
        <xdr:cNvSpPr txBox="1"/>
      </xdr:nvSpPr>
      <xdr:spPr>
        <a:xfrm>
          <a:off x="85535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D2E6538-CD4F-477C-B2C8-35F8A2E365E9}"/>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28FB392-DD7A-4378-A0BF-2CADF0F3703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DEB604E-AA06-4701-B80A-657E22923AA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C37BDA2-E588-46CF-B6D5-0BA6669D6AD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3485B76-2F68-4BB9-A342-2ED3258BDC65}"/>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E6A1894-F941-40A2-ABC5-9E964F9D382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F1076D0-92B2-4105-82F7-C75D6D2E3B7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C15E4E2-19BA-4F3B-8E60-572700B4795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3DE2155-43AC-43E5-8A0D-C766324CCEB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75C0F85-140E-4C89-BFCC-6F3B20874694}"/>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4E5CFF9-4742-4F20-9D9E-A68BD2387893}"/>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82240AF-5800-436E-AE2C-E21B50480F06}"/>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87996BB-E959-4611-AF3C-EA554E2A95D6}"/>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515126B-E10A-4920-A649-D5691608F5F9}"/>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25E98D5-8F17-491E-BE3D-2CC331ACAAB9}"/>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43C12BB-1AEE-484B-934A-809F731F401D}"/>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60DC7920-E4B6-4DB9-9E1E-DCD9EB12AF5D}"/>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D471134-6903-4040-8FC4-CEEE9B3F105F}"/>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D88044EB-E016-46ED-86F2-85403AD59F88}"/>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B532A11B-7F80-47DC-911D-B3E420DCBFBE}"/>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1F5BCD65-002C-403A-9E17-04F1C550C784}"/>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B8858E1E-70B5-4DBC-9E52-A7FD529818D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13EE2542-DD96-41E2-8D53-33FF60B7677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4C6C255B-119E-4226-A972-BAA5FBB62DEE}"/>
            </a:ext>
          </a:extLst>
        </xdr:cNvPr>
        <xdr:cNvCxnSpPr/>
      </xdr:nvCxnSpPr>
      <xdr:spPr>
        <a:xfrm flipV="1">
          <a:off x="9429115" y="13563601"/>
          <a:ext cx="0" cy="1295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3F37A42A-130C-4417-8291-76B82BC7A279}"/>
            </a:ext>
          </a:extLst>
        </xdr:cNvPr>
        <xdr:cNvSpPr txBox="1"/>
      </xdr:nvSpPr>
      <xdr:spPr>
        <a:xfrm>
          <a:off x="946785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998646D7-B86B-4356-8325-DED694B81A80}"/>
            </a:ext>
          </a:extLst>
        </xdr:cNvPr>
        <xdr:cNvCxnSpPr/>
      </xdr:nvCxnSpPr>
      <xdr:spPr>
        <a:xfrm>
          <a:off x="9356090" y="1485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39C85E7-12DF-4AB6-ABE9-3770A747D9A2}"/>
            </a:ext>
          </a:extLst>
        </xdr:cNvPr>
        <xdr:cNvSpPr txBox="1"/>
      </xdr:nvSpPr>
      <xdr:spPr>
        <a:xfrm>
          <a:off x="946785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1BEA24A2-4585-4570-9978-E4DBBE5CF387}"/>
            </a:ext>
          </a:extLst>
        </xdr:cNvPr>
        <xdr:cNvCxnSpPr/>
      </xdr:nvCxnSpPr>
      <xdr:spPr>
        <a:xfrm>
          <a:off x="9356090" y="135636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BF6A8DBA-C85E-446C-9277-5E8F4C169960}"/>
            </a:ext>
          </a:extLst>
        </xdr:cNvPr>
        <xdr:cNvSpPr txBox="1"/>
      </xdr:nvSpPr>
      <xdr:spPr>
        <a:xfrm>
          <a:off x="9467850" y="14465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A0F9EDC9-E24D-4482-A70E-7738233ECE69}"/>
            </a:ext>
          </a:extLst>
        </xdr:cNvPr>
        <xdr:cNvSpPr/>
      </xdr:nvSpPr>
      <xdr:spPr>
        <a:xfrm>
          <a:off x="9394190" y="1461808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454C42CB-F8EE-413B-AD12-15CFB5985E4F}"/>
            </a:ext>
          </a:extLst>
        </xdr:cNvPr>
        <xdr:cNvSpPr/>
      </xdr:nvSpPr>
      <xdr:spPr>
        <a:xfrm>
          <a:off x="8632190" y="146173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D22F0A16-0362-4C2E-9E05-BDE2E4497E5C}"/>
            </a:ext>
          </a:extLst>
        </xdr:cNvPr>
        <xdr:cNvSpPr/>
      </xdr:nvSpPr>
      <xdr:spPr>
        <a:xfrm>
          <a:off x="7846060" y="146135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80D8FADF-C530-44AE-99EA-7FB1342B2585}"/>
            </a:ext>
          </a:extLst>
        </xdr:cNvPr>
        <xdr:cNvSpPr/>
      </xdr:nvSpPr>
      <xdr:spPr>
        <a:xfrm>
          <a:off x="7029450" y="146138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90458901-6A35-49DD-A69D-873B44EA11D3}"/>
            </a:ext>
          </a:extLst>
        </xdr:cNvPr>
        <xdr:cNvSpPr/>
      </xdr:nvSpPr>
      <xdr:spPr>
        <a:xfrm>
          <a:off x="6231890" y="1461846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B581F52-D5B5-466E-8D13-5796B7251BD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BF4B7E4-1037-4071-B7ED-B27E6BCA3B44}"/>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583B541-70EE-45C2-88C6-E7AEC3DC7B17}"/>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2C022F7-65C2-4592-BE6E-350AE26D019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91769BE-3EF9-4DFF-93C2-B022491FF9B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61976</xdr:rowOff>
    </xdr:from>
    <xdr:to>
      <xdr:col>55</xdr:col>
      <xdr:colOff>50800</xdr:colOff>
      <xdr:row>86</xdr:row>
      <xdr:rowOff>163576</xdr:rowOff>
    </xdr:to>
    <xdr:sp macro="" textlink="">
      <xdr:nvSpPr>
        <xdr:cNvPr id="361" name="楕円 360">
          <a:extLst>
            <a:ext uri="{FF2B5EF4-FFF2-40B4-BE49-F238E27FC236}">
              <a16:creationId xmlns:a16="http://schemas.microsoft.com/office/drawing/2014/main" id="{38D2C1D7-88E6-4302-8EF6-32DB31A361C5}"/>
            </a:ext>
          </a:extLst>
        </xdr:cNvPr>
        <xdr:cNvSpPr/>
      </xdr:nvSpPr>
      <xdr:spPr>
        <a:xfrm>
          <a:off x="9394190" y="1480286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148353</xdr:rowOff>
    </xdr:from>
    <xdr:ext cx="469744" cy="259045"/>
    <xdr:sp macro="" textlink="">
      <xdr:nvSpPr>
        <xdr:cNvPr id="362" name="【公営住宅】&#10;一人当たり面積該当値テキスト">
          <a:extLst>
            <a:ext uri="{FF2B5EF4-FFF2-40B4-BE49-F238E27FC236}">
              <a16:creationId xmlns:a16="http://schemas.microsoft.com/office/drawing/2014/main" id="{DF3213B6-6681-4371-BE6C-7F37A695AAC7}"/>
            </a:ext>
          </a:extLst>
        </xdr:cNvPr>
        <xdr:cNvSpPr txBox="1"/>
      </xdr:nvSpPr>
      <xdr:spPr>
        <a:xfrm>
          <a:off x="9467850" y="1471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61976</xdr:rowOff>
    </xdr:from>
    <xdr:to>
      <xdr:col>50</xdr:col>
      <xdr:colOff>165100</xdr:colOff>
      <xdr:row>86</xdr:row>
      <xdr:rowOff>163576</xdr:rowOff>
    </xdr:to>
    <xdr:sp macro="" textlink="">
      <xdr:nvSpPr>
        <xdr:cNvPr id="363" name="楕円 362">
          <a:extLst>
            <a:ext uri="{FF2B5EF4-FFF2-40B4-BE49-F238E27FC236}">
              <a16:creationId xmlns:a16="http://schemas.microsoft.com/office/drawing/2014/main" id="{A677B7F5-8740-4861-A26D-26EB89EBE234}"/>
            </a:ext>
          </a:extLst>
        </xdr:cNvPr>
        <xdr:cNvSpPr/>
      </xdr:nvSpPr>
      <xdr:spPr>
        <a:xfrm>
          <a:off x="8632190" y="1480286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112776</xdr:rowOff>
    </xdr:from>
    <xdr:to>
      <xdr:col>55</xdr:col>
      <xdr:colOff>0</xdr:colOff>
      <xdr:row>86</xdr:row>
      <xdr:rowOff>112776</xdr:rowOff>
    </xdr:to>
    <xdr:cxnSp macro="">
      <xdr:nvCxnSpPr>
        <xdr:cNvPr id="364" name="直線コネクタ 363">
          <a:extLst>
            <a:ext uri="{FF2B5EF4-FFF2-40B4-BE49-F238E27FC236}">
              <a16:creationId xmlns:a16="http://schemas.microsoft.com/office/drawing/2014/main" id="{69BBFF47-DE9A-4AFF-A036-959873DB1985}"/>
            </a:ext>
          </a:extLst>
        </xdr:cNvPr>
        <xdr:cNvCxnSpPr/>
      </xdr:nvCxnSpPr>
      <xdr:spPr>
        <a:xfrm>
          <a:off x="8686800" y="1485747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61976</xdr:rowOff>
    </xdr:from>
    <xdr:to>
      <xdr:col>46</xdr:col>
      <xdr:colOff>38100</xdr:colOff>
      <xdr:row>86</xdr:row>
      <xdr:rowOff>163576</xdr:rowOff>
    </xdr:to>
    <xdr:sp macro="" textlink="">
      <xdr:nvSpPr>
        <xdr:cNvPr id="365" name="楕円 364">
          <a:extLst>
            <a:ext uri="{FF2B5EF4-FFF2-40B4-BE49-F238E27FC236}">
              <a16:creationId xmlns:a16="http://schemas.microsoft.com/office/drawing/2014/main" id="{39DD754A-F36B-45D1-BA05-E2FCFF6DC313}"/>
            </a:ext>
          </a:extLst>
        </xdr:cNvPr>
        <xdr:cNvSpPr/>
      </xdr:nvSpPr>
      <xdr:spPr>
        <a:xfrm>
          <a:off x="7846060" y="1480286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112776</xdr:rowOff>
    </xdr:from>
    <xdr:to>
      <xdr:col>50</xdr:col>
      <xdr:colOff>114300</xdr:colOff>
      <xdr:row>86</xdr:row>
      <xdr:rowOff>112776</xdr:rowOff>
    </xdr:to>
    <xdr:cxnSp macro="">
      <xdr:nvCxnSpPr>
        <xdr:cNvPr id="366" name="直線コネクタ 365">
          <a:extLst>
            <a:ext uri="{FF2B5EF4-FFF2-40B4-BE49-F238E27FC236}">
              <a16:creationId xmlns:a16="http://schemas.microsoft.com/office/drawing/2014/main" id="{4D437C19-F02A-4BED-A679-2E4D453C5716}"/>
            </a:ext>
          </a:extLst>
        </xdr:cNvPr>
        <xdr:cNvCxnSpPr/>
      </xdr:nvCxnSpPr>
      <xdr:spPr>
        <a:xfrm>
          <a:off x="7889240" y="1485747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61976</xdr:rowOff>
    </xdr:from>
    <xdr:to>
      <xdr:col>41</xdr:col>
      <xdr:colOff>101600</xdr:colOff>
      <xdr:row>86</xdr:row>
      <xdr:rowOff>163576</xdr:rowOff>
    </xdr:to>
    <xdr:sp macro="" textlink="">
      <xdr:nvSpPr>
        <xdr:cNvPr id="367" name="楕円 366">
          <a:extLst>
            <a:ext uri="{FF2B5EF4-FFF2-40B4-BE49-F238E27FC236}">
              <a16:creationId xmlns:a16="http://schemas.microsoft.com/office/drawing/2014/main" id="{2E322523-D0EE-4292-9593-CA6ED64B1E7C}"/>
            </a:ext>
          </a:extLst>
        </xdr:cNvPr>
        <xdr:cNvSpPr/>
      </xdr:nvSpPr>
      <xdr:spPr>
        <a:xfrm>
          <a:off x="7029450" y="1480286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112776</xdr:rowOff>
    </xdr:from>
    <xdr:to>
      <xdr:col>45</xdr:col>
      <xdr:colOff>177800</xdr:colOff>
      <xdr:row>86</xdr:row>
      <xdr:rowOff>112776</xdr:rowOff>
    </xdr:to>
    <xdr:cxnSp macro="">
      <xdr:nvCxnSpPr>
        <xdr:cNvPr id="368" name="直線コネクタ 367">
          <a:extLst>
            <a:ext uri="{FF2B5EF4-FFF2-40B4-BE49-F238E27FC236}">
              <a16:creationId xmlns:a16="http://schemas.microsoft.com/office/drawing/2014/main" id="{CF5A5FCD-4229-4292-AAF5-3C81FDD2578C}"/>
            </a:ext>
          </a:extLst>
        </xdr:cNvPr>
        <xdr:cNvCxnSpPr/>
      </xdr:nvCxnSpPr>
      <xdr:spPr>
        <a:xfrm>
          <a:off x="7084060" y="1485747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61976</xdr:rowOff>
    </xdr:from>
    <xdr:to>
      <xdr:col>36</xdr:col>
      <xdr:colOff>165100</xdr:colOff>
      <xdr:row>86</xdr:row>
      <xdr:rowOff>163576</xdr:rowOff>
    </xdr:to>
    <xdr:sp macro="" textlink="">
      <xdr:nvSpPr>
        <xdr:cNvPr id="369" name="楕円 368">
          <a:extLst>
            <a:ext uri="{FF2B5EF4-FFF2-40B4-BE49-F238E27FC236}">
              <a16:creationId xmlns:a16="http://schemas.microsoft.com/office/drawing/2014/main" id="{C6F01FC6-E1A8-4FDE-8349-7B3CB0937837}"/>
            </a:ext>
          </a:extLst>
        </xdr:cNvPr>
        <xdr:cNvSpPr/>
      </xdr:nvSpPr>
      <xdr:spPr>
        <a:xfrm>
          <a:off x="6231890" y="1480286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112776</xdr:rowOff>
    </xdr:from>
    <xdr:to>
      <xdr:col>41</xdr:col>
      <xdr:colOff>50800</xdr:colOff>
      <xdr:row>86</xdr:row>
      <xdr:rowOff>112776</xdr:rowOff>
    </xdr:to>
    <xdr:cxnSp macro="">
      <xdr:nvCxnSpPr>
        <xdr:cNvPr id="370" name="直線コネクタ 369">
          <a:extLst>
            <a:ext uri="{FF2B5EF4-FFF2-40B4-BE49-F238E27FC236}">
              <a16:creationId xmlns:a16="http://schemas.microsoft.com/office/drawing/2014/main" id="{F6C3CD9A-2F58-4B79-AA36-0A9C349F396D}"/>
            </a:ext>
          </a:extLst>
        </xdr:cNvPr>
        <xdr:cNvCxnSpPr/>
      </xdr:nvCxnSpPr>
      <xdr:spPr>
        <a:xfrm>
          <a:off x="6286500" y="1485747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312BD3F2-F35F-421F-85DF-4D295D266118}"/>
            </a:ext>
          </a:extLst>
        </xdr:cNvPr>
        <xdr:cNvSpPr txBox="1"/>
      </xdr:nvSpPr>
      <xdr:spPr>
        <a:xfrm>
          <a:off x="8454467" y="1439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161A8B66-08B7-4732-A328-7D29E442BCF2}"/>
            </a:ext>
          </a:extLst>
        </xdr:cNvPr>
        <xdr:cNvSpPr txBox="1"/>
      </xdr:nvSpPr>
      <xdr:spPr>
        <a:xfrm>
          <a:off x="7673417" y="1439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3C205F71-38A9-4D30-A3C1-B52DEE7C9CED}"/>
            </a:ext>
          </a:extLst>
        </xdr:cNvPr>
        <xdr:cNvSpPr txBox="1"/>
      </xdr:nvSpPr>
      <xdr:spPr>
        <a:xfrm>
          <a:off x="6866332" y="143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50E54E28-F433-4677-9C10-F5FBE8B34E19}"/>
            </a:ext>
          </a:extLst>
        </xdr:cNvPr>
        <xdr:cNvSpPr txBox="1"/>
      </xdr:nvSpPr>
      <xdr:spPr>
        <a:xfrm>
          <a:off x="6068772" y="143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154703</xdr:rowOff>
    </xdr:from>
    <xdr:ext cx="469744" cy="259045"/>
    <xdr:sp macro="" textlink="">
      <xdr:nvSpPr>
        <xdr:cNvPr id="375" name="n_1mainValue【公営住宅】&#10;一人当たり面積">
          <a:extLst>
            <a:ext uri="{FF2B5EF4-FFF2-40B4-BE49-F238E27FC236}">
              <a16:creationId xmlns:a16="http://schemas.microsoft.com/office/drawing/2014/main" id="{DCA3647D-FFBD-46E5-AD97-10919FF1E58C}"/>
            </a:ext>
          </a:extLst>
        </xdr:cNvPr>
        <xdr:cNvSpPr txBox="1"/>
      </xdr:nvSpPr>
      <xdr:spPr>
        <a:xfrm>
          <a:off x="845446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154703</xdr:rowOff>
    </xdr:from>
    <xdr:ext cx="469744" cy="259045"/>
    <xdr:sp macro="" textlink="">
      <xdr:nvSpPr>
        <xdr:cNvPr id="376" name="n_2mainValue【公営住宅】&#10;一人当たり面積">
          <a:extLst>
            <a:ext uri="{FF2B5EF4-FFF2-40B4-BE49-F238E27FC236}">
              <a16:creationId xmlns:a16="http://schemas.microsoft.com/office/drawing/2014/main" id="{76994578-0091-4C11-8768-612CAA78FC3C}"/>
            </a:ext>
          </a:extLst>
        </xdr:cNvPr>
        <xdr:cNvSpPr txBox="1"/>
      </xdr:nvSpPr>
      <xdr:spPr>
        <a:xfrm>
          <a:off x="767341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154703</xdr:rowOff>
    </xdr:from>
    <xdr:ext cx="469744" cy="259045"/>
    <xdr:sp macro="" textlink="">
      <xdr:nvSpPr>
        <xdr:cNvPr id="377" name="n_3mainValue【公営住宅】&#10;一人当たり面積">
          <a:extLst>
            <a:ext uri="{FF2B5EF4-FFF2-40B4-BE49-F238E27FC236}">
              <a16:creationId xmlns:a16="http://schemas.microsoft.com/office/drawing/2014/main" id="{3CF8AF17-A279-4B8C-8481-69A010741D1E}"/>
            </a:ext>
          </a:extLst>
        </xdr:cNvPr>
        <xdr:cNvSpPr txBox="1"/>
      </xdr:nvSpPr>
      <xdr:spPr>
        <a:xfrm>
          <a:off x="6866332"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154703</xdr:rowOff>
    </xdr:from>
    <xdr:ext cx="469744" cy="259045"/>
    <xdr:sp macro="" textlink="">
      <xdr:nvSpPr>
        <xdr:cNvPr id="378" name="n_4mainValue【公営住宅】&#10;一人当たり面積">
          <a:extLst>
            <a:ext uri="{FF2B5EF4-FFF2-40B4-BE49-F238E27FC236}">
              <a16:creationId xmlns:a16="http://schemas.microsoft.com/office/drawing/2014/main" id="{3C4CF8B0-DFE4-42F6-9672-20663C9E92AD}"/>
            </a:ext>
          </a:extLst>
        </xdr:cNvPr>
        <xdr:cNvSpPr txBox="1"/>
      </xdr:nvSpPr>
      <xdr:spPr>
        <a:xfrm>
          <a:off x="6068772"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7A1D8DC-C901-43A9-BC1E-CC2B6354646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A85461A-D686-45D8-9FF3-3FAF5E4C8D1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1ADA86C-D1EE-4178-A4F7-9CC10A5882D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B3A72632-8DE7-4538-AEF0-B4AB2AA85DB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D8E3FC0-9E4B-4E47-9A3F-4845CFC8A8B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D746935-D8BE-40E0-B37D-A04E8E46649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ABB44F3-C599-4611-8960-C3017BE5371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42140C5-CBC9-479E-88E4-1F666C3EA60A}"/>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DBE00B2D-4591-4AF9-92BB-F947834EACB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A8A1D16-527C-45F9-949E-F75655235BD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C42238FD-8ABF-4C42-BE30-8F510F56CEA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3B3EF593-C63C-46BF-8D7E-9DFC2C84F014}"/>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5D194AD8-C863-4E49-ACE0-62F21E7564E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ADB4173D-3A38-4169-9C25-DFA89465273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97D85673-8B04-4DE7-9B7E-75C7371C7CE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B11B84B2-CC51-4E4F-BB87-3D79B40C9E28}"/>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EB49F873-4F14-4E88-81AE-B7384C0DB89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187569DF-B2AF-4F8F-83DE-3633072E206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12A0453C-2E6C-4031-A381-CDE5F876E4F8}"/>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7A4DBCB1-D80E-4C55-AE7B-D68CCA0980C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65C7AF5-1DCF-4EBD-B00D-0E8A1ADC379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77A1A33C-8F2A-426D-93F7-1238211B646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B31B7C99-C6B5-4828-A82F-751EEF86528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BB5551CA-761F-4B32-9E3A-8A67CCD2527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9530FDBE-FC89-4E37-9913-5B922AB4B98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63E111A2-71E7-49FE-A43F-2D539E1C39D0}"/>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8E2ED75-4AE3-489C-AB83-F8BB2904A06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AA822872-A185-4BDA-AADC-ACBA3698484A}"/>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1D981591-C255-499F-9BD3-28DEE6DE243A}"/>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C400DD83-BC0E-4D25-8B75-D5156FCC8E03}"/>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AA904F83-5A8E-4630-BDE3-0CDCD8CF013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B13650AA-CC21-49D6-A6B0-5AFDA9CD8A57}"/>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5213235A-A213-46A2-8E4B-C22D1261CCAB}"/>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BF1037DC-356E-4846-B8A6-4C9C08F28C02}"/>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74FA93B0-0230-4D59-89BE-2FA0D630248D}"/>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A792EF7D-366D-4A39-9857-65B7A6940CA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63C28EC1-2518-4282-AF1D-C15CC0423E67}"/>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A8A15F09-2914-40A5-AD7C-82855BC09D41}"/>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37E659E3-5F1A-4C1B-9355-16EA6917F4B3}"/>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E00D8B80-1788-40DB-B082-09850D6EAD9A}"/>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66EF598C-943E-4D1A-A467-3A552C3D81DE}"/>
            </a:ext>
          </a:extLst>
        </xdr:cNvPr>
        <xdr:cNvCxnSpPr/>
      </xdr:nvCxnSpPr>
      <xdr:spPr>
        <a:xfrm flipV="1">
          <a:off x="14703424" y="584835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959E5C49-7C84-461A-B96B-0348E40C8D27}"/>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6BA1D8E6-981B-47AA-833E-3DFA9C509E74}"/>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47ED674A-309A-417E-A828-F77143B41A24}"/>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2554E215-BF88-4507-9AAE-8C901EED489D}"/>
            </a:ext>
          </a:extLst>
        </xdr:cNvPr>
        <xdr:cNvCxnSpPr/>
      </xdr:nvCxnSpPr>
      <xdr:spPr>
        <a:xfrm>
          <a:off x="14611350" y="584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581A9A44-45BF-48B5-9FB7-B95E94CFB96B}"/>
            </a:ext>
          </a:extLst>
        </xdr:cNvPr>
        <xdr:cNvSpPr txBox="1"/>
      </xdr:nvSpPr>
      <xdr:spPr>
        <a:xfrm>
          <a:off x="14742160" y="627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104DFD0C-BAA6-448A-9BB0-629EE27A0B4B}"/>
            </a:ext>
          </a:extLst>
        </xdr:cNvPr>
        <xdr:cNvSpPr/>
      </xdr:nvSpPr>
      <xdr:spPr>
        <a:xfrm>
          <a:off x="14649450" y="642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F5EF3242-BE73-47C0-8E8B-653D882EF79B}"/>
            </a:ext>
          </a:extLst>
        </xdr:cNvPr>
        <xdr:cNvSpPr/>
      </xdr:nvSpPr>
      <xdr:spPr>
        <a:xfrm>
          <a:off x="13887450" y="64109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99D8FD43-894D-4400-8E34-B8E4391801D8}"/>
            </a:ext>
          </a:extLst>
        </xdr:cNvPr>
        <xdr:cNvSpPr/>
      </xdr:nvSpPr>
      <xdr:spPr>
        <a:xfrm>
          <a:off x="13089890" y="63995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F542AC72-A821-464F-989E-35847ADE9D52}"/>
            </a:ext>
          </a:extLst>
        </xdr:cNvPr>
        <xdr:cNvSpPr/>
      </xdr:nvSpPr>
      <xdr:spPr>
        <a:xfrm>
          <a:off x="12303760" y="639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9A01E60B-7389-4869-A41B-1CE93F59D387}"/>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A9648B2-AD72-45D5-B9AA-2C288E894041}"/>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382B9E6-6E58-4549-B8B3-F1C45C4872C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13731DD-4FF1-415D-A96C-AE461AAA3844}"/>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770800B-E145-499F-A653-756A51059A8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0D2F96F-C94B-4B2C-AFDC-757864B91DC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93980</xdr:rowOff>
    </xdr:from>
    <xdr:to>
      <xdr:col>85</xdr:col>
      <xdr:colOff>177800</xdr:colOff>
      <xdr:row>38</xdr:row>
      <xdr:rowOff>24130</xdr:rowOff>
    </xdr:to>
    <xdr:sp macro="" textlink="">
      <xdr:nvSpPr>
        <xdr:cNvPr id="435" name="楕円 434">
          <a:extLst>
            <a:ext uri="{FF2B5EF4-FFF2-40B4-BE49-F238E27FC236}">
              <a16:creationId xmlns:a16="http://schemas.microsoft.com/office/drawing/2014/main" id="{79D1B73D-7501-41AF-BDD6-42AA7036D270}"/>
            </a:ext>
          </a:extLst>
        </xdr:cNvPr>
        <xdr:cNvSpPr/>
      </xdr:nvSpPr>
      <xdr:spPr>
        <a:xfrm>
          <a:off x="14649450" y="64414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72407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1873E8DF-A471-4BD0-8B96-DD1823D1DBCE}"/>
            </a:ext>
          </a:extLst>
        </xdr:cNvPr>
        <xdr:cNvSpPr txBox="1"/>
      </xdr:nvSpPr>
      <xdr:spPr>
        <a:xfrm>
          <a:off x="14742160"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160655</xdr:rowOff>
    </xdr:from>
    <xdr:to>
      <xdr:col>81</xdr:col>
      <xdr:colOff>101600</xdr:colOff>
      <xdr:row>38</xdr:row>
      <xdr:rowOff>90805</xdr:rowOff>
    </xdr:to>
    <xdr:sp macro="" textlink="">
      <xdr:nvSpPr>
        <xdr:cNvPr id="437" name="楕円 436">
          <a:extLst>
            <a:ext uri="{FF2B5EF4-FFF2-40B4-BE49-F238E27FC236}">
              <a16:creationId xmlns:a16="http://schemas.microsoft.com/office/drawing/2014/main" id="{2C5027AB-95BD-4419-8622-D9A2F277BD26}"/>
            </a:ext>
          </a:extLst>
        </xdr:cNvPr>
        <xdr:cNvSpPr/>
      </xdr:nvSpPr>
      <xdr:spPr>
        <a:xfrm>
          <a:off x="13887450" y="65062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144780</xdr:rowOff>
    </xdr:from>
    <xdr:to>
      <xdr:col>85</xdr:col>
      <xdr:colOff>127000</xdr:colOff>
      <xdr:row>38</xdr:row>
      <xdr:rowOff>40005</xdr:rowOff>
    </xdr:to>
    <xdr:cxnSp macro="">
      <xdr:nvCxnSpPr>
        <xdr:cNvPr id="438" name="直線コネクタ 437">
          <a:extLst>
            <a:ext uri="{FF2B5EF4-FFF2-40B4-BE49-F238E27FC236}">
              <a16:creationId xmlns:a16="http://schemas.microsoft.com/office/drawing/2014/main" id="{B54D2640-D4A9-4490-BB1D-796B791F289E}"/>
            </a:ext>
          </a:extLst>
        </xdr:cNvPr>
        <xdr:cNvCxnSpPr/>
      </xdr:nvCxnSpPr>
      <xdr:spPr>
        <a:xfrm flipV="1">
          <a:off x="13942060" y="6486525"/>
          <a:ext cx="762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101600</xdr:rowOff>
    </xdr:from>
    <xdr:to>
      <xdr:col>76</xdr:col>
      <xdr:colOff>165100</xdr:colOff>
      <xdr:row>38</xdr:row>
      <xdr:rowOff>31750</xdr:rowOff>
    </xdr:to>
    <xdr:sp macro="" textlink="">
      <xdr:nvSpPr>
        <xdr:cNvPr id="439" name="楕円 438">
          <a:extLst>
            <a:ext uri="{FF2B5EF4-FFF2-40B4-BE49-F238E27FC236}">
              <a16:creationId xmlns:a16="http://schemas.microsoft.com/office/drawing/2014/main" id="{C8C1998D-C85A-4D9C-819F-54D4F74D07E2}"/>
            </a:ext>
          </a:extLst>
        </xdr:cNvPr>
        <xdr:cNvSpPr/>
      </xdr:nvSpPr>
      <xdr:spPr>
        <a:xfrm>
          <a:off x="13089890" y="64414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152400</xdr:rowOff>
    </xdr:from>
    <xdr:to>
      <xdr:col>81</xdr:col>
      <xdr:colOff>50800</xdr:colOff>
      <xdr:row>38</xdr:row>
      <xdr:rowOff>40005</xdr:rowOff>
    </xdr:to>
    <xdr:cxnSp macro="">
      <xdr:nvCxnSpPr>
        <xdr:cNvPr id="440" name="直線コネクタ 439">
          <a:extLst>
            <a:ext uri="{FF2B5EF4-FFF2-40B4-BE49-F238E27FC236}">
              <a16:creationId xmlns:a16="http://schemas.microsoft.com/office/drawing/2014/main" id="{4976A3E8-ED8F-4BA9-BBB7-1C8DB32E62DC}"/>
            </a:ext>
          </a:extLst>
        </xdr:cNvPr>
        <xdr:cNvCxnSpPr/>
      </xdr:nvCxnSpPr>
      <xdr:spPr>
        <a:xfrm>
          <a:off x="13144500" y="6496050"/>
          <a:ext cx="7975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41" name="楕円 440">
          <a:extLst>
            <a:ext uri="{FF2B5EF4-FFF2-40B4-BE49-F238E27FC236}">
              <a16:creationId xmlns:a16="http://schemas.microsoft.com/office/drawing/2014/main" id="{27712EBE-590C-4442-B00D-89535387BE50}"/>
            </a:ext>
          </a:extLst>
        </xdr:cNvPr>
        <xdr:cNvSpPr/>
      </xdr:nvSpPr>
      <xdr:spPr>
        <a:xfrm>
          <a:off x="12303760" y="64947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152400</xdr:rowOff>
    </xdr:from>
    <xdr:to>
      <xdr:col>76</xdr:col>
      <xdr:colOff>114300</xdr:colOff>
      <xdr:row>38</xdr:row>
      <xdr:rowOff>30480</xdr:rowOff>
    </xdr:to>
    <xdr:cxnSp macro="">
      <xdr:nvCxnSpPr>
        <xdr:cNvPr id="442" name="直線コネクタ 441">
          <a:extLst>
            <a:ext uri="{FF2B5EF4-FFF2-40B4-BE49-F238E27FC236}">
              <a16:creationId xmlns:a16="http://schemas.microsoft.com/office/drawing/2014/main" id="{F7FC8685-4741-4AFF-BEE0-930CEF35E296}"/>
            </a:ext>
          </a:extLst>
        </xdr:cNvPr>
        <xdr:cNvCxnSpPr/>
      </xdr:nvCxnSpPr>
      <xdr:spPr>
        <a:xfrm flipV="1">
          <a:off x="12346940" y="649605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147320</xdr:rowOff>
    </xdr:from>
    <xdr:to>
      <xdr:col>67</xdr:col>
      <xdr:colOff>101600</xdr:colOff>
      <xdr:row>41</xdr:row>
      <xdr:rowOff>77470</xdr:rowOff>
    </xdr:to>
    <xdr:sp macro="" textlink="">
      <xdr:nvSpPr>
        <xdr:cNvPr id="443" name="楕円 442">
          <a:extLst>
            <a:ext uri="{FF2B5EF4-FFF2-40B4-BE49-F238E27FC236}">
              <a16:creationId xmlns:a16="http://schemas.microsoft.com/office/drawing/2014/main" id="{CDAF4FBC-FF91-4740-9D29-2D4B44ED667C}"/>
            </a:ext>
          </a:extLst>
        </xdr:cNvPr>
        <xdr:cNvSpPr/>
      </xdr:nvSpPr>
      <xdr:spPr>
        <a:xfrm>
          <a:off x="11487150" y="7003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30480</xdr:rowOff>
    </xdr:from>
    <xdr:to>
      <xdr:col>71</xdr:col>
      <xdr:colOff>177800</xdr:colOff>
      <xdr:row>41</xdr:row>
      <xdr:rowOff>26670</xdr:rowOff>
    </xdr:to>
    <xdr:cxnSp macro="">
      <xdr:nvCxnSpPr>
        <xdr:cNvPr id="444" name="直線コネクタ 443">
          <a:extLst>
            <a:ext uri="{FF2B5EF4-FFF2-40B4-BE49-F238E27FC236}">
              <a16:creationId xmlns:a16="http://schemas.microsoft.com/office/drawing/2014/main" id="{A7738E4A-2367-4590-A543-B5372602A3EB}"/>
            </a:ext>
          </a:extLst>
        </xdr:cNvPr>
        <xdr:cNvCxnSpPr/>
      </xdr:nvCxnSpPr>
      <xdr:spPr>
        <a:xfrm flipV="1">
          <a:off x="11541760" y="6543675"/>
          <a:ext cx="805180" cy="5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887A2417-3956-4047-BF0C-885C19C0A7FF}"/>
            </a:ext>
          </a:extLst>
        </xdr:cNvPr>
        <xdr:cNvSpPr txBox="1"/>
      </xdr:nvSpPr>
      <xdr:spPr>
        <a:xfrm>
          <a:off x="1373823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10DF3864-1AD0-4C68-85DA-864D7CEFD2D4}"/>
            </a:ext>
          </a:extLst>
        </xdr:cNvPr>
        <xdr:cNvSpPr txBox="1"/>
      </xdr:nvSpPr>
      <xdr:spPr>
        <a:xfrm>
          <a:off x="1295718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CFD1A52D-C357-42FF-ABD6-6543DB64B08B}"/>
            </a:ext>
          </a:extLst>
        </xdr:cNvPr>
        <xdr:cNvSpPr txBox="1"/>
      </xdr:nvSpPr>
      <xdr:spPr>
        <a:xfrm>
          <a:off x="1217105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4A384DEE-7FEF-47E0-8853-1EE1AFB4B494}"/>
            </a:ext>
          </a:extLst>
        </xdr:cNvPr>
        <xdr:cNvSpPr txBox="1"/>
      </xdr:nvSpPr>
      <xdr:spPr>
        <a:xfrm>
          <a:off x="113544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81932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E2476A76-6BD8-45B5-8731-AFBBEBB35F9C}"/>
            </a:ext>
          </a:extLst>
        </xdr:cNvPr>
        <xdr:cNvSpPr txBox="1"/>
      </xdr:nvSpPr>
      <xdr:spPr>
        <a:xfrm>
          <a:off x="1373823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22877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7C66DAD4-921E-40A7-9AE7-89B6C072760A}"/>
            </a:ext>
          </a:extLst>
        </xdr:cNvPr>
        <xdr:cNvSpPr txBox="1"/>
      </xdr:nvSpPr>
      <xdr:spPr>
        <a:xfrm>
          <a:off x="1295718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B8742837-28AE-42CC-8D74-E7BA8E6F7416}"/>
            </a:ext>
          </a:extLst>
        </xdr:cNvPr>
        <xdr:cNvSpPr txBox="1"/>
      </xdr:nvSpPr>
      <xdr:spPr>
        <a:xfrm>
          <a:off x="1217105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68597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D4A1FBEE-046D-4D6A-8206-C7943DEB980E}"/>
            </a:ext>
          </a:extLst>
        </xdr:cNvPr>
        <xdr:cNvSpPr txBox="1"/>
      </xdr:nvSpPr>
      <xdr:spPr>
        <a:xfrm>
          <a:off x="11354444" y="709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D4DC5AEE-C382-4848-BF54-E4552EE82EBC}"/>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42FD1877-9076-49B8-8CC3-860E077CEAF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ACE68067-A8FB-4079-95A5-9ABD2D74A79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A67D3333-CADA-4CC8-BAE6-CCC795BFD59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1DEFF6F0-83D1-451D-AD81-BB41E29E4E5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E86CBE6D-5AA0-4C60-A211-9C3AC8F4614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B4AFE85D-F3F2-43AA-9072-960D487CBC7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303464F1-E1B5-4DC0-9869-32B8A86D9A6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56F01B72-BDA3-49CD-B470-2491A173E93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75B3B8DD-2A10-4C1B-9F23-62AC8AE42AD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C40271B1-FEA1-4CC4-A717-C129616C794A}"/>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73CC10AC-E7AB-4D41-9229-23350950D3A0}"/>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3692DB06-F18D-4835-B537-CB785BBA5F4B}"/>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7FAB0E18-3B37-4A54-B5AD-062FE49AF0D1}"/>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22FFA9B2-91DC-4926-B01B-D18CEC891789}"/>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F72E561E-3AF5-46EA-90DA-5117EF34B5A8}"/>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BBAC18BB-8099-4501-ABD3-C1950D32FDE1}"/>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EADC3DF5-5615-474E-80A1-C666A91E7DAA}"/>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F3C01A06-6C0F-472C-81BF-4ECFC9B57EEE}"/>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BDFF173-6CAF-4146-A1C7-FEFDCFB32191}"/>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92D02616-E916-495D-A7FE-FD445A49F52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A166F874-E4F8-4168-BCC1-006B61819B91}"/>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8D68F410-1DAE-43A6-AF27-721F1786219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284F6CF1-0BC3-43BC-899D-4FDB0ED40F6F}"/>
            </a:ext>
          </a:extLst>
        </xdr:cNvPr>
        <xdr:cNvCxnSpPr/>
      </xdr:nvCxnSpPr>
      <xdr:spPr>
        <a:xfrm flipV="1">
          <a:off x="19947254" y="59207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49D56F61-EDEA-49E8-ABB2-D57B69FCEF2B}"/>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71B5D6A-9003-471F-984D-AA9584B31A34}"/>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4F8B62C0-9DC0-4E22-9CA3-09F785F8B4A6}"/>
            </a:ext>
          </a:extLst>
        </xdr:cNvPr>
        <xdr:cNvSpPr txBox="1"/>
      </xdr:nvSpPr>
      <xdr:spPr>
        <a:xfrm>
          <a:off x="1998599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B2E6A76B-A581-44B6-B9EA-17D6C53BA308}"/>
            </a:ext>
          </a:extLst>
        </xdr:cNvPr>
        <xdr:cNvCxnSpPr/>
      </xdr:nvCxnSpPr>
      <xdr:spPr>
        <a:xfrm>
          <a:off x="19885660" y="592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29A71EDB-9812-4335-ADCF-E229B452B6E3}"/>
            </a:ext>
          </a:extLst>
        </xdr:cNvPr>
        <xdr:cNvSpPr txBox="1"/>
      </xdr:nvSpPr>
      <xdr:spPr>
        <a:xfrm>
          <a:off x="19985990" y="6708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33C497B4-DE55-42B5-9CF7-BF63EC053C45}"/>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6ED4A36F-ADB8-4544-B8F7-C4F7C4947E66}"/>
            </a:ext>
          </a:extLst>
        </xdr:cNvPr>
        <xdr:cNvSpPr/>
      </xdr:nvSpPr>
      <xdr:spPr>
        <a:xfrm>
          <a:off x="191617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AE3493FB-5BA8-4175-B6AD-0055A37E783F}"/>
            </a:ext>
          </a:extLst>
        </xdr:cNvPr>
        <xdr:cNvSpPr/>
      </xdr:nvSpPr>
      <xdr:spPr>
        <a:xfrm>
          <a:off x="18345150" y="6860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1EFB8FD-8264-45ED-A0B0-24A3A99FEC61}"/>
            </a:ext>
          </a:extLst>
        </xdr:cNvPr>
        <xdr:cNvSpPr/>
      </xdr:nvSpPr>
      <xdr:spPr>
        <a:xfrm>
          <a:off x="17547590" y="6851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52A8B921-3D48-4739-9B84-B2AC96526B3F}"/>
            </a:ext>
          </a:extLst>
        </xdr:cNvPr>
        <xdr:cNvSpPr/>
      </xdr:nvSpPr>
      <xdr:spPr>
        <a:xfrm>
          <a:off x="167614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6D2D3DE-A17C-42A8-AF87-BCE1C361E8E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D79A882-E845-4C18-A7EF-45843616C178}"/>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AAAE22F-5BA0-4C72-9EB2-53644A00AA4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6607F2B-60D0-467F-9219-F0E7F394568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AD41E9F-5CEC-4142-B355-5F8BA585F0D3}"/>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158750</xdr:rowOff>
    </xdr:from>
    <xdr:to>
      <xdr:col>116</xdr:col>
      <xdr:colOff>114300</xdr:colOff>
      <xdr:row>41</xdr:row>
      <xdr:rowOff>88900</xdr:rowOff>
    </xdr:to>
    <xdr:sp macro="" textlink="">
      <xdr:nvSpPr>
        <xdr:cNvPr id="492" name="楕円 491">
          <a:extLst>
            <a:ext uri="{FF2B5EF4-FFF2-40B4-BE49-F238E27FC236}">
              <a16:creationId xmlns:a16="http://schemas.microsoft.com/office/drawing/2014/main" id="{5393DFAF-5D18-4256-BDB4-B9BBC95CDC8A}"/>
            </a:ext>
          </a:extLst>
        </xdr:cNvPr>
        <xdr:cNvSpPr/>
      </xdr:nvSpPr>
      <xdr:spPr>
        <a:xfrm>
          <a:off x="19904710" y="7018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137177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405F4666-C8AC-46D9-8721-216830968B33}"/>
            </a:ext>
          </a:extLst>
        </xdr:cNvPr>
        <xdr:cNvSpPr txBox="1"/>
      </xdr:nvSpPr>
      <xdr:spPr>
        <a:xfrm>
          <a:off x="19985990"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158750</xdr:rowOff>
    </xdr:from>
    <xdr:to>
      <xdr:col>112</xdr:col>
      <xdr:colOff>38100</xdr:colOff>
      <xdr:row>41</xdr:row>
      <xdr:rowOff>88900</xdr:rowOff>
    </xdr:to>
    <xdr:sp macro="" textlink="">
      <xdr:nvSpPr>
        <xdr:cNvPr id="494" name="楕円 493">
          <a:extLst>
            <a:ext uri="{FF2B5EF4-FFF2-40B4-BE49-F238E27FC236}">
              <a16:creationId xmlns:a16="http://schemas.microsoft.com/office/drawing/2014/main" id="{633079CB-AE4D-45C7-8CD0-B43A8E38F8EC}"/>
            </a:ext>
          </a:extLst>
        </xdr:cNvPr>
        <xdr:cNvSpPr/>
      </xdr:nvSpPr>
      <xdr:spPr>
        <a:xfrm>
          <a:off x="19161760" y="70186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38100</xdr:rowOff>
    </xdr:from>
    <xdr:to>
      <xdr:col>116</xdr:col>
      <xdr:colOff>63500</xdr:colOff>
      <xdr:row>41</xdr:row>
      <xdr:rowOff>38100</xdr:rowOff>
    </xdr:to>
    <xdr:cxnSp macro="">
      <xdr:nvCxnSpPr>
        <xdr:cNvPr id="495" name="直線コネクタ 494">
          <a:extLst>
            <a:ext uri="{FF2B5EF4-FFF2-40B4-BE49-F238E27FC236}">
              <a16:creationId xmlns:a16="http://schemas.microsoft.com/office/drawing/2014/main" id="{679C1761-04B8-47AA-8C4B-FFA2EB93BA89}"/>
            </a:ext>
          </a:extLst>
        </xdr:cNvPr>
        <xdr:cNvCxnSpPr/>
      </xdr:nvCxnSpPr>
      <xdr:spPr>
        <a:xfrm>
          <a:off x="19204940" y="70675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158750</xdr:rowOff>
    </xdr:from>
    <xdr:to>
      <xdr:col>107</xdr:col>
      <xdr:colOff>101600</xdr:colOff>
      <xdr:row>41</xdr:row>
      <xdr:rowOff>88900</xdr:rowOff>
    </xdr:to>
    <xdr:sp macro="" textlink="">
      <xdr:nvSpPr>
        <xdr:cNvPr id="496" name="楕円 495">
          <a:extLst>
            <a:ext uri="{FF2B5EF4-FFF2-40B4-BE49-F238E27FC236}">
              <a16:creationId xmlns:a16="http://schemas.microsoft.com/office/drawing/2014/main" id="{C0B5F880-B095-4CD0-9373-4E180F5172B9}"/>
            </a:ext>
          </a:extLst>
        </xdr:cNvPr>
        <xdr:cNvSpPr/>
      </xdr:nvSpPr>
      <xdr:spPr>
        <a:xfrm>
          <a:off x="18345150" y="7018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38100</xdr:rowOff>
    </xdr:from>
    <xdr:to>
      <xdr:col>111</xdr:col>
      <xdr:colOff>177800</xdr:colOff>
      <xdr:row>41</xdr:row>
      <xdr:rowOff>38100</xdr:rowOff>
    </xdr:to>
    <xdr:cxnSp macro="">
      <xdr:nvCxnSpPr>
        <xdr:cNvPr id="497" name="直線コネクタ 496">
          <a:extLst>
            <a:ext uri="{FF2B5EF4-FFF2-40B4-BE49-F238E27FC236}">
              <a16:creationId xmlns:a16="http://schemas.microsoft.com/office/drawing/2014/main" id="{F9C14364-944D-4D6F-840D-9B02D1FF1BA5}"/>
            </a:ext>
          </a:extLst>
        </xdr:cNvPr>
        <xdr:cNvCxnSpPr/>
      </xdr:nvCxnSpPr>
      <xdr:spPr>
        <a:xfrm>
          <a:off x="18399760" y="70675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93980</xdr:rowOff>
    </xdr:from>
    <xdr:to>
      <xdr:col>102</xdr:col>
      <xdr:colOff>165100</xdr:colOff>
      <xdr:row>41</xdr:row>
      <xdr:rowOff>24130</xdr:rowOff>
    </xdr:to>
    <xdr:sp macro="" textlink="">
      <xdr:nvSpPr>
        <xdr:cNvPr id="498" name="楕円 497">
          <a:extLst>
            <a:ext uri="{FF2B5EF4-FFF2-40B4-BE49-F238E27FC236}">
              <a16:creationId xmlns:a16="http://schemas.microsoft.com/office/drawing/2014/main" id="{1D2A64D3-2724-41DC-81BF-D71ABD340BDC}"/>
            </a:ext>
          </a:extLst>
        </xdr:cNvPr>
        <xdr:cNvSpPr/>
      </xdr:nvSpPr>
      <xdr:spPr>
        <a:xfrm>
          <a:off x="17547590" y="69557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144780</xdr:rowOff>
    </xdr:from>
    <xdr:to>
      <xdr:col>107</xdr:col>
      <xdr:colOff>50800</xdr:colOff>
      <xdr:row>41</xdr:row>
      <xdr:rowOff>38100</xdr:rowOff>
    </xdr:to>
    <xdr:cxnSp macro="">
      <xdr:nvCxnSpPr>
        <xdr:cNvPr id="499" name="直線コネクタ 498">
          <a:extLst>
            <a:ext uri="{FF2B5EF4-FFF2-40B4-BE49-F238E27FC236}">
              <a16:creationId xmlns:a16="http://schemas.microsoft.com/office/drawing/2014/main" id="{C6F27FE3-60D4-4E52-899E-8878792E6513}"/>
            </a:ext>
          </a:extLst>
        </xdr:cNvPr>
        <xdr:cNvCxnSpPr/>
      </xdr:nvCxnSpPr>
      <xdr:spPr>
        <a:xfrm>
          <a:off x="17602200" y="7000875"/>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93980</xdr:rowOff>
    </xdr:from>
    <xdr:to>
      <xdr:col>98</xdr:col>
      <xdr:colOff>38100</xdr:colOff>
      <xdr:row>41</xdr:row>
      <xdr:rowOff>24130</xdr:rowOff>
    </xdr:to>
    <xdr:sp macro="" textlink="">
      <xdr:nvSpPr>
        <xdr:cNvPr id="500" name="楕円 499">
          <a:extLst>
            <a:ext uri="{FF2B5EF4-FFF2-40B4-BE49-F238E27FC236}">
              <a16:creationId xmlns:a16="http://schemas.microsoft.com/office/drawing/2014/main" id="{F8348544-C7F1-43E6-B52B-B8607D658099}"/>
            </a:ext>
          </a:extLst>
        </xdr:cNvPr>
        <xdr:cNvSpPr/>
      </xdr:nvSpPr>
      <xdr:spPr>
        <a:xfrm>
          <a:off x="16761460" y="6955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144780</xdr:rowOff>
    </xdr:from>
    <xdr:to>
      <xdr:col>102</xdr:col>
      <xdr:colOff>114300</xdr:colOff>
      <xdr:row>40</xdr:row>
      <xdr:rowOff>144780</xdr:rowOff>
    </xdr:to>
    <xdr:cxnSp macro="">
      <xdr:nvCxnSpPr>
        <xdr:cNvPr id="501" name="直線コネクタ 500">
          <a:extLst>
            <a:ext uri="{FF2B5EF4-FFF2-40B4-BE49-F238E27FC236}">
              <a16:creationId xmlns:a16="http://schemas.microsoft.com/office/drawing/2014/main" id="{41185292-89D0-409D-BBFE-B41671B20FB1}"/>
            </a:ext>
          </a:extLst>
        </xdr:cNvPr>
        <xdr:cNvCxnSpPr/>
      </xdr:nvCxnSpPr>
      <xdr:spPr>
        <a:xfrm>
          <a:off x="16804640" y="70008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505C48E2-1DF1-48D2-B31D-4ACFC648C845}"/>
            </a:ext>
          </a:extLst>
        </xdr:cNvPr>
        <xdr:cNvSpPr txBox="1"/>
      </xdr:nvSpPr>
      <xdr:spPr>
        <a:xfrm>
          <a:off x="189821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942E1B3C-98B8-4D94-AFA7-F291EEBC1DCE}"/>
            </a:ext>
          </a:extLst>
        </xdr:cNvPr>
        <xdr:cNvSpPr txBox="1"/>
      </xdr:nvSpPr>
      <xdr:spPr>
        <a:xfrm>
          <a:off x="181820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BA4DB035-F032-413D-9879-93E1580D284F}"/>
            </a:ext>
          </a:extLst>
        </xdr:cNvPr>
        <xdr:cNvSpPr txBox="1"/>
      </xdr:nvSpPr>
      <xdr:spPr>
        <a:xfrm>
          <a:off x="17384472" y="662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20AC9019-DEAB-4C08-96F9-A21349902CA3}"/>
            </a:ext>
          </a:extLst>
        </xdr:cNvPr>
        <xdr:cNvSpPr txBox="1"/>
      </xdr:nvSpPr>
      <xdr:spPr>
        <a:xfrm>
          <a:off x="1658881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80027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12F49F37-D1D3-484B-856B-785E151B5F14}"/>
            </a:ext>
          </a:extLst>
        </xdr:cNvPr>
        <xdr:cNvSpPr txBox="1"/>
      </xdr:nvSpPr>
      <xdr:spPr>
        <a:xfrm>
          <a:off x="18982132" y="711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80027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89DEE72E-6F6B-412F-8BC3-8270AFB4D1DB}"/>
            </a:ext>
          </a:extLst>
        </xdr:cNvPr>
        <xdr:cNvSpPr txBox="1"/>
      </xdr:nvSpPr>
      <xdr:spPr>
        <a:xfrm>
          <a:off x="18182032" y="711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15257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324D42EB-FC12-46DD-A540-D8922ED06335}"/>
            </a:ext>
          </a:extLst>
        </xdr:cNvPr>
        <xdr:cNvSpPr txBox="1"/>
      </xdr:nvSpPr>
      <xdr:spPr>
        <a:xfrm>
          <a:off x="17384472"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15257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3CA21553-59AC-4598-9DC1-EA0D1A3F1F3C}"/>
            </a:ext>
          </a:extLst>
        </xdr:cNvPr>
        <xdr:cNvSpPr txBox="1"/>
      </xdr:nvSpPr>
      <xdr:spPr>
        <a:xfrm>
          <a:off x="16588817"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974D9C79-8A23-427A-816D-A3FD559DDB7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6FE71285-B960-4391-9F4F-FD50E5BB756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514EBEF8-ECD6-4336-8BB6-8B5671E1E46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99C430CC-1F4C-48D0-B1D1-68AE353E4454}"/>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50528DE9-106C-4C3C-BD47-3D93C1D19EC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67B643AB-A14F-43E8-802F-CD46C07BF7C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95A9D36-9A23-426B-BD14-C4ED84F31A4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EDBE0572-A0E6-4626-82AD-B0272243D67C}"/>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9379D8B2-8CEE-4045-82CB-741900B0165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CE657C01-24D4-4AB8-A36E-43B2848E0A7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F1EAFFBA-2E3E-44FA-86DB-A01A6CF3494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24A7DDC8-6E9E-49B7-96C9-95AA1CBE6987}"/>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1223037-2C94-4A3F-8471-DA97F24CC5BD}"/>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107D83BF-8600-432C-A0C0-A3352AA85730}"/>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993311FA-E734-4842-AD00-4B0129C12369}"/>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DB7C8E2E-603D-43CF-B5E6-77219FF2E701}"/>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6BE1ED88-293E-4B71-885C-9337B08008C7}"/>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2A99029B-09F8-4A63-898C-F424BFEC7DDD}"/>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8E21BD44-630C-4057-AC28-5BB50276DA5C}"/>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6E6C88FD-5715-4372-892D-DFBF71D4CED2}"/>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5B20F1A2-5363-41A9-A15F-6397D6E4943D}"/>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EAAAB7AB-5469-4E30-9117-0A1EA3F98ED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C191EA18-E026-46C3-8CF1-F9476508A7BC}"/>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98DEDFD3-D180-4827-B24A-08954D30E57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AD3E8C61-2407-4E78-90E2-488A5321DA3F}"/>
            </a:ext>
          </a:extLst>
        </xdr:cNvPr>
        <xdr:cNvCxnSpPr/>
      </xdr:nvCxnSpPr>
      <xdr:spPr>
        <a:xfrm flipV="1">
          <a:off x="14703424" y="979360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F3BF33B0-FF89-46F4-B879-DD60249072AA}"/>
            </a:ext>
          </a:extLst>
        </xdr:cNvPr>
        <xdr:cNvSpPr txBox="1"/>
      </xdr:nvSpPr>
      <xdr:spPr>
        <a:xfrm>
          <a:off x="14742160"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2D71518D-C4AA-4799-BD5A-5A769E7AA063}"/>
            </a:ext>
          </a:extLst>
        </xdr:cNvPr>
        <xdr:cNvCxnSpPr/>
      </xdr:nvCxnSpPr>
      <xdr:spPr>
        <a:xfrm>
          <a:off x="14611350" y="1093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CB93F2D8-0735-421A-98F8-A99922754F99}"/>
            </a:ext>
          </a:extLst>
        </xdr:cNvPr>
        <xdr:cNvSpPr txBox="1"/>
      </xdr:nvSpPr>
      <xdr:spPr>
        <a:xfrm>
          <a:off x="14742160"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DFD4990A-FCD6-435D-B956-08D7A645D972}"/>
            </a:ext>
          </a:extLst>
        </xdr:cNvPr>
        <xdr:cNvCxnSpPr/>
      </xdr:nvCxnSpPr>
      <xdr:spPr>
        <a:xfrm>
          <a:off x="14611350" y="9793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91E2E7B2-B8D8-4E22-93DB-82DA8D0FF20E}"/>
            </a:ext>
          </a:extLst>
        </xdr:cNvPr>
        <xdr:cNvSpPr txBox="1"/>
      </xdr:nvSpPr>
      <xdr:spPr>
        <a:xfrm>
          <a:off x="1474216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C579F90C-1E2A-4AE3-B039-56563360BC79}"/>
            </a:ext>
          </a:extLst>
        </xdr:cNvPr>
        <xdr:cNvSpPr/>
      </xdr:nvSpPr>
      <xdr:spPr>
        <a:xfrm>
          <a:off x="146494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74194C8-419D-49BE-B3C8-FD5B57A45EB6}"/>
            </a:ext>
          </a:extLst>
        </xdr:cNvPr>
        <xdr:cNvSpPr/>
      </xdr:nvSpPr>
      <xdr:spPr>
        <a:xfrm>
          <a:off x="13887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D087D785-FEDC-4397-95B8-81960A4881E4}"/>
            </a:ext>
          </a:extLst>
        </xdr:cNvPr>
        <xdr:cNvSpPr/>
      </xdr:nvSpPr>
      <xdr:spPr>
        <a:xfrm>
          <a:off x="13089890" y="10356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8CCE9177-D9CA-4AE7-98C5-72622C323F89}"/>
            </a:ext>
          </a:extLst>
        </xdr:cNvPr>
        <xdr:cNvSpPr/>
      </xdr:nvSpPr>
      <xdr:spPr>
        <a:xfrm>
          <a:off x="12303760" y="103428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2B063E2E-09A0-4E38-9C3C-2F5E5759A7FA}"/>
            </a:ext>
          </a:extLst>
        </xdr:cNvPr>
        <xdr:cNvSpPr/>
      </xdr:nvSpPr>
      <xdr:spPr>
        <a:xfrm>
          <a:off x="1148715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EAF1BDA-2A5F-4A67-88C7-955DE2D9259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AA01CA2-DEE9-44B1-8896-A74E5268249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5D056A9-A1E1-419E-BC7D-93D136BBE4A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5AE791B-528B-43DD-A418-B67CCDB4AF4C}"/>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FA6133F-F0CF-4E4E-AFEE-9F876FECF3D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550" name="楕円 549">
          <a:extLst>
            <a:ext uri="{FF2B5EF4-FFF2-40B4-BE49-F238E27FC236}">
              <a16:creationId xmlns:a16="http://schemas.microsoft.com/office/drawing/2014/main" id="{EDCC2D85-6F2A-4E3B-AB52-85FA170E61D6}"/>
            </a:ext>
          </a:extLst>
        </xdr:cNvPr>
        <xdr:cNvSpPr/>
      </xdr:nvSpPr>
      <xdr:spPr>
        <a:xfrm>
          <a:off x="14649450" y="1023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143527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74E3E329-61D7-44FB-B9A1-7444A591F9AC}"/>
            </a:ext>
          </a:extLst>
        </xdr:cNvPr>
        <xdr:cNvSpPr txBox="1"/>
      </xdr:nvSpPr>
      <xdr:spPr>
        <a:xfrm>
          <a:off x="14742160"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44450</xdr:rowOff>
    </xdr:from>
    <xdr:to>
      <xdr:col>81</xdr:col>
      <xdr:colOff>101600</xdr:colOff>
      <xdr:row>63</xdr:row>
      <xdr:rowOff>146050</xdr:rowOff>
    </xdr:to>
    <xdr:sp macro="" textlink="">
      <xdr:nvSpPr>
        <xdr:cNvPr id="552" name="楕円 551">
          <a:extLst>
            <a:ext uri="{FF2B5EF4-FFF2-40B4-BE49-F238E27FC236}">
              <a16:creationId xmlns:a16="http://schemas.microsoft.com/office/drawing/2014/main" id="{34216EA6-F1D7-4859-B977-F98D544BF86A}"/>
            </a:ext>
          </a:extLst>
        </xdr:cNvPr>
        <xdr:cNvSpPr/>
      </xdr:nvSpPr>
      <xdr:spPr>
        <a:xfrm>
          <a:off x="13887450" y="10847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63</xdr:row>
      <xdr:rowOff>95250</xdr:rowOff>
    </xdr:to>
    <xdr:cxnSp macro="">
      <xdr:nvCxnSpPr>
        <xdr:cNvPr id="553" name="直線コネクタ 552">
          <a:extLst>
            <a:ext uri="{FF2B5EF4-FFF2-40B4-BE49-F238E27FC236}">
              <a16:creationId xmlns:a16="http://schemas.microsoft.com/office/drawing/2014/main" id="{4899EAF8-0151-423B-A7F6-BC4E7F9BB7A8}"/>
            </a:ext>
          </a:extLst>
        </xdr:cNvPr>
        <xdr:cNvCxnSpPr/>
      </xdr:nvCxnSpPr>
      <xdr:spPr>
        <a:xfrm flipV="1">
          <a:off x="13942060" y="10287000"/>
          <a:ext cx="762000" cy="60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29210</xdr:rowOff>
    </xdr:from>
    <xdr:to>
      <xdr:col>76</xdr:col>
      <xdr:colOff>165100</xdr:colOff>
      <xdr:row>63</xdr:row>
      <xdr:rowOff>130810</xdr:rowOff>
    </xdr:to>
    <xdr:sp macro="" textlink="">
      <xdr:nvSpPr>
        <xdr:cNvPr id="554" name="楕円 553">
          <a:extLst>
            <a:ext uri="{FF2B5EF4-FFF2-40B4-BE49-F238E27FC236}">
              <a16:creationId xmlns:a16="http://schemas.microsoft.com/office/drawing/2014/main" id="{9C84DBE2-214E-418D-8B56-E7A818186B7B}"/>
            </a:ext>
          </a:extLst>
        </xdr:cNvPr>
        <xdr:cNvSpPr/>
      </xdr:nvSpPr>
      <xdr:spPr>
        <a:xfrm>
          <a:off x="13089890" y="108286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80010</xdr:rowOff>
    </xdr:from>
    <xdr:to>
      <xdr:col>81</xdr:col>
      <xdr:colOff>50800</xdr:colOff>
      <xdr:row>63</xdr:row>
      <xdr:rowOff>95250</xdr:rowOff>
    </xdr:to>
    <xdr:cxnSp macro="">
      <xdr:nvCxnSpPr>
        <xdr:cNvPr id="555" name="直線コネクタ 554">
          <a:extLst>
            <a:ext uri="{FF2B5EF4-FFF2-40B4-BE49-F238E27FC236}">
              <a16:creationId xmlns:a16="http://schemas.microsoft.com/office/drawing/2014/main" id="{DB52A227-A8BE-4FED-BCE4-1E155B07779D}"/>
            </a:ext>
          </a:extLst>
        </xdr:cNvPr>
        <xdr:cNvCxnSpPr/>
      </xdr:nvCxnSpPr>
      <xdr:spPr>
        <a:xfrm>
          <a:off x="13144500" y="1088326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27305</xdr:rowOff>
    </xdr:from>
    <xdr:to>
      <xdr:col>72</xdr:col>
      <xdr:colOff>38100</xdr:colOff>
      <xdr:row>63</xdr:row>
      <xdr:rowOff>128905</xdr:rowOff>
    </xdr:to>
    <xdr:sp macro="" textlink="">
      <xdr:nvSpPr>
        <xdr:cNvPr id="556" name="楕円 555">
          <a:extLst>
            <a:ext uri="{FF2B5EF4-FFF2-40B4-BE49-F238E27FC236}">
              <a16:creationId xmlns:a16="http://schemas.microsoft.com/office/drawing/2014/main" id="{3E6ED08A-35C0-46C9-94B3-FAD5FA0BFFF0}"/>
            </a:ext>
          </a:extLst>
        </xdr:cNvPr>
        <xdr:cNvSpPr/>
      </xdr:nvSpPr>
      <xdr:spPr>
        <a:xfrm>
          <a:off x="12303760" y="108267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78105</xdr:rowOff>
    </xdr:from>
    <xdr:to>
      <xdr:col>76</xdr:col>
      <xdr:colOff>114300</xdr:colOff>
      <xdr:row>63</xdr:row>
      <xdr:rowOff>80010</xdr:rowOff>
    </xdr:to>
    <xdr:cxnSp macro="">
      <xdr:nvCxnSpPr>
        <xdr:cNvPr id="557" name="直線コネクタ 556">
          <a:extLst>
            <a:ext uri="{FF2B5EF4-FFF2-40B4-BE49-F238E27FC236}">
              <a16:creationId xmlns:a16="http://schemas.microsoft.com/office/drawing/2014/main" id="{275D276B-08F6-4824-A079-31EAF76EDBF4}"/>
            </a:ext>
          </a:extLst>
        </xdr:cNvPr>
        <xdr:cNvCxnSpPr/>
      </xdr:nvCxnSpPr>
      <xdr:spPr>
        <a:xfrm>
          <a:off x="12346940" y="1087945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31115</xdr:rowOff>
    </xdr:from>
    <xdr:to>
      <xdr:col>67</xdr:col>
      <xdr:colOff>101600</xdr:colOff>
      <xdr:row>63</xdr:row>
      <xdr:rowOff>132715</xdr:rowOff>
    </xdr:to>
    <xdr:sp macro="" textlink="">
      <xdr:nvSpPr>
        <xdr:cNvPr id="558" name="楕円 557">
          <a:extLst>
            <a:ext uri="{FF2B5EF4-FFF2-40B4-BE49-F238E27FC236}">
              <a16:creationId xmlns:a16="http://schemas.microsoft.com/office/drawing/2014/main" id="{C70AADDA-50E1-48EB-9DF7-E459FB7189AC}"/>
            </a:ext>
          </a:extLst>
        </xdr:cNvPr>
        <xdr:cNvSpPr/>
      </xdr:nvSpPr>
      <xdr:spPr>
        <a:xfrm>
          <a:off x="11487150" y="108305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78105</xdr:rowOff>
    </xdr:from>
    <xdr:to>
      <xdr:col>71</xdr:col>
      <xdr:colOff>177800</xdr:colOff>
      <xdr:row>63</xdr:row>
      <xdr:rowOff>81915</xdr:rowOff>
    </xdr:to>
    <xdr:cxnSp macro="">
      <xdr:nvCxnSpPr>
        <xdr:cNvPr id="559" name="直線コネクタ 558">
          <a:extLst>
            <a:ext uri="{FF2B5EF4-FFF2-40B4-BE49-F238E27FC236}">
              <a16:creationId xmlns:a16="http://schemas.microsoft.com/office/drawing/2014/main" id="{E475B70E-5B6C-4E88-9048-628996BFE935}"/>
            </a:ext>
          </a:extLst>
        </xdr:cNvPr>
        <xdr:cNvCxnSpPr/>
      </xdr:nvCxnSpPr>
      <xdr:spPr>
        <a:xfrm flipV="1">
          <a:off x="11541760" y="10879455"/>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E7C775E7-62E0-4412-B3C4-070662931E4B}"/>
            </a:ext>
          </a:extLst>
        </xdr:cNvPr>
        <xdr:cNvSpPr txBox="1"/>
      </xdr:nvSpPr>
      <xdr:spPr>
        <a:xfrm>
          <a:off x="1373823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6568043C-381A-49F8-BFCB-0E471A8104EF}"/>
            </a:ext>
          </a:extLst>
        </xdr:cNvPr>
        <xdr:cNvSpPr txBox="1"/>
      </xdr:nvSpPr>
      <xdr:spPr>
        <a:xfrm>
          <a:off x="1295718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19E90549-5ADC-40DA-B3A3-936AF2D9C128}"/>
            </a:ext>
          </a:extLst>
        </xdr:cNvPr>
        <xdr:cNvSpPr txBox="1"/>
      </xdr:nvSpPr>
      <xdr:spPr>
        <a:xfrm>
          <a:off x="1217105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F0F9340A-83C3-41BC-B5EB-A3AF45CBB727}"/>
            </a:ext>
          </a:extLst>
        </xdr:cNvPr>
        <xdr:cNvSpPr txBox="1"/>
      </xdr:nvSpPr>
      <xdr:spPr>
        <a:xfrm>
          <a:off x="113544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137177</xdr:rowOff>
    </xdr:from>
    <xdr:ext cx="405111" cy="259045"/>
    <xdr:sp macro="" textlink="">
      <xdr:nvSpPr>
        <xdr:cNvPr id="564" name="n_1mainValue【学校施設】&#10;有形固定資産減価償却率">
          <a:extLst>
            <a:ext uri="{FF2B5EF4-FFF2-40B4-BE49-F238E27FC236}">
              <a16:creationId xmlns:a16="http://schemas.microsoft.com/office/drawing/2014/main" id="{215A643C-8636-4813-9C5D-1725A6E7BF28}"/>
            </a:ext>
          </a:extLst>
        </xdr:cNvPr>
        <xdr:cNvSpPr txBox="1"/>
      </xdr:nvSpPr>
      <xdr:spPr>
        <a:xfrm>
          <a:off x="13738234" y="1093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121937</xdr:rowOff>
    </xdr:from>
    <xdr:ext cx="405111" cy="259045"/>
    <xdr:sp macro="" textlink="">
      <xdr:nvSpPr>
        <xdr:cNvPr id="565" name="n_2mainValue【学校施設】&#10;有形固定資産減価償却率">
          <a:extLst>
            <a:ext uri="{FF2B5EF4-FFF2-40B4-BE49-F238E27FC236}">
              <a16:creationId xmlns:a16="http://schemas.microsoft.com/office/drawing/2014/main" id="{B004DF13-5766-4F31-B8D7-E7D4364DA5FC}"/>
            </a:ext>
          </a:extLst>
        </xdr:cNvPr>
        <xdr:cNvSpPr txBox="1"/>
      </xdr:nvSpPr>
      <xdr:spPr>
        <a:xfrm>
          <a:off x="12957184"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120032</xdr:rowOff>
    </xdr:from>
    <xdr:ext cx="405111" cy="259045"/>
    <xdr:sp macro="" textlink="">
      <xdr:nvSpPr>
        <xdr:cNvPr id="566" name="n_3mainValue【学校施設】&#10;有形固定資産減価償却率">
          <a:extLst>
            <a:ext uri="{FF2B5EF4-FFF2-40B4-BE49-F238E27FC236}">
              <a16:creationId xmlns:a16="http://schemas.microsoft.com/office/drawing/2014/main" id="{8C0E716E-9EB1-404B-B2D4-0303FCB84D9C}"/>
            </a:ext>
          </a:extLst>
        </xdr:cNvPr>
        <xdr:cNvSpPr txBox="1"/>
      </xdr:nvSpPr>
      <xdr:spPr>
        <a:xfrm>
          <a:off x="1217105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123842</xdr:rowOff>
    </xdr:from>
    <xdr:ext cx="405111" cy="259045"/>
    <xdr:sp macro="" textlink="">
      <xdr:nvSpPr>
        <xdr:cNvPr id="567" name="n_4mainValue【学校施設】&#10;有形固定資産減価償却率">
          <a:extLst>
            <a:ext uri="{FF2B5EF4-FFF2-40B4-BE49-F238E27FC236}">
              <a16:creationId xmlns:a16="http://schemas.microsoft.com/office/drawing/2014/main" id="{F496F3EF-AB84-4D73-ABD3-2CD70DB2102B}"/>
            </a:ext>
          </a:extLst>
        </xdr:cNvPr>
        <xdr:cNvSpPr txBox="1"/>
      </xdr:nvSpPr>
      <xdr:spPr>
        <a:xfrm>
          <a:off x="11354444"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4AFCD83B-2528-44CF-B8D2-C60BA77C79E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2ECDFC44-017D-4E57-B7BE-AE5F64E636D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26400EE1-89DD-47D8-A9C7-59468814BB0A}"/>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C935EFE7-9D5B-4DDB-BCAB-96BCEE48BA9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C08EEA72-E3AD-42A1-A691-B67AF2F2A71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FA31DD50-9206-4073-9967-59291A99EF0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8928C929-6825-486F-A90F-8F37C0DF155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C57D17C-E2A6-408E-B6EE-A4B25488E404}"/>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263B7D90-49F9-4C3B-8542-79275018344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285DB145-C38B-4656-983F-B8F4C3F331F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68EE8423-6DB4-4969-A021-CB8A302DECAA}"/>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94333CB0-5F88-4A2B-BC62-1CA265851453}"/>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2A23A836-5A6B-4258-B6FD-EAF276BE6A02}"/>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A25FC507-8C9F-4559-8032-9282F3DDAEE7}"/>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A522A767-E9E6-4313-B1CD-F0791E87AA94}"/>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BD61D0C8-91FB-422C-935C-428193284AF0}"/>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912FD610-F8D0-4ACE-A6EF-85B3A6D0A1F8}"/>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BC2789E8-26C2-4E36-9F03-140E50642ACA}"/>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12CC78E2-F008-4A03-BA2B-CEB28613DFF7}"/>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51D7F241-1668-45F4-BF9C-F7F6BB9E8332}"/>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76664140-BD7B-4A6F-A072-CEFDB5519E5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92F9E9D0-B1C2-4232-8B31-27592D1DC3A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E79C3AB0-E82D-4170-9F88-449A1F5940C6}"/>
            </a:ext>
          </a:extLst>
        </xdr:cNvPr>
        <xdr:cNvCxnSpPr/>
      </xdr:nvCxnSpPr>
      <xdr:spPr>
        <a:xfrm flipV="1">
          <a:off x="19947254" y="9495511"/>
          <a:ext cx="0" cy="1571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A01CA98C-7884-4882-90E5-F9757BA8B74B}"/>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22CACBF7-118A-42E1-B6E5-B2D0D58635C6}"/>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30A4FEF6-2BAA-4599-9329-BCFFA31E19B5}"/>
            </a:ext>
          </a:extLst>
        </xdr:cNvPr>
        <xdr:cNvSpPr txBox="1"/>
      </xdr:nvSpPr>
      <xdr:spPr>
        <a:xfrm>
          <a:off x="19985990" y="927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4389CCBA-8FBE-43F4-83C4-3E954C0F6720}"/>
            </a:ext>
          </a:extLst>
        </xdr:cNvPr>
        <xdr:cNvCxnSpPr/>
      </xdr:nvCxnSpPr>
      <xdr:spPr>
        <a:xfrm>
          <a:off x="19885660" y="9495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22A47E30-703B-4336-BAF0-93A6065F926D}"/>
            </a:ext>
          </a:extLst>
        </xdr:cNvPr>
        <xdr:cNvSpPr txBox="1"/>
      </xdr:nvSpPr>
      <xdr:spPr>
        <a:xfrm>
          <a:off x="1998599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72297CCC-F14D-4D56-9C7A-D8F5299EB822}"/>
            </a:ext>
          </a:extLst>
        </xdr:cNvPr>
        <xdr:cNvSpPr/>
      </xdr:nvSpPr>
      <xdr:spPr>
        <a:xfrm>
          <a:off x="19904710" y="10722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85C55FF9-D2CB-4772-B6B5-AFB651E44DC4}"/>
            </a:ext>
          </a:extLst>
        </xdr:cNvPr>
        <xdr:cNvSpPr/>
      </xdr:nvSpPr>
      <xdr:spPr>
        <a:xfrm>
          <a:off x="19161760" y="1071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E24A9796-4AA7-487A-A15B-02BB10885180}"/>
            </a:ext>
          </a:extLst>
        </xdr:cNvPr>
        <xdr:cNvSpPr/>
      </xdr:nvSpPr>
      <xdr:spPr>
        <a:xfrm>
          <a:off x="18345150" y="107287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F284820E-3D1E-468B-8728-B1BDC43329EB}"/>
            </a:ext>
          </a:extLst>
        </xdr:cNvPr>
        <xdr:cNvSpPr/>
      </xdr:nvSpPr>
      <xdr:spPr>
        <a:xfrm>
          <a:off x="17547590" y="107215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9F9704F0-87F9-4AE7-A4E2-4C99976DBE40}"/>
            </a:ext>
          </a:extLst>
        </xdr:cNvPr>
        <xdr:cNvSpPr/>
      </xdr:nvSpPr>
      <xdr:spPr>
        <a:xfrm>
          <a:off x="16761460" y="107186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FB49B94-3164-43AC-9EE7-8AA983BB38B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8141D9E-9D2E-4F2A-838F-92129BF85B2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9E5105C-2C4F-4C72-9F69-4B5B97D6A99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7232CBC-9654-4D4C-A503-B8367DDC67B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D01DFF0-36DA-4583-90D2-39864D4ED14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78130</xdr:rowOff>
    </xdr:from>
    <xdr:to>
      <xdr:col>116</xdr:col>
      <xdr:colOff>114300</xdr:colOff>
      <xdr:row>64</xdr:row>
      <xdr:rowOff>8280</xdr:rowOff>
    </xdr:to>
    <xdr:sp macro="" textlink="">
      <xdr:nvSpPr>
        <xdr:cNvPr id="606" name="楕円 605">
          <a:extLst>
            <a:ext uri="{FF2B5EF4-FFF2-40B4-BE49-F238E27FC236}">
              <a16:creationId xmlns:a16="http://schemas.microsoft.com/office/drawing/2014/main" id="{25817225-DBA9-40B1-A73B-D16834694B72}"/>
            </a:ext>
          </a:extLst>
        </xdr:cNvPr>
        <xdr:cNvSpPr/>
      </xdr:nvSpPr>
      <xdr:spPr>
        <a:xfrm>
          <a:off x="19904710" y="10879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56557</xdr:rowOff>
    </xdr:from>
    <xdr:ext cx="469744" cy="259045"/>
    <xdr:sp macro="" textlink="">
      <xdr:nvSpPr>
        <xdr:cNvPr id="607" name="【学校施設】&#10;一人当たり面積該当値テキスト">
          <a:extLst>
            <a:ext uri="{FF2B5EF4-FFF2-40B4-BE49-F238E27FC236}">
              <a16:creationId xmlns:a16="http://schemas.microsoft.com/office/drawing/2014/main" id="{F9132EB1-C130-4E74-A33D-8ABB426D61E5}"/>
            </a:ext>
          </a:extLst>
        </xdr:cNvPr>
        <xdr:cNvSpPr txBox="1"/>
      </xdr:nvSpPr>
      <xdr:spPr>
        <a:xfrm>
          <a:off x="19985990" y="1086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74473</xdr:rowOff>
    </xdr:from>
    <xdr:to>
      <xdr:col>112</xdr:col>
      <xdr:colOff>38100</xdr:colOff>
      <xdr:row>64</xdr:row>
      <xdr:rowOff>4623</xdr:rowOff>
    </xdr:to>
    <xdr:sp macro="" textlink="">
      <xdr:nvSpPr>
        <xdr:cNvPr id="608" name="楕円 607">
          <a:extLst>
            <a:ext uri="{FF2B5EF4-FFF2-40B4-BE49-F238E27FC236}">
              <a16:creationId xmlns:a16="http://schemas.microsoft.com/office/drawing/2014/main" id="{C29648AC-8FBA-488B-83A0-579F76D95684}"/>
            </a:ext>
          </a:extLst>
        </xdr:cNvPr>
        <xdr:cNvSpPr/>
      </xdr:nvSpPr>
      <xdr:spPr>
        <a:xfrm>
          <a:off x="19161760" y="1087582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125273</xdr:rowOff>
    </xdr:from>
    <xdr:to>
      <xdr:col>116</xdr:col>
      <xdr:colOff>63500</xdr:colOff>
      <xdr:row>63</xdr:row>
      <xdr:rowOff>128930</xdr:rowOff>
    </xdr:to>
    <xdr:cxnSp macro="">
      <xdr:nvCxnSpPr>
        <xdr:cNvPr id="609" name="直線コネクタ 608">
          <a:extLst>
            <a:ext uri="{FF2B5EF4-FFF2-40B4-BE49-F238E27FC236}">
              <a16:creationId xmlns:a16="http://schemas.microsoft.com/office/drawing/2014/main" id="{D9288F14-E599-4CA0-A38E-63155B49C421}"/>
            </a:ext>
          </a:extLst>
        </xdr:cNvPr>
        <xdr:cNvCxnSpPr/>
      </xdr:nvCxnSpPr>
      <xdr:spPr>
        <a:xfrm>
          <a:off x="19204940" y="10928528"/>
          <a:ext cx="74295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74930</xdr:rowOff>
    </xdr:from>
    <xdr:to>
      <xdr:col>107</xdr:col>
      <xdr:colOff>101600</xdr:colOff>
      <xdr:row>64</xdr:row>
      <xdr:rowOff>5080</xdr:rowOff>
    </xdr:to>
    <xdr:sp macro="" textlink="">
      <xdr:nvSpPr>
        <xdr:cNvPr id="610" name="楕円 609">
          <a:extLst>
            <a:ext uri="{FF2B5EF4-FFF2-40B4-BE49-F238E27FC236}">
              <a16:creationId xmlns:a16="http://schemas.microsoft.com/office/drawing/2014/main" id="{29C41E65-3699-4D7E-B5C5-65A19E776786}"/>
            </a:ext>
          </a:extLst>
        </xdr:cNvPr>
        <xdr:cNvSpPr/>
      </xdr:nvSpPr>
      <xdr:spPr>
        <a:xfrm>
          <a:off x="18345150" y="10876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125273</xdr:rowOff>
    </xdr:from>
    <xdr:to>
      <xdr:col>111</xdr:col>
      <xdr:colOff>177800</xdr:colOff>
      <xdr:row>63</xdr:row>
      <xdr:rowOff>125730</xdr:rowOff>
    </xdr:to>
    <xdr:cxnSp macro="">
      <xdr:nvCxnSpPr>
        <xdr:cNvPr id="611" name="直線コネクタ 610">
          <a:extLst>
            <a:ext uri="{FF2B5EF4-FFF2-40B4-BE49-F238E27FC236}">
              <a16:creationId xmlns:a16="http://schemas.microsoft.com/office/drawing/2014/main" id="{96A91823-39F7-4BDA-8E29-5D4950B95052}"/>
            </a:ext>
          </a:extLst>
        </xdr:cNvPr>
        <xdr:cNvCxnSpPr/>
      </xdr:nvCxnSpPr>
      <xdr:spPr>
        <a:xfrm flipV="1">
          <a:off x="18399760" y="10928528"/>
          <a:ext cx="80518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26467</xdr:rowOff>
    </xdr:from>
    <xdr:to>
      <xdr:col>102</xdr:col>
      <xdr:colOff>165100</xdr:colOff>
      <xdr:row>63</xdr:row>
      <xdr:rowOff>128067</xdr:rowOff>
    </xdr:to>
    <xdr:sp macro="" textlink="">
      <xdr:nvSpPr>
        <xdr:cNvPr id="612" name="楕円 611">
          <a:extLst>
            <a:ext uri="{FF2B5EF4-FFF2-40B4-BE49-F238E27FC236}">
              <a16:creationId xmlns:a16="http://schemas.microsoft.com/office/drawing/2014/main" id="{B3AAB95A-0993-4090-ABE4-B3A53FB4FE94}"/>
            </a:ext>
          </a:extLst>
        </xdr:cNvPr>
        <xdr:cNvSpPr/>
      </xdr:nvSpPr>
      <xdr:spPr>
        <a:xfrm>
          <a:off x="17547590" y="10824007"/>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77267</xdr:rowOff>
    </xdr:from>
    <xdr:to>
      <xdr:col>107</xdr:col>
      <xdr:colOff>50800</xdr:colOff>
      <xdr:row>63</xdr:row>
      <xdr:rowOff>125730</xdr:rowOff>
    </xdr:to>
    <xdr:cxnSp macro="">
      <xdr:nvCxnSpPr>
        <xdr:cNvPr id="613" name="直線コネクタ 612">
          <a:extLst>
            <a:ext uri="{FF2B5EF4-FFF2-40B4-BE49-F238E27FC236}">
              <a16:creationId xmlns:a16="http://schemas.microsoft.com/office/drawing/2014/main" id="{3CA8EE79-A1D8-435A-A0FA-F99864C69B0E}"/>
            </a:ext>
          </a:extLst>
        </xdr:cNvPr>
        <xdr:cNvCxnSpPr/>
      </xdr:nvCxnSpPr>
      <xdr:spPr>
        <a:xfrm>
          <a:off x="17602200" y="10878617"/>
          <a:ext cx="797560" cy="5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27839</xdr:rowOff>
    </xdr:from>
    <xdr:to>
      <xdr:col>98</xdr:col>
      <xdr:colOff>38100</xdr:colOff>
      <xdr:row>63</xdr:row>
      <xdr:rowOff>129439</xdr:rowOff>
    </xdr:to>
    <xdr:sp macro="" textlink="">
      <xdr:nvSpPr>
        <xdr:cNvPr id="614" name="楕円 613">
          <a:extLst>
            <a:ext uri="{FF2B5EF4-FFF2-40B4-BE49-F238E27FC236}">
              <a16:creationId xmlns:a16="http://schemas.microsoft.com/office/drawing/2014/main" id="{CFAD4881-5C50-444D-8DF6-9C3AA29FA4EB}"/>
            </a:ext>
          </a:extLst>
        </xdr:cNvPr>
        <xdr:cNvSpPr/>
      </xdr:nvSpPr>
      <xdr:spPr>
        <a:xfrm>
          <a:off x="16761460" y="1082728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77267</xdr:rowOff>
    </xdr:from>
    <xdr:to>
      <xdr:col>102</xdr:col>
      <xdr:colOff>114300</xdr:colOff>
      <xdr:row>63</xdr:row>
      <xdr:rowOff>78639</xdr:rowOff>
    </xdr:to>
    <xdr:cxnSp macro="">
      <xdr:nvCxnSpPr>
        <xdr:cNvPr id="615" name="直線コネクタ 614">
          <a:extLst>
            <a:ext uri="{FF2B5EF4-FFF2-40B4-BE49-F238E27FC236}">
              <a16:creationId xmlns:a16="http://schemas.microsoft.com/office/drawing/2014/main" id="{5ACB3B94-6E55-491D-976F-1A13AA6AE48B}"/>
            </a:ext>
          </a:extLst>
        </xdr:cNvPr>
        <xdr:cNvCxnSpPr/>
      </xdr:nvCxnSpPr>
      <xdr:spPr>
        <a:xfrm flipV="1">
          <a:off x="16804640" y="10878617"/>
          <a:ext cx="79756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B9EE4F32-CFA5-47FC-8C78-C90D18FBB81B}"/>
            </a:ext>
          </a:extLst>
        </xdr:cNvPr>
        <xdr:cNvSpPr txBox="1"/>
      </xdr:nvSpPr>
      <xdr:spPr>
        <a:xfrm>
          <a:off x="18982132" y="104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DBD05A84-D6AE-4F6A-8D00-E6BAF10066F3}"/>
            </a:ext>
          </a:extLst>
        </xdr:cNvPr>
        <xdr:cNvSpPr txBox="1"/>
      </xdr:nvSpPr>
      <xdr:spPr>
        <a:xfrm>
          <a:off x="18182032"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466B2116-8583-4ECA-BD90-98116EC9C31D}"/>
            </a:ext>
          </a:extLst>
        </xdr:cNvPr>
        <xdr:cNvSpPr txBox="1"/>
      </xdr:nvSpPr>
      <xdr:spPr>
        <a:xfrm>
          <a:off x="17384472" y="1050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DDAD90C4-3C03-40BF-985C-88204958B610}"/>
            </a:ext>
          </a:extLst>
        </xdr:cNvPr>
        <xdr:cNvSpPr txBox="1"/>
      </xdr:nvSpPr>
      <xdr:spPr>
        <a:xfrm>
          <a:off x="16588817" y="1049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167200</xdr:rowOff>
    </xdr:from>
    <xdr:ext cx="469744" cy="259045"/>
    <xdr:sp macro="" textlink="">
      <xdr:nvSpPr>
        <xdr:cNvPr id="620" name="n_1mainValue【学校施設】&#10;一人当たり面積">
          <a:extLst>
            <a:ext uri="{FF2B5EF4-FFF2-40B4-BE49-F238E27FC236}">
              <a16:creationId xmlns:a16="http://schemas.microsoft.com/office/drawing/2014/main" id="{392DF96A-03EC-42B7-95EE-1C4D6BE45BDD}"/>
            </a:ext>
          </a:extLst>
        </xdr:cNvPr>
        <xdr:cNvSpPr txBox="1"/>
      </xdr:nvSpPr>
      <xdr:spPr>
        <a:xfrm>
          <a:off x="18982132" y="10972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167657</xdr:rowOff>
    </xdr:from>
    <xdr:ext cx="469744" cy="259045"/>
    <xdr:sp macro="" textlink="">
      <xdr:nvSpPr>
        <xdr:cNvPr id="621" name="n_2mainValue【学校施設】&#10;一人当たり面積">
          <a:extLst>
            <a:ext uri="{FF2B5EF4-FFF2-40B4-BE49-F238E27FC236}">
              <a16:creationId xmlns:a16="http://schemas.microsoft.com/office/drawing/2014/main" id="{B65EDF7E-A26F-4994-A50F-D1A4A3163706}"/>
            </a:ext>
          </a:extLst>
        </xdr:cNvPr>
        <xdr:cNvSpPr txBox="1"/>
      </xdr:nvSpPr>
      <xdr:spPr>
        <a:xfrm>
          <a:off x="18182032" y="1097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119194</xdr:rowOff>
    </xdr:from>
    <xdr:ext cx="469744" cy="259045"/>
    <xdr:sp macro="" textlink="">
      <xdr:nvSpPr>
        <xdr:cNvPr id="622" name="n_3mainValue【学校施設】&#10;一人当たり面積">
          <a:extLst>
            <a:ext uri="{FF2B5EF4-FFF2-40B4-BE49-F238E27FC236}">
              <a16:creationId xmlns:a16="http://schemas.microsoft.com/office/drawing/2014/main" id="{C64A3567-BBD0-4B35-8BF8-5D191525EB48}"/>
            </a:ext>
          </a:extLst>
        </xdr:cNvPr>
        <xdr:cNvSpPr txBox="1"/>
      </xdr:nvSpPr>
      <xdr:spPr>
        <a:xfrm>
          <a:off x="17384472" y="1092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120566</xdr:rowOff>
    </xdr:from>
    <xdr:ext cx="469744" cy="259045"/>
    <xdr:sp macro="" textlink="">
      <xdr:nvSpPr>
        <xdr:cNvPr id="623" name="n_4mainValue【学校施設】&#10;一人当たり面積">
          <a:extLst>
            <a:ext uri="{FF2B5EF4-FFF2-40B4-BE49-F238E27FC236}">
              <a16:creationId xmlns:a16="http://schemas.microsoft.com/office/drawing/2014/main" id="{57A6080E-2DAC-4898-880B-3B72DCE980EB}"/>
            </a:ext>
          </a:extLst>
        </xdr:cNvPr>
        <xdr:cNvSpPr txBox="1"/>
      </xdr:nvSpPr>
      <xdr:spPr>
        <a:xfrm>
          <a:off x="16588817" y="1092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F93DD32E-BA8F-408A-A6D9-DA552BE0674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A8B555C9-6BAD-48BC-82C3-D37BFF5BF85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C2684D4D-29E7-4BAF-9CF7-5B2889DD6D8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648AE19A-B54F-47F7-BDD4-B21B28EB0FB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A759B582-3B92-4EAB-854C-5D394F8E9E3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2BBA3C92-1324-489A-95AE-77BEBF563B0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9D4194BE-32D1-4404-9ADF-A38AB1FA75B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F19A439F-3734-4588-929E-3787EF049301}"/>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D2CAA58C-A182-42B4-B858-2CD0C8682DC4}"/>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F7B6914A-EB3C-470C-BD4F-5A6B8869D1C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19875735-1721-4A7A-A79C-1C34F348118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5C051ADB-3AC6-4D9D-AD29-9A2A4D3D0602}"/>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E7D5582A-FC7A-4A3D-8D55-9586DF094D55}"/>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2F5A6020-DA5A-4482-B123-03A482A09591}"/>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434F7342-BF0F-4E31-B981-FF76F675B5F1}"/>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F923D670-8F0A-4EF3-8420-A3F5314B7497}"/>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2E97AF89-E1F0-4A76-BF0D-4EDAFD3AAE3F}"/>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F62665D8-4FC3-4033-B4DB-991E7510B05F}"/>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F51AED52-A721-46F6-80C8-FC6D693D4358}"/>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3084FA89-6DAF-42A1-9A46-2C5AA170D38C}"/>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76F9C19C-F820-4F4C-B982-4C8F5B91E97E}"/>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D4E19322-0DAB-4A60-8DB0-3A1DC2A386B1}"/>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EF83E2D5-6CFA-4A42-AE25-D2D96E9B162C}"/>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F1227BA3-6445-49C2-B126-536AEC4371AA}"/>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E29C0311-DF0B-49F4-AC7E-FE0444C02A81}"/>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A9D8DB4D-17FE-4F08-A4A7-4A4C1494A777}"/>
            </a:ext>
          </a:extLst>
        </xdr:cNvPr>
        <xdr:cNvCxnSpPr/>
      </xdr:nvCxnSpPr>
      <xdr:spPr>
        <a:xfrm flipV="1">
          <a:off x="14703424" y="13332278"/>
          <a:ext cx="0" cy="1584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34A1735E-ED90-4EAA-AB1D-0025B16C609B}"/>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F666D154-0791-47CD-B045-E7C03EE2FEE3}"/>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E58EDF7F-810E-4B2E-B325-A20110002FD3}"/>
            </a:ext>
          </a:extLst>
        </xdr:cNvPr>
        <xdr:cNvSpPr txBox="1"/>
      </xdr:nvSpPr>
      <xdr:spPr>
        <a:xfrm>
          <a:off x="14742160" y="1311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AABA2E69-2B67-40E3-9F85-041E20ED9342}"/>
            </a:ext>
          </a:extLst>
        </xdr:cNvPr>
        <xdr:cNvCxnSpPr/>
      </xdr:nvCxnSpPr>
      <xdr:spPr>
        <a:xfrm>
          <a:off x="14611350" y="1333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43B5F34B-E5CA-4EB6-8040-6ACFD32F654B}"/>
            </a:ext>
          </a:extLst>
        </xdr:cNvPr>
        <xdr:cNvSpPr txBox="1"/>
      </xdr:nvSpPr>
      <xdr:spPr>
        <a:xfrm>
          <a:off x="14742160" y="1398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143AB562-21D4-4225-AC2B-8D3CDD0D5140}"/>
            </a:ext>
          </a:extLst>
        </xdr:cNvPr>
        <xdr:cNvSpPr/>
      </xdr:nvSpPr>
      <xdr:spPr>
        <a:xfrm>
          <a:off x="14649450" y="1412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F4D1E206-1F66-4D5E-BD5D-047EEED3E596}"/>
            </a:ext>
          </a:extLst>
        </xdr:cNvPr>
        <xdr:cNvSpPr/>
      </xdr:nvSpPr>
      <xdr:spPr>
        <a:xfrm>
          <a:off x="13887450" y="141085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FC95BBAD-B6E5-4CAA-AD6B-1841DC092287}"/>
            </a:ext>
          </a:extLst>
        </xdr:cNvPr>
        <xdr:cNvSpPr/>
      </xdr:nvSpPr>
      <xdr:spPr>
        <a:xfrm>
          <a:off x="13089890" y="14086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4A4B8531-761B-4F32-97B4-FD6AC6903101}"/>
            </a:ext>
          </a:extLst>
        </xdr:cNvPr>
        <xdr:cNvSpPr/>
      </xdr:nvSpPr>
      <xdr:spPr>
        <a:xfrm>
          <a:off x="12303760" y="141068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B5E15D3E-B8E5-4763-8D8C-376CC21CC06F}"/>
            </a:ext>
          </a:extLst>
        </xdr:cNvPr>
        <xdr:cNvSpPr/>
      </xdr:nvSpPr>
      <xdr:spPr>
        <a:xfrm>
          <a:off x="11487150" y="1415614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2DD38B2-7F3E-486D-B871-53B10F4F976B}"/>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D2EC97B-2E6F-44E5-9AB1-9CBD3267985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CB3A845-DD86-4DD9-A81A-B015937DF411}"/>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25FC5C0-3FEF-4A69-8A9A-7CAD07AF70B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2F40FEE-BA0A-4150-A4C8-38C8E1069FE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23223</xdr:rowOff>
    </xdr:from>
    <xdr:to>
      <xdr:col>85</xdr:col>
      <xdr:colOff>177800</xdr:colOff>
      <xdr:row>83</xdr:row>
      <xdr:rowOff>124823</xdr:rowOff>
    </xdr:to>
    <xdr:sp macro="" textlink="">
      <xdr:nvSpPr>
        <xdr:cNvPr id="665" name="楕円 664">
          <a:extLst>
            <a:ext uri="{FF2B5EF4-FFF2-40B4-BE49-F238E27FC236}">
              <a16:creationId xmlns:a16="http://schemas.microsoft.com/office/drawing/2014/main" id="{ABB20E35-52CF-4B16-917F-7CCAB8EC7964}"/>
            </a:ext>
          </a:extLst>
        </xdr:cNvPr>
        <xdr:cNvSpPr/>
      </xdr:nvSpPr>
      <xdr:spPr>
        <a:xfrm>
          <a:off x="14649450" y="1424976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1650</xdr:rowOff>
    </xdr:from>
    <xdr:ext cx="405111" cy="259045"/>
    <xdr:sp macro="" textlink="">
      <xdr:nvSpPr>
        <xdr:cNvPr id="666" name="【児童館】&#10;有形固定資産減価償却率該当値テキスト">
          <a:extLst>
            <a:ext uri="{FF2B5EF4-FFF2-40B4-BE49-F238E27FC236}">
              <a16:creationId xmlns:a16="http://schemas.microsoft.com/office/drawing/2014/main" id="{C1C71FA0-312B-4B2C-A7AD-FAFEC23C0321}"/>
            </a:ext>
          </a:extLst>
        </xdr:cNvPr>
        <xdr:cNvSpPr txBox="1"/>
      </xdr:nvSpPr>
      <xdr:spPr>
        <a:xfrm>
          <a:off x="14742160"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363</xdr:rowOff>
    </xdr:from>
    <xdr:to>
      <xdr:col>81</xdr:col>
      <xdr:colOff>101600</xdr:colOff>
      <xdr:row>83</xdr:row>
      <xdr:rowOff>101963</xdr:rowOff>
    </xdr:to>
    <xdr:sp macro="" textlink="">
      <xdr:nvSpPr>
        <xdr:cNvPr id="667" name="楕円 666">
          <a:extLst>
            <a:ext uri="{FF2B5EF4-FFF2-40B4-BE49-F238E27FC236}">
              <a16:creationId xmlns:a16="http://schemas.microsoft.com/office/drawing/2014/main" id="{2756F54D-3521-4D26-93EF-253FD276B0F6}"/>
            </a:ext>
          </a:extLst>
        </xdr:cNvPr>
        <xdr:cNvSpPr/>
      </xdr:nvSpPr>
      <xdr:spPr>
        <a:xfrm>
          <a:off x="13887450" y="1423071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51163</xdr:rowOff>
    </xdr:from>
    <xdr:to>
      <xdr:col>85</xdr:col>
      <xdr:colOff>127000</xdr:colOff>
      <xdr:row>83</xdr:row>
      <xdr:rowOff>74023</xdr:rowOff>
    </xdr:to>
    <xdr:cxnSp macro="">
      <xdr:nvCxnSpPr>
        <xdr:cNvPr id="668" name="直線コネクタ 667">
          <a:extLst>
            <a:ext uri="{FF2B5EF4-FFF2-40B4-BE49-F238E27FC236}">
              <a16:creationId xmlns:a16="http://schemas.microsoft.com/office/drawing/2014/main" id="{E5895B61-12B6-4933-A1FD-520D743A1A55}"/>
            </a:ext>
          </a:extLst>
        </xdr:cNvPr>
        <xdr:cNvCxnSpPr/>
      </xdr:nvCxnSpPr>
      <xdr:spPr>
        <a:xfrm>
          <a:off x="13942060" y="14285323"/>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135889</xdr:rowOff>
    </xdr:from>
    <xdr:to>
      <xdr:col>76</xdr:col>
      <xdr:colOff>165100</xdr:colOff>
      <xdr:row>83</xdr:row>
      <xdr:rowOff>66039</xdr:rowOff>
    </xdr:to>
    <xdr:sp macro="" textlink="">
      <xdr:nvSpPr>
        <xdr:cNvPr id="669" name="楕円 668">
          <a:extLst>
            <a:ext uri="{FF2B5EF4-FFF2-40B4-BE49-F238E27FC236}">
              <a16:creationId xmlns:a16="http://schemas.microsoft.com/office/drawing/2014/main" id="{3C902638-76AD-4F73-81E5-2B757B24F12C}"/>
            </a:ext>
          </a:extLst>
        </xdr:cNvPr>
        <xdr:cNvSpPr/>
      </xdr:nvSpPr>
      <xdr:spPr>
        <a:xfrm>
          <a:off x="13089890" y="141909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15239</xdr:rowOff>
    </xdr:from>
    <xdr:to>
      <xdr:col>81</xdr:col>
      <xdr:colOff>50800</xdr:colOff>
      <xdr:row>83</xdr:row>
      <xdr:rowOff>51163</xdr:rowOff>
    </xdr:to>
    <xdr:cxnSp macro="">
      <xdr:nvCxnSpPr>
        <xdr:cNvPr id="670" name="直線コネクタ 669">
          <a:extLst>
            <a:ext uri="{FF2B5EF4-FFF2-40B4-BE49-F238E27FC236}">
              <a16:creationId xmlns:a16="http://schemas.microsoft.com/office/drawing/2014/main" id="{27DE39AD-D5B3-4163-B0A6-6FB7116E2D15}"/>
            </a:ext>
          </a:extLst>
        </xdr:cNvPr>
        <xdr:cNvCxnSpPr/>
      </xdr:nvCxnSpPr>
      <xdr:spPr>
        <a:xfrm>
          <a:off x="13144500" y="14249399"/>
          <a:ext cx="79756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99968</xdr:rowOff>
    </xdr:from>
    <xdr:to>
      <xdr:col>72</xdr:col>
      <xdr:colOff>38100</xdr:colOff>
      <xdr:row>83</xdr:row>
      <xdr:rowOff>30118</xdr:rowOff>
    </xdr:to>
    <xdr:sp macro="" textlink="">
      <xdr:nvSpPr>
        <xdr:cNvPr id="671" name="楕円 670">
          <a:extLst>
            <a:ext uri="{FF2B5EF4-FFF2-40B4-BE49-F238E27FC236}">
              <a16:creationId xmlns:a16="http://schemas.microsoft.com/office/drawing/2014/main" id="{0FA3E571-BE55-4D98-8254-78662E0C0083}"/>
            </a:ext>
          </a:extLst>
        </xdr:cNvPr>
        <xdr:cNvSpPr/>
      </xdr:nvSpPr>
      <xdr:spPr>
        <a:xfrm>
          <a:off x="12303760" y="1415505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150768</xdr:rowOff>
    </xdr:from>
    <xdr:to>
      <xdr:col>76</xdr:col>
      <xdr:colOff>114300</xdr:colOff>
      <xdr:row>83</xdr:row>
      <xdr:rowOff>15239</xdr:rowOff>
    </xdr:to>
    <xdr:cxnSp macro="">
      <xdr:nvCxnSpPr>
        <xdr:cNvPr id="672" name="直線コネクタ 671">
          <a:extLst>
            <a:ext uri="{FF2B5EF4-FFF2-40B4-BE49-F238E27FC236}">
              <a16:creationId xmlns:a16="http://schemas.microsoft.com/office/drawing/2014/main" id="{93238335-CF8A-40AC-A0EE-E2CB9D24E61D}"/>
            </a:ext>
          </a:extLst>
        </xdr:cNvPr>
        <xdr:cNvCxnSpPr/>
      </xdr:nvCxnSpPr>
      <xdr:spPr>
        <a:xfrm>
          <a:off x="12346940" y="14209668"/>
          <a:ext cx="797560" cy="3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64044</xdr:rowOff>
    </xdr:from>
    <xdr:to>
      <xdr:col>67</xdr:col>
      <xdr:colOff>101600</xdr:colOff>
      <xdr:row>82</xdr:row>
      <xdr:rowOff>165644</xdr:rowOff>
    </xdr:to>
    <xdr:sp macro="" textlink="">
      <xdr:nvSpPr>
        <xdr:cNvPr id="673" name="楕円 672">
          <a:extLst>
            <a:ext uri="{FF2B5EF4-FFF2-40B4-BE49-F238E27FC236}">
              <a16:creationId xmlns:a16="http://schemas.microsoft.com/office/drawing/2014/main" id="{D2A5278C-385A-455B-99DD-A70E8532174D}"/>
            </a:ext>
          </a:extLst>
        </xdr:cNvPr>
        <xdr:cNvSpPr/>
      </xdr:nvSpPr>
      <xdr:spPr>
        <a:xfrm>
          <a:off x="11487150" y="14119134"/>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114844</xdr:rowOff>
    </xdr:from>
    <xdr:to>
      <xdr:col>71</xdr:col>
      <xdr:colOff>177800</xdr:colOff>
      <xdr:row>82</xdr:row>
      <xdr:rowOff>150768</xdr:rowOff>
    </xdr:to>
    <xdr:cxnSp macro="">
      <xdr:nvCxnSpPr>
        <xdr:cNvPr id="674" name="直線コネクタ 673">
          <a:extLst>
            <a:ext uri="{FF2B5EF4-FFF2-40B4-BE49-F238E27FC236}">
              <a16:creationId xmlns:a16="http://schemas.microsoft.com/office/drawing/2014/main" id="{5ACA9A1A-4E47-46E1-9970-929C75611AB1}"/>
            </a:ext>
          </a:extLst>
        </xdr:cNvPr>
        <xdr:cNvCxnSpPr/>
      </xdr:nvCxnSpPr>
      <xdr:spPr>
        <a:xfrm>
          <a:off x="11541760" y="14173744"/>
          <a:ext cx="80518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5192B324-3956-49C4-BCCD-D3CDD8F37EF0}"/>
            </a:ext>
          </a:extLst>
        </xdr:cNvPr>
        <xdr:cNvSpPr txBox="1"/>
      </xdr:nvSpPr>
      <xdr:spPr>
        <a:xfrm>
          <a:off x="13738234" y="1388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67446EF0-E608-4A7C-AB59-E6A4AEEB1CF4}"/>
            </a:ext>
          </a:extLst>
        </xdr:cNvPr>
        <xdr:cNvSpPr txBox="1"/>
      </xdr:nvSpPr>
      <xdr:spPr>
        <a:xfrm>
          <a:off x="12957184" y="1386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49162FCB-50F4-485D-AC48-B66AB0906001}"/>
            </a:ext>
          </a:extLst>
        </xdr:cNvPr>
        <xdr:cNvSpPr txBox="1"/>
      </xdr:nvSpPr>
      <xdr:spPr>
        <a:xfrm>
          <a:off x="12171054" y="1388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6E24CC7D-AF0C-4E2E-907C-8EBD383C767D}"/>
            </a:ext>
          </a:extLst>
        </xdr:cNvPr>
        <xdr:cNvSpPr txBox="1"/>
      </xdr:nvSpPr>
      <xdr:spPr>
        <a:xfrm>
          <a:off x="11354444" y="1424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93090</xdr:rowOff>
    </xdr:from>
    <xdr:ext cx="405111" cy="259045"/>
    <xdr:sp macro="" textlink="">
      <xdr:nvSpPr>
        <xdr:cNvPr id="679" name="n_1mainValue【児童館】&#10;有形固定資産減価償却率">
          <a:extLst>
            <a:ext uri="{FF2B5EF4-FFF2-40B4-BE49-F238E27FC236}">
              <a16:creationId xmlns:a16="http://schemas.microsoft.com/office/drawing/2014/main" id="{8A7B17F3-E2A1-4E94-8775-CB547BE03755}"/>
            </a:ext>
          </a:extLst>
        </xdr:cNvPr>
        <xdr:cNvSpPr txBox="1"/>
      </xdr:nvSpPr>
      <xdr:spPr>
        <a:xfrm>
          <a:off x="13738234" y="1432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57166</xdr:rowOff>
    </xdr:from>
    <xdr:ext cx="405111" cy="259045"/>
    <xdr:sp macro="" textlink="">
      <xdr:nvSpPr>
        <xdr:cNvPr id="680" name="n_2mainValue【児童館】&#10;有形固定資産減価償却率">
          <a:extLst>
            <a:ext uri="{FF2B5EF4-FFF2-40B4-BE49-F238E27FC236}">
              <a16:creationId xmlns:a16="http://schemas.microsoft.com/office/drawing/2014/main" id="{02A9F863-82A6-43E9-B733-108117948FF1}"/>
            </a:ext>
          </a:extLst>
        </xdr:cNvPr>
        <xdr:cNvSpPr txBox="1"/>
      </xdr:nvSpPr>
      <xdr:spPr>
        <a:xfrm>
          <a:off x="12957184" y="14283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681" name="n_3mainValue【児童館】&#10;有形固定資産減価償却率">
          <a:extLst>
            <a:ext uri="{FF2B5EF4-FFF2-40B4-BE49-F238E27FC236}">
              <a16:creationId xmlns:a16="http://schemas.microsoft.com/office/drawing/2014/main" id="{2026008B-8AFF-4919-8462-9CA5F2180E09}"/>
            </a:ext>
          </a:extLst>
        </xdr:cNvPr>
        <xdr:cNvSpPr txBox="1"/>
      </xdr:nvSpPr>
      <xdr:spPr>
        <a:xfrm>
          <a:off x="12171054" y="1424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10721</xdr:rowOff>
    </xdr:from>
    <xdr:ext cx="405111" cy="259045"/>
    <xdr:sp macro="" textlink="">
      <xdr:nvSpPr>
        <xdr:cNvPr id="682" name="n_4mainValue【児童館】&#10;有形固定資産減価償却率">
          <a:extLst>
            <a:ext uri="{FF2B5EF4-FFF2-40B4-BE49-F238E27FC236}">
              <a16:creationId xmlns:a16="http://schemas.microsoft.com/office/drawing/2014/main" id="{E4693AF6-87BC-47DB-8230-AFD6EA880533}"/>
            </a:ext>
          </a:extLst>
        </xdr:cNvPr>
        <xdr:cNvSpPr txBox="1"/>
      </xdr:nvSpPr>
      <xdr:spPr>
        <a:xfrm>
          <a:off x="11354444" y="13900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A7584731-1F05-4270-8954-5F059B1B6A6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6E83307-7EB1-424D-AEE9-8016FC05DDD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9989135-4816-4E70-ABFA-3B2682708B4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FEC2462-9CD9-411D-A36C-9A57FE49B1C2}"/>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7B333ACF-7053-4607-9F37-4CF4E8552D4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29D96A42-FC0E-4F44-98D5-38EA7B7562C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E6D7731B-1978-42CA-BEEE-2D45F44E020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ECF2B32A-6AFD-42D2-BDE4-4E4ABC65DAD0}"/>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81079EB9-B301-457E-8A57-A9CD9360FA5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7A73BE1F-94A6-4573-BCB6-79A84BD281CF}"/>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A86F7B26-6EBF-4ECE-AE53-221A7214B116}"/>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55A14D8D-C4D2-45A4-84F3-D5D1C8B234B7}"/>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C19CF1D3-B933-4A1D-B4A3-031DE1C464B1}"/>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BE7FE6CC-AE18-42A2-A609-AC9B7CFCD9F0}"/>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46EE3B13-3C76-46B0-9E93-B9FECB3134D2}"/>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C4EED48B-B0AD-475B-B088-C42D65071222}"/>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22272E9D-1764-4FD1-B860-3719AA2B0355}"/>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5AD31E1D-3454-4920-8203-8A547BDB0F7B}"/>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F9812631-CAE8-4A46-853D-DB6F9CFCF83B}"/>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51C689C4-C05A-4F64-A325-4B4CCF1AAA91}"/>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C2EE6981-71D4-40B6-B69F-C955A693F73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FE276FA7-0466-4960-BC3C-CC17F98181E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7850B508-6C49-4AD4-BFFC-EE9A86B27756}"/>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53FF4038-C170-43F2-9595-236F83FA8D14}"/>
            </a:ext>
          </a:extLst>
        </xdr:cNvPr>
        <xdr:cNvCxnSpPr/>
      </xdr:nvCxnSpPr>
      <xdr:spPr>
        <a:xfrm flipV="1">
          <a:off x="19947254" y="134264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82046DAA-EB43-4266-956C-39201EB983EF}"/>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59841F8F-E10B-42BD-9755-C7E2A9AC0F6B}"/>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35B8EEFD-9D7D-49CB-BA3B-FC08B9BB7222}"/>
            </a:ext>
          </a:extLst>
        </xdr:cNvPr>
        <xdr:cNvSpPr txBox="1"/>
      </xdr:nvSpPr>
      <xdr:spPr>
        <a:xfrm>
          <a:off x="19985990" y="132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6ECE226C-E318-4813-8629-1F2C03D98529}"/>
            </a:ext>
          </a:extLst>
        </xdr:cNvPr>
        <xdr:cNvCxnSpPr/>
      </xdr:nvCxnSpPr>
      <xdr:spPr>
        <a:xfrm>
          <a:off x="19885660" y="13426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8DD77F13-9D08-4EBD-80E3-2C740593582A}"/>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150BE032-99A7-4129-8CE7-5C8B74BFD9CE}"/>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C598E962-0719-4C42-B1F2-719AC4589D4E}"/>
            </a:ext>
          </a:extLst>
        </xdr:cNvPr>
        <xdr:cNvSpPr/>
      </xdr:nvSpPr>
      <xdr:spPr>
        <a:xfrm>
          <a:off x="191617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EBAC8CD8-3BE2-4326-8C68-E53C6FDB8C38}"/>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F82419DE-C6A5-4844-A6D5-445CC4991557}"/>
            </a:ext>
          </a:extLst>
        </xdr:cNvPr>
        <xdr:cNvSpPr/>
      </xdr:nvSpPr>
      <xdr:spPr>
        <a:xfrm>
          <a:off x="17547590" y="143662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8ADCF2D0-44A8-4548-80C3-F0CA887DF7E6}"/>
            </a:ext>
          </a:extLst>
        </xdr:cNvPr>
        <xdr:cNvSpPr/>
      </xdr:nvSpPr>
      <xdr:spPr>
        <a:xfrm>
          <a:off x="16761460" y="143662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2FCDCF96-8D43-4EAF-8790-5F7F5C45155A}"/>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1E69C23-49D2-4D34-8946-511A3D57739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CD98156-F9C4-4D4D-9F1C-97CEB16AF7D8}"/>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B631120-94C9-49EF-BD63-E20AAB26E84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46F68EB-2B4D-416F-9326-8EBA71F7661D}"/>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722" name="楕円 721">
          <a:extLst>
            <a:ext uri="{FF2B5EF4-FFF2-40B4-BE49-F238E27FC236}">
              <a16:creationId xmlns:a16="http://schemas.microsoft.com/office/drawing/2014/main" id="{7FE790F7-48AB-43AB-848F-22C88ABB94F4}"/>
            </a:ext>
          </a:extLst>
        </xdr:cNvPr>
        <xdr:cNvSpPr/>
      </xdr:nvSpPr>
      <xdr:spPr>
        <a:xfrm>
          <a:off x="19904710" y="14671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723" name="【児童館】&#10;一人当たり面積該当値テキスト">
          <a:extLst>
            <a:ext uri="{FF2B5EF4-FFF2-40B4-BE49-F238E27FC236}">
              <a16:creationId xmlns:a16="http://schemas.microsoft.com/office/drawing/2014/main" id="{D57D269B-B37A-43AD-82E5-52902314F64B}"/>
            </a:ext>
          </a:extLst>
        </xdr:cNvPr>
        <xdr:cNvSpPr txBox="1"/>
      </xdr:nvSpPr>
      <xdr:spPr>
        <a:xfrm>
          <a:off x="19985990" y="1459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101600</xdr:rowOff>
    </xdr:from>
    <xdr:to>
      <xdr:col>112</xdr:col>
      <xdr:colOff>38100</xdr:colOff>
      <xdr:row>86</xdr:row>
      <xdr:rowOff>31750</xdr:rowOff>
    </xdr:to>
    <xdr:sp macro="" textlink="">
      <xdr:nvSpPr>
        <xdr:cNvPr id="724" name="楕円 723">
          <a:extLst>
            <a:ext uri="{FF2B5EF4-FFF2-40B4-BE49-F238E27FC236}">
              <a16:creationId xmlns:a16="http://schemas.microsoft.com/office/drawing/2014/main" id="{AEC319EA-3400-46CE-B951-19269382831B}"/>
            </a:ext>
          </a:extLst>
        </xdr:cNvPr>
        <xdr:cNvSpPr/>
      </xdr:nvSpPr>
      <xdr:spPr>
        <a:xfrm>
          <a:off x="19161760" y="14671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85</xdr:row>
      <xdr:rowOff>152400</xdr:rowOff>
    </xdr:to>
    <xdr:cxnSp macro="">
      <xdr:nvCxnSpPr>
        <xdr:cNvPr id="725" name="直線コネクタ 724">
          <a:extLst>
            <a:ext uri="{FF2B5EF4-FFF2-40B4-BE49-F238E27FC236}">
              <a16:creationId xmlns:a16="http://schemas.microsoft.com/office/drawing/2014/main" id="{031D134A-C5B2-4DA1-B7F1-5D2EC1595139}"/>
            </a:ext>
          </a:extLst>
        </xdr:cNvPr>
        <xdr:cNvCxnSpPr/>
      </xdr:nvCxnSpPr>
      <xdr:spPr>
        <a:xfrm>
          <a:off x="19204940" y="147256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726" name="楕円 725">
          <a:extLst>
            <a:ext uri="{FF2B5EF4-FFF2-40B4-BE49-F238E27FC236}">
              <a16:creationId xmlns:a16="http://schemas.microsoft.com/office/drawing/2014/main" id="{14BA3AC4-55EA-42E6-9D7D-305D98BA4380}"/>
            </a:ext>
          </a:extLst>
        </xdr:cNvPr>
        <xdr:cNvSpPr/>
      </xdr:nvSpPr>
      <xdr:spPr>
        <a:xfrm>
          <a:off x="18345150" y="14671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152400</xdr:rowOff>
    </xdr:from>
    <xdr:to>
      <xdr:col>111</xdr:col>
      <xdr:colOff>177800</xdr:colOff>
      <xdr:row>85</xdr:row>
      <xdr:rowOff>152400</xdr:rowOff>
    </xdr:to>
    <xdr:cxnSp macro="">
      <xdr:nvCxnSpPr>
        <xdr:cNvPr id="727" name="直線コネクタ 726">
          <a:extLst>
            <a:ext uri="{FF2B5EF4-FFF2-40B4-BE49-F238E27FC236}">
              <a16:creationId xmlns:a16="http://schemas.microsoft.com/office/drawing/2014/main" id="{25EEFB24-A61D-4B7C-860B-B2763E9C7F8B}"/>
            </a:ext>
          </a:extLst>
        </xdr:cNvPr>
        <xdr:cNvCxnSpPr/>
      </xdr:nvCxnSpPr>
      <xdr:spPr>
        <a:xfrm>
          <a:off x="18399760" y="147256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728" name="楕円 727">
          <a:extLst>
            <a:ext uri="{FF2B5EF4-FFF2-40B4-BE49-F238E27FC236}">
              <a16:creationId xmlns:a16="http://schemas.microsoft.com/office/drawing/2014/main" id="{E35F2DB8-7FBF-4C94-85D3-9E2873B55D55}"/>
            </a:ext>
          </a:extLst>
        </xdr:cNvPr>
        <xdr:cNvSpPr/>
      </xdr:nvSpPr>
      <xdr:spPr>
        <a:xfrm>
          <a:off x="17547590" y="146710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152400</xdr:rowOff>
    </xdr:to>
    <xdr:cxnSp macro="">
      <xdr:nvCxnSpPr>
        <xdr:cNvPr id="729" name="直線コネクタ 728">
          <a:extLst>
            <a:ext uri="{FF2B5EF4-FFF2-40B4-BE49-F238E27FC236}">
              <a16:creationId xmlns:a16="http://schemas.microsoft.com/office/drawing/2014/main" id="{2A3011D4-5355-47A9-9B51-C033B0FFB7F3}"/>
            </a:ext>
          </a:extLst>
        </xdr:cNvPr>
        <xdr:cNvCxnSpPr/>
      </xdr:nvCxnSpPr>
      <xdr:spPr>
        <a:xfrm>
          <a:off x="17602200" y="14725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730" name="楕円 729">
          <a:extLst>
            <a:ext uri="{FF2B5EF4-FFF2-40B4-BE49-F238E27FC236}">
              <a16:creationId xmlns:a16="http://schemas.microsoft.com/office/drawing/2014/main" id="{10D1BC4C-95C0-4745-8907-023694E829C6}"/>
            </a:ext>
          </a:extLst>
        </xdr:cNvPr>
        <xdr:cNvSpPr/>
      </xdr:nvSpPr>
      <xdr:spPr>
        <a:xfrm>
          <a:off x="16761460" y="14671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85</xdr:row>
      <xdr:rowOff>152400</xdr:rowOff>
    </xdr:to>
    <xdr:cxnSp macro="">
      <xdr:nvCxnSpPr>
        <xdr:cNvPr id="731" name="直線コネクタ 730">
          <a:extLst>
            <a:ext uri="{FF2B5EF4-FFF2-40B4-BE49-F238E27FC236}">
              <a16:creationId xmlns:a16="http://schemas.microsoft.com/office/drawing/2014/main" id="{60475E08-B457-4FCE-85FB-39A76A75F971}"/>
            </a:ext>
          </a:extLst>
        </xdr:cNvPr>
        <xdr:cNvCxnSpPr/>
      </xdr:nvCxnSpPr>
      <xdr:spPr>
        <a:xfrm>
          <a:off x="16804640" y="14725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F3013D78-BAAA-4DE2-A833-9A285AC3CC41}"/>
            </a:ext>
          </a:extLst>
        </xdr:cNvPr>
        <xdr:cNvSpPr txBox="1"/>
      </xdr:nvSpPr>
      <xdr:spPr>
        <a:xfrm>
          <a:off x="189821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2331B785-65BD-455A-B183-72085B693669}"/>
            </a:ext>
          </a:extLst>
        </xdr:cNvPr>
        <xdr:cNvSpPr txBox="1"/>
      </xdr:nvSpPr>
      <xdr:spPr>
        <a:xfrm>
          <a:off x="181820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C27D42AA-FBD4-4160-9E59-61A4B18B5AE2}"/>
            </a:ext>
          </a:extLst>
        </xdr:cNvPr>
        <xdr:cNvSpPr txBox="1"/>
      </xdr:nvSpPr>
      <xdr:spPr>
        <a:xfrm>
          <a:off x="17384472"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D2D62148-1DA3-483C-A42F-E973D9BA0C79}"/>
            </a:ext>
          </a:extLst>
        </xdr:cNvPr>
        <xdr:cNvSpPr txBox="1"/>
      </xdr:nvSpPr>
      <xdr:spPr>
        <a:xfrm>
          <a:off x="1658881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22877</xdr:rowOff>
    </xdr:from>
    <xdr:ext cx="469744" cy="259045"/>
    <xdr:sp macro="" textlink="">
      <xdr:nvSpPr>
        <xdr:cNvPr id="736" name="n_1mainValue【児童館】&#10;一人当たり面積">
          <a:extLst>
            <a:ext uri="{FF2B5EF4-FFF2-40B4-BE49-F238E27FC236}">
              <a16:creationId xmlns:a16="http://schemas.microsoft.com/office/drawing/2014/main" id="{ED7605CD-B926-4E90-9C3C-C58E4D8F1C28}"/>
            </a:ext>
          </a:extLst>
        </xdr:cNvPr>
        <xdr:cNvSpPr txBox="1"/>
      </xdr:nvSpPr>
      <xdr:spPr>
        <a:xfrm>
          <a:off x="18982132" y="1476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22877</xdr:rowOff>
    </xdr:from>
    <xdr:ext cx="469744" cy="259045"/>
    <xdr:sp macro="" textlink="">
      <xdr:nvSpPr>
        <xdr:cNvPr id="737" name="n_2mainValue【児童館】&#10;一人当たり面積">
          <a:extLst>
            <a:ext uri="{FF2B5EF4-FFF2-40B4-BE49-F238E27FC236}">
              <a16:creationId xmlns:a16="http://schemas.microsoft.com/office/drawing/2014/main" id="{E73242D0-0998-47F0-9CFF-303906BAE18F}"/>
            </a:ext>
          </a:extLst>
        </xdr:cNvPr>
        <xdr:cNvSpPr txBox="1"/>
      </xdr:nvSpPr>
      <xdr:spPr>
        <a:xfrm>
          <a:off x="18182032" y="1476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738" name="n_3mainValue【児童館】&#10;一人当たり面積">
          <a:extLst>
            <a:ext uri="{FF2B5EF4-FFF2-40B4-BE49-F238E27FC236}">
              <a16:creationId xmlns:a16="http://schemas.microsoft.com/office/drawing/2014/main" id="{6892F8C2-EAA7-4D47-9667-656970120DB7}"/>
            </a:ext>
          </a:extLst>
        </xdr:cNvPr>
        <xdr:cNvSpPr txBox="1"/>
      </xdr:nvSpPr>
      <xdr:spPr>
        <a:xfrm>
          <a:off x="17384472" y="1476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739" name="n_4mainValue【児童館】&#10;一人当たり面積">
          <a:extLst>
            <a:ext uri="{FF2B5EF4-FFF2-40B4-BE49-F238E27FC236}">
              <a16:creationId xmlns:a16="http://schemas.microsoft.com/office/drawing/2014/main" id="{B9E1A83A-95F5-4BE4-8154-11411284F968}"/>
            </a:ext>
          </a:extLst>
        </xdr:cNvPr>
        <xdr:cNvSpPr txBox="1"/>
      </xdr:nvSpPr>
      <xdr:spPr>
        <a:xfrm>
          <a:off x="16588817" y="1476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86A18273-1EE3-4E4E-A4B5-44CFCA44375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3FC275DE-512D-4BDD-BF39-39600E7721D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32A3B22F-33CA-4448-B6A3-1A00EFC47FF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508824E5-72F4-45B1-8D8E-ABD9582B71B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53BFE55F-29E9-4729-9B39-9E95FD20235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8565C559-3B72-4565-B450-5EDD20033B98}"/>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6CEE7C15-25D1-4D66-AEC6-6272AA0F7E7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D703BD0C-461E-4DA4-96CD-4A0E7A36B2FA}"/>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a:extLst>
            <a:ext uri="{FF2B5EF4-FFF2-40B4-BE49-F238E27FC236}">
              <a16:creationId xmlns:a16="http://schemas.microsoft.com/office/drawing/2014/main" id="{6EB4701A-065D-40F5-8FF4-085B45227A8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9" name="正方形/長方形 748">
          <a:extLst>
            <a:ext uri="{FF2B5EF4-FFF2-40B4-BE49-F238E27FC236}">
              <a16:creationId xmlns:a16="http://schemas.microsoft.com/office/drawing/2014/main" id="{C2A23F53-80A8-4D62-99B0-7045712237B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0" name="正方形/長方形 749">
          <a:extLst>
            <a:ext uri="{FF2B5EF4-FFF2-40B4-BE49-F238E27FC236}">
              <a16:creationId xmlns:a16="http://schemas.microsoft.com/office/drawing/2014/main" id="{0BE91FCF-2FF7-4B35-9A98-B9487593153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1" name="正方形/長方形 750">
          <a:extLst>
            <a:ext uri="{FF2B5EF4-FFF2-40B4-BE49-F238E27FC236}">
              <a16:creationId xmlns:a16="http://schemas.microsoft.com/office/drawing/2014/main" id="{F63B1AFF-0BDE-40A4-8FD4-C6BD1BE6D61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2" name="正方形/長方形 751">
          <a:extLst>
            <a:ext uri="{FF2B5EF4-FFF2-40B4-BE49-F238E27FC236}">
              <a16:creationId xmlns:a16="http://schemas.microsoft.com/office/drawing/2014/main" id="{EE73664D-5D59-4D7F-B132-56D83A65C07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3" name="正方形/長方形 752">
          <a:extLst>
            <a:ext uri="{FF2B5EF4-FFF2-40B4-BE49-F238E27FC236}">
              <a16:creationId xmlns:a16="http://schemas.microsoft.com/office/drawing/2014/main" id="{5EEE3A71-C522-4605-86CA-2CF6591F6DE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4" name="正方形/長方形 753">
          <a:extLst>
            <a:ext uri="{FF2B5EF4-FFF2-40B4-BE49-F238E27FC236}">
              <a16:creationId xmlns:a16="http://schemas.microsoft.com/office/drawing/2014/main" id="{F107C93E-B1D8-42C9-8A1B-4A9F46D42EFE}"/>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5" name="正方形/長方形 754">
          <a:extLst>
            <a:ext uri="{FF2B5EF4-FFF2-40B4-BE49-F238E27FC236}">
              <a16:creationId xmlns:a16="http://schemas.microsoft.com/office/drawing/2014/main" id="{E987BDD0-6D85-42EB-BC9B-3C62B744DC29}"/>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99D2711C-FCB4-40B7-BEED-9F350A32CFB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41761371-D475-418D-8E61-9F312471E50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D51B9141-99C0-4860-A3BC-B04FE147510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b="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有形固定資産減価償却率は、全国平均、類似団体内平均値と比較して依然として高い傾向にある。</a:t>
          </a:r>
          <a:r>
            <a:rPr kumimoji="1" lang="ja-JP" altLang="ja-JP" sz="1400" b="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については、学校整備事業により交野小学校、長宝寺小学校、第一中学校の</a:t>
          </a:r>
          <a:r>
            <a:rPr kumimoji="1" lang="en-US" altLang="ja-JP" sz="1400" b="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400" b="0">
              <a:solidFill>
                <a:schemeClr val="dk1"/>
              </a:solidFill>
              <a:effectLst/>
              <a:latin typeface="ＭＳ Ｐゴシック" panose="020B0600070205080204" pitchFamily="50" charset="-128"/>
              <a:ea typeface="ＭＳ Ｐゴシック" panose="020B0600070205080204" pitchFamily="50" charset="-128"/>
              <a:cs typeface="+mn-cs"/>
            </a:rPr>
            <a:t>校を統合し、交野みらい学園施設一体型小中一貫校が完成したことで大幅に低くなっている。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しかし、その他の</a:t>
          </a:r>
          <a:r>
            <a:rPr kumimoji="1" lang="ja-JP"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学校施設</a:t>
          </a:r>
          <a:r>
            <a:rPr kumimoji="1" lang="ja-JP" altLang="en-US"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ほとんどが昭和</a:t>
          </a:r>
          <a:r>
            <a:rPr kumimoji="1" lang="en-US"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年代半ばから</a:t>
          </a:r>
          <a:r>
            <a:rPr kumimoji="1" lang="en-US"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年代にかけて建設されており、施設の老朽化が進んでいる</a:t>
          </a:r>
          <a:r>
            <a:rPr kumimoji="1" lang="ja-JP" altLang="en-US"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ため長寿命化等を行っていくことが必要となる。</a:t>
          </a:r>
          <a:endParaRPr kumimoji="1" lang="en-US"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一方、有形固定資産減価償却率が類似団体内平均値と比較して低い施設は、「道路」である。道路については、市域の面積が小さく、道路の延長が短いことから改修費用負担が比較的少なく、順次改修を進められていることが要因として挙げられる。</a:t>
          </a:r>
          <a:br>
            <a:rPr kumimoji="1" lang="en-US"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br>
          <a:r>
            <a:rPr kumimoji="1" lang="ja-JP"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インフラ資産である「道路」や「橋梁」は人口一人当たりの延長距離、資産額が少なく毎年度改良工事や長寿命化対策を行っているため比較的安定した有形固定資産減価償却率となっている。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今後は、上記の大半の施設が築</a:t>
          </a:r>
          <a:r>
            <a:rPr kumimoji="1" lang="en-US"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400" b="0">
              <a:solidFill>
                <a:sysClr val="windowText" lastClr="000000"/>
              </a:solidFill>
              <a:effectLst/>
              <a:latin typeface="ＭＳ Ｐゴシック" panose="020B0600070205080204" pitchFamily="50" charset="-128"/>
              <a:ea typeface="ＭＳ Ｐゴシック" panose="020B0600070205080204" pitchFamily="50" charset="-128"/>
              <a:cs typeface="+mn-cs"/>
            </a:rPr>
            <a:t>年以上を経過していることから、「交野市公共施設等総合管理計画」に基づき、施設の更新、統廃合、長寿命化等を計画的に行い、良質で持続可能な公共施設サービスが提供できるよう取り組んでいく。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E77B84E-EBD0-4582-9A9A-3447090A40A4}"/>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64B0D41-7B62-4097-968C-AE14E5790BE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0D1E1B-FC88-4587-8610-DE76DCCA170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82343D-0A3B-4EDC-854F-839A361A2EC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大阪府交野市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092F7D8-CD4E-4F39-9EC2-A0549C99B418}"/>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21E3A8E-37A6-4145-9DB7-017FC6A6976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6CF8D2-5FAB-4CDE-A405-413134B4C4C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3DF0649-82B8-46FD-95BC-788DE066E36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EE8A3C-ED39-4957-99C2-BC92678E82E7}"/>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0CA493C-5A7C-4EDA-9BF1-A350C5DA9C2D}"/>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77,191
76,440
25.55
39,353,034
38,888,487
393,200
16,887,356
30,943,520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7105156-C1F6-47F2-AF2B-53773F73A33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E73952-603F-4B2F-84F2-AAB42661F8D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216A4F3-C88F-481E-9B6B-1F59EA1312B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56B554F-DEE4-441B-81D9-AEEBBC2188E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3E9E53B-3315-4A00-9FB5-09D7AAE93F6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7686126-99EC-4C81-9C26-A5D24875712D}"/>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B4DEC1-CA73-4978-A2A2-D3D025305EA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07E54A1-4003-48DA-AC4B-CBD204D2303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C20F1F-8A41-4428-B9E8-EBE4A76B079A}"/>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447D104-28CD-49C5-AD91-FC4916F3D34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3749ECE-2D8D-407B-8FFF-DFB07F1C0A9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E2807EA-9042-4E1E-9D01-3DB6D66D421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D80F4C-C9DB-486C-8AF7-FD19F470106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0E49C6B-A961-4479-BD83-24CA80EE38E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0CDBEED-4640-469F-B1B9-134388BED0F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2A21655-AB8B-4547-BB7A-20B3F9704FB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CFDAEB6-4259-4BA5-8531-970A332315B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91A243-584F-43B8-A5D4-75DAA658A09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4C38FFF-3A2B-4CCE-9FBB-EBD2CE2B6F7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0BFF74-A5D1-453D-B261-BB5E2724B489}"/>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0541E44-2891-4D28-BCA2-300AC044E24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0928B89-0B6A-4543-A4FD-D59EB39E012B}"/>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CB1606B-6CFF-4F97-A22E-7A997B26E7A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240F9E0-40E6-4B86-B2F4-60CF19C1A6E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AA9A54-A032-4A4B-9476-4D99EA6D058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65604B-4B71-4BB6-99E1-329D770ED00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0E208E0-2F88-443C-8FDF-E8C3F1A2527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B7A1CF4-FB8B-4C79-A7E0-B346C5A70A3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E008BDE-7D7C-497C-A6F2-AD04D30CDBEB}"/>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764A09B-35D4-47FB-9D8E-ECC51CD12970}"/>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C90B8A1-CA65-4C4E-B50A-EBC3DB001F2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7FE3424-EC93-4B56-9B1C-020FB3884ADB}"/>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D4408B1-0C15-4CC6-B1FD-8F1063B5ABFE}"/>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8EEB039-A0B0-44FC-9CB7-BE6C2C3D96F3}"/>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B2FCFB4-C5FE-4200-A010-F6FA7B5075B9}"/>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15A04D7-8690-419E-AC13-BAD8CC290C19}"/>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C32AF44-1A3A-412F-BF37-047936C34EE8}"/>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C5B4474-29AF-4F5B-AFE0-439E113770A2}"/>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3CCD5E6-5910-42DD-9240-C84F3D81F45B}"/>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1FB7795-A7F3-4312-B924-91DB826AFEC0}"/>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1B08AE8-64FF-48B6-A22D-031141B71C2D}"/>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02CBA98-EAFE-4DDF-A1DD-39A35E08CD1C}"/>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8022F81-21C6-405A-897F-2EB30FA9AEFE}"/>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1C2C339-37AF-4CCB-A0E5-53F98C447125}"/>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BDEFDCC-C919-4F8A-A5D2-0D274D67C56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A3C9D44-5FA1-481C-A69E-05FD868EEC4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38DE0E3C-D68E-425A-8788-31CE434E643D}"/>
            </a:ext>
          </a:extLst>
        </xdr:cNvPr>
        <xdr:cNvCxnSpPr/>
      </xdr:nvCxnSpPr>
      <xdr:spPr>
        <a:xfrm flipV="1">
          <a:off x="4173855" y="5884817"/>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3513609C-CFC7-4A4B-AFD4-CB2358F9CEAB}"/>
            </a:ext>
          </a:extLst>
        </xdr:cNvPr>
        <xdr:cNvSpPr txBox="1"/>
      </xdr:nvSpPr>
      <xdr:spPr>
        <a:xfrm>
          <a:off x="4212590" y="728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D31EA30-DBEE-4443-A45F-71F65A3F15EC}"/>
            </a:ext>
          </a:extLst>
        </xdr:cNvPr>
        <xdr:cNvCxnSpPr/>
      </xdr:nvCxnSpPr>
      <xdr:spPr>
        <a:xfrm>
          <a:off x="4112260" y="7283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E8708295-DE9C-4DAC-8464-4CE7D42D0D8A}"/>
            </a:ext>
          </a:extLst>
        </xdr:cNvPr>
        <xdr:cNvSpPr txBox="1"/>
      </xdr:nvSpPr>
      <xdr:spPr>
        <a:xfrm>
          <a:off x="4212590" y="5660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7E8CED69-A866-4740-905E-1D04FBCC0EC8}"/>
            </a:ext>
          </a:extLst>
        </xdr:cNvPr>
        <xdr:cNvCxnSpPr/>
      </xdr:nvCxnSpPr>
      <xdr:spPr>
        <a:xfrm>
          <a:off x="4112260" y="588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3CB813D4-9E95-47E6-8601-EC3F21871120}"/>
            </a:ext>
          </a:extLst>
        </xdr:cNvPr>
        <xdr:cNvSpPr txBox="1"/>
      </xdr:nvSpPr>
      <xdr:spPr>
        <a:xfrm>
          <a:off x="4212590" y="63434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5163B4C8-E5FD-480C-BFA7-5C81BCBF0A5C}"/>
            </a:ext>
          </a:extLst>
        </xdr:cNvPr>
        <xdr:cNvSpPr/>
      </xdr:nvSpPr>
      <xdr:spPr>
        <a:xfrm>
          <a:off x="4131310" y="64863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245DD0BD-5CA7-4458-B91A-AA7C6754EB50}"/>
            </a:ext>
          </a:extLst>
        </xdr:cNvPr>
        <xdr:cNvSpPr/>
      </xdr:nvSpPr>
      <xdr:spPr>
        <a:xfrm>
          <a:off x="3388360" y="64789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E18FB0F4-57D1-4855-B8F2-89CB81355F16}"/>
            </a:ext>
          </a:extLst>
        </xdr:cNvPr>
        <xdr:cNvSpPr/>
      </xdr:nvSpPr>
      <xdr:spPr>
        <a:xfrm>
          <a:off x="2571750" y="64398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B7B6C52D-B7B7-4C48-866F-B3006E0F9461}"/>
            </a:ext>
          </a:extLst>
        </xdr:cNvPr>
        <xdr:cNvSpPr/>
      </xdr:nvSpPr>
      <xdr:spPr>
        <a:xfrm>
          <a:off x="1774190" y="64164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68CB107-A300-4EA8-82A7-4BE450D8177C}"/>
            </a:ext>
          </a:extLst>
        </xdr:cNvPr>
        <xdr:cNvSpPr/>
      </xdr:nvSpPr>
      <xdr:spPr>
        <a:xfrm>
          <a:off x="988060" y="64022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E195510-3037-40B4-89A0-F0895E77B5B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52A3EA9-D085-4F36-A9FF-9F2FA6B66CC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62A672C-C749-440B-B1B9-7665D4305BF4}"/>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88312AB-4F77-4C1E-9B71-41B453BC15FB}"/>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0A3295E-6FC2-4470-AE00-F4215D1920A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22134</xdr:rowOff>
    </xdr:from>
    <xdr:to>
      <xdr:col>24</xdr:col>
      <xdr:colOff>114300</xdr:colOff>
      <xdr:row>38</xdr:row>
      <xdr:rowOff>123734</xdr:rowOff>
    </xdr:to>
    <xdr:sp macro="" textlink="">
      <xdr:nvSpPr>
        <xdr:cNvPr id="74" name="楕円 73">
          <a:extLst>
            <a:ext uri="{FF2B5EF4-FFF2-40B4-BE49-F238E27FC236}">
              <a16:creationId xmlns:a16="http://schemas.microsoft.com/office/drawing/2014/main" id="{E084C4CB-8267-4542-8672-D144BD04EB4D}"/>
            </a:ext>
          </a:extLst>
        </xdr:cNvPr>
        <xdr:cNvSpPr/>
      </xdr:nvSpPr>
      <xdr:spPr>
        <a:xfrm>
          <a:off x="4131310" y="65334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561</xdr:rowOff>
    </xdr:from>
    <xdr:ext cx="405111" cy="259045"/>
    <xdr:sp macro="" textlink="">
      <xdr:nvSpPr>
        <xdr:cNvPr id="75" name="【図書館】&#10;有形固定資産減価償却率該当値テキスト">
          <a:extLst>
            <a:ext uri="{FF2B5EF4-FFF2-40B4-BE49-F238E27FC236}">
              <a16:creationId xmlns:a16="http://schemas.microsoft.com/office/drawing/2014/main" id="{4F79D6AE-7C3F-4A7D-9580-AC630E91DE2A}"/>
            </a:ext>
          </a:extLst>
        </xdr:cNvPr>
        <xdr:cNvSpPr txBox="1"/>
      </xdr:nvSpPr>
      <xdr:spPr>
        <a:xfrm>
          <a:off x="4212590" y="651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92347</xdr:rowOff>
    </xdr:from>
    <xdr:to>
      <xdr:col>20</xdr:col>
      <xdr:colOff>38100</xdr:colOff>
      <xdr:row>40</xdr:row>
      <xdr:rowOff>22497</xdr:rowOff>
    </xdr:to>
    <xdr:sp macro="" textlink="">
      <xdr:nvSpPr>
        <xdr:cNvPr id="76" name="楕円 75">
          <a:extLst>
            <a:ext uri="{FF2B5EF4-FFF2-40B4-BE49-F238E27FC236}">
              <a16:creationId xmlns:a16="http://schemas.microsoft.com/office/drawing/2014/main" id="{57ADC097-1EAD-4795-BD8B-D187DCBFCFED}"/>
            </a:ext>
          </a:extLst>
        </xdr:cNvPr>
        <xdr:cNvSpPr/>
      </xdr:nvSpPr>
      <xdr:spPr>
        <a:xfrm>
          <a:off x="3388360" y="678270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72934</xdr:rowOff>
    </xdr:from>
    <xdr:to>
      <xdr:col>24</xdr:col>
      <xdr:colOff>63500</xdr:colOff>
      <xdr:row>39</xdr:row>
      <xdr:rowOff>143147</xdr:rowOff>
    </xdr:to>
    <xdr:cxnSp macro="">
      <xdr:nvCxnSpPr>
        <xdr:cNvPr id="77" name="直線コネクタ 76">
          <a:extLst>
            <a:ext uri="{FF2B5EF4-FFF2-40B4-BE49-F238E27FC236}">
              <a16:creationId xmlns:a16="http://schemas.microsoft.com/office/drawing/2014/main" id="{B600B416-6086-41C6-ABFB-F5B63EEBB733}"/>
            </a:ext>
          </a:extLst>
        </xdr:cNvPr>
        <xdr:cNvCxnSpPr/>
      </xdr:nvCxnSpPr>
      <xdr:spPr>
        <a:xfrm flipV="1">
          <a:off x="3431540" y="6588034"/>
          <a:ext cx="742950" cy="23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48260</xdr:rowOff>
    </xdr:from>
    <xdr:to>
      <xdr:col>15</xdr:col>
      <xdr:colOff>101600</xdr:colOff>
      <xdr:row>39</xdr:row>
      <xdr:rowOff>149860</xdr:rowOff>
    </xdr:to>
    <xdr:sp macro="" textlink="">
      <xdr:nvSpPr>
        <xdr:cNvPr id="78" name="楕円 77">
          <a:extLst>
            <a:ext uri="{FF2B5EF4-FFF2-40B4-BE49-F238E27FC236}">
              <a16:creationId xmlns:a16="http://schemas.microsoft.com/office/drawing/2014/main" id="{48BDCA12-14C4-48EE-A411-B0F6360BDC73}"/>
            </a:ext>
          </a:extLst>
        </xdr:cNvPr>
        <xdr:cNvSpPr/>
      </xdr:nvSpPr>
      <xdr:spPr>
        <a:xfrm>
          <a:off x="2571750" y="67367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99060</xdr:rowOff>
    </xdr:from>
    <xdr:to>
      <xdr:col>19</xdr:col>
      <xdr:colOff>177800</xdr:colOff>
      <xdr:row>39</xdr:row>
      <xdr:rowOff>143147</xdr:rowOff>
    </xdr:to>
    <xdr:cxnSp macro="">
      <xdr:nvCxnSpPr>
        <xdr:cNvPr id="79" name="直線コネクタ 78">
          <a:extLst>
            <a:ext uri="{FF2B5EF4-FFF2-40B4-BE49-F238E27FC236}">
              <a16:creationId xmlns:a16="http://schemas.microsoft.com/office/drawing/2014/main" id="{194806CB-77BB-420D-A968-1E20250BA0D2}"/>
            </a:ext>
          </a:extLst>
        </xdr:cNvPr>
        <xdr:cNvCxnSpPr/>
      </xdr:nvCxnSpPr>
      <xdr:spPr>
        <a:xfrm>
          <a:off x="2626360" y="6781800"/>
          <a:ext cx="80518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4173</xdr:rowOff>
    </xdr:from>
    <xdr:to>
      <xdr:col>10</xdr:col>
      <xdr:colOff>165100</xdr:colOff>
      <xdr:row>39</xdr:row>
      <xdr:rowOff>105773</xdr:rowOff>
    </xdr:to>
    <xdr:sp macro="" textlink="">
      <xdr:nvSpPr>
        <xdr:cNvPr id="80" name="楕円 79">
          <a:extLst>
            <a:ext uri="{FF2B5EF4-FFF2-40B4-BE49-F238E27FC236}">
              <a16:creationId xmlns:a16="http://schemas.microsoft.com/office/drawing/2014/main" id="{991BFA3B-38B3-4479-9B8D-C64C838B8323}"/>
            </a:ext>
          </a:extLst>
        </xdr:cNvPr>
        <xdr:cNvSpPr/>
      </xdr:nvSpPr>
      <xdr:spPr>
        <a:xfrm>
          <a:off x="1774190" y="669262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54973</xdr:rowOff>
    </xdr:from>
    <xdr:to>
      <xdr:col>15</xdr:col>
      <xdr:colOff>50800</xdr:colOff>
      <xdr:row>39</xdr:row>
      <xdr:rowOff>99060</xdr:rowOff>
    </xdr:to>
    <xdr:cxnSp macro="">
      <xdr:nvCxnSpPr>
        <xdr:cNvPr id="81" name="直線コネクタ 80">
          <a:extLst>
            <a:ext uri="{FF2B5EF4-FFF2-40B4-BE49-F238E27FC236}">
              <a16:creationId xmlns:a16="http://schemas.microsoft.com/office/drawing/2014/main" id="{E149E941-1C2C-40FC-86BA-BB2ECBDEFEEA}"/>
            </a:ext>
          </a:extLst>
        </xdr:cNvPr>
        <xdr:cNvCxnSpPr/>
      </xdr:nvCxnSpPr>
      <xdr:spPr>
        <a:xfrm>
          <a:off x="1828800" y="6745333"/>
          <a:ext cx="79756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25400</xdr:rowOff>
    </xdr:from>
    <xdr:to>
      <xdr:col>6</xdr:col>
      <xdr:colOff>38100</xdr:colOff>
      <xdr:row>39</xdr:row>
      <xdr:rowOff>127000</xdr:rowOff>
    </xdr:to>
    <xdr:sp macro="" textlink="">
      <xdr:nvSpPr>
        <xdr:cNvPr id="82" name="楕円 81">
          <a:extLst>
            <a:ext uri="{FF2B5EF4-FFF2-40B4-BE49-F238E27FC236}">
              <a16:creationId xmlns:a16="http://schemas.microsoft.com/office/drawing/2014/main" id="{23E14B5C-AD4B-4ED4-9452-C95AE1C0AEA8}"/>
            </a:ext>
          </a:extLst>
        </xdr:cNvPr>
        <xdr:cNvSpPr/>
      </xdr:nvSpPr>
      <xdr:spPr>
        <a:xfrm>
          <a:off x="988060" y="6708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54973</xdr:rowOff>
    </xdr:from>
    <xdr:to>
      <xdr:col>10</xdr:col>
      <xdr:colOff>114300</xdr:colOff>
      <xdr:row>39</xdr:row>
      <xdr:rowOff>76200</xdr:rowOff>
    </xdr:to>
    <xdr:cxnSp macro="">
      <xdr:nvCxnSpPr>
        <xdr:cNvPr id="83" name="直線コネクタ 82">
          <a:extLst>
            <a:ext uri="{FF2B5EF4-FFF2-40B4-BE49-F238E27FC236}">
              <a16:creationId xmlns:a16="http://schemas.microsoft.com/office/drawing/2014/main" id="{6908B687-BC10-4101-B0CC-21203C4A9DBF}"/>
            </a:ext>
          </a:extLst>
        </xdr:cNvPr>
        <xdr:cNvCxnSpPr/>
      </xdr:nvCxnSpPr>
      <xdr:spPr>
        <a:xfrm flipV="1">
          <a:off x="1031240" y="6745333"/>
          <a:ext cx="79756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1D1BD98A-5462-456A-984E-FD281CF2C453}"/>
            </a:ext>
          </a:extLst>
        </xdr:cNvPr>
        <xdr:cNvSpPr txBox="1"/>
      </xdr:nvSpPr>
      <xdr:spPr>
        <a:xfrm>
          <a:off x="32391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CCE7BD07-BF3A-4BDB-9399-AF031355B2C5}"/>
            </a:ext>
          </a:extLst>
        </xdr:cNvPr>
        <xdr:cNvSpPr txBox="1"/>
      </xdr:nvSpPr>
      <xdr:spPr>
        <a:xfrm>
          <a:off x="24390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1FC17AC1-C702-4BD7-9BF2-23B5732F7D96}"/>
            </a:ext>
          </a:extLst>
        </xdr:cNvPr>
        <xdr:cNvSpPr txBox="1"/>
      </xdr:nvSpPr>
      <xdr:spPr>
        <a:xfrm>
          <a:off x="164148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21E7ACE5-29CD-4AAF-BE7C-A18B6231AB53}"/>
            </a:ext>
          </a:extLst>
        </xdr:cNvPr>
        <xdr:cNvSpPr txBox="1"/>
      </xdr:nvSpPr>
      <xdr:spPr>
        <a:xfrm>
          <a:off x="85535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13624</xdr:rowOff>
    </xdr:from>
    <xdr:ext cx="405111" cy="259045"/>
    <xdr:sp macro="" textlink="">
      <xdr:nvSpPr>
        <xdr:cNvPr id="88" name="n_1mainValue【図書館】&#10;有形固定資産減価償却率">
          <a:extLst>
            <a:ext uri="{FF2B5EF4-FFF2-40B4-BE49-F238E27FC236}">
              <a16:creationId xmlns:a16="http://schemas.microsoft.com/office/drawing/2014/main" id="{B2040203-DA79-415C-A055-4CF10EDF9AA9}"/>
            </a:ext>
          </a:extLst>
        </xdr:cNvPr>
        <xdr:cNvSpPr txBox="1"/>
      </xdr:nvSpPr>
      <xdr:spPr>
        <a:xfrm>
          <a:off x="3239144" y="687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140987</xdr:rowOff>
    </xdr:from>
    <xdr:ext cx="405111" cy="259045"/>
    <xdr:sp macro="" textlink="">
      <xdr:nvSpPr>
        <xdr:cNvPr id="89" name="n_2mainValue【図書館】&#10;有形固定資産減価償却率">
          <a:extLst>
            <a:ext uri="{FF2B5EF4-FFF2-40B4-BE49-F238E27FC236}">
              <a16:creationId xmlns:a16="http://schemas.microsoft.com/office/drawing/2014/main" id="{DFF80E22-B5D8-4CBA-B138-970576C90E06}"/>
            </a:ext>
          </a:extLst>
        </xdr:cNvPr>
        <xdr:cNvSpPr txBox="1"/>
      </xdr:nvSpPr>
      <xdr:spPr>
        <a:xfrm>
          <a:off x="24390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96900</xdr:rowOff>
    </xdr:from>
    <xdr:ext cx="405111" cy="259045"/>
    <xdr:sp macro="" textlink="">
      <xdr:nvSpPr>
        <xdr:cNvPr id="90" name="n_3mainValue【図書館】&#10;有形固定資産減価償却率">
          <a:extLst>
            <a:ext uri="{FF2B5EF4-FFF2-40B4-BE49-F238E27FC236}">
              <a16:creationId xmlns:a16="http://schemas.microsoft.com/office/drawing/2014/main" id="{8EAF030F-8B75-4B07-AC3B-FA3F8E3514E6}"/>
            </a:ext>
          </a:extLst>
        </xdr:cNvPr>
        <xdr:cNvSpPr txBox="1"/>
      </xdr:nvSpPr>
      <xdr:spPr>
        <a:xfrm>
          <a:off x="1641484" y="677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118127</xdr:rowOff>
    </xdr:from>
    <xdr:ext cx="405111" cy="259045"/>
    <xdr:sp macro="" textlink="">
      <xdr:nvSpPr>
        <xdr:cNvPr id="91" name="n_4mainValue【図書館】&#10;有形固定資産減価償却率">
          <a:extLst>
            <a:ext uri="{FF2B5EF4-FFF2-40B4-BE49-F238E27FC236}">
              <a16:creationId xmlns:a16="http://schemas.microsoft.com/office/drawing/2014/main" id="{48FDDACA-E5B9-47BB-A906-25FC640D671B}"/>
            </a:ext>
          </a:extLst>
        </xdr:cNvPr>
        <xdr:cNvSpPr txBox="1"/>
      </xdr:nvSpPr>
      <xdr:spPr>
        <a:xfrm>
          <a:off x="855354"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B690A79-FF88-48BA-B85E-803A79663C8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377C2B7-4FF8-43D3-82B4-0D7021A017D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C13813C-2033-403B-80E5-901D88C1F23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FC2D72E-9395-420B-91E6-944556EA1F9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4AEC6F3-B37D-4C9D-89F8-E6E04F88056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38C764C-5BB4-4A58-B9DA-D6A702E9540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A075A8F-0459-430B-9D7B-6102E1E04837}"/>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E16A9F0-9B4C-4448-BD13-CD66DCE056FD}"/>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8CAAC48-C742-4415-BB90-7B86D533F1D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109858A-B280-410C-A93D-4DF5F3611D4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3A417F5-E831-4508-B305-B139650D7827}"/>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097CC5B-5269-4EEA-8E01-BA23A325BFA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591BAE2-57E1-458E-88C8-3FFAAC0CC9CF}"/>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89800BD-B0DB-4368-A7EC-B78D8CD0A925}"/>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0B56E7E-9F8E-4857-B25E-5E904813CD69}"/>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EC02434-881A-4A98-B2A0-2B22DC4D1D72}"/>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CF3E7C0-F22E-43D1-86BA-C106A1DD7137}"/>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9F8796F-9B0E-4833-B7B2-DA7DF87D83E7}"/>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B53A989-D4D7-43B8-A9AA-EE6AD8C8965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F4A6CAC-3B4C-42BE-A6D8-EB03E5BEDAD3}"/>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76AE801-E79D-48A7-A446-07C721B2F139}"/>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593E2EE-7AB0-48D5-8118-06860891C3A1}"/>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C9E92B4-EBFF-4437-8C79-F466310297E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DA19D94-E648-4CC7-8A37-FFA9A8ACA62F}"/>
            </a:ext>
          </a:extLst>
        </xdr:cNvPr>
        <xdr:cNvCxnSpPr/>
      </xdr:nvCxnSpPr>
      <xdr:spPr>
        <a:xfrm flipV="1">
          <a:off x="9429115" y="567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5032EC31-1074-4B23-8399-52D75A3BF921}"/>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6CA35512-FF64-4BF0-A03B-BC0602F5577A}"/>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F9B1B08A-FDA1-4623-9EED-AF6A9F0AF35D}"/>
            </a:ext>
          </a:extLst>
        </xdr:cNvPr>
        <xdr:cNvSpPr txBox="1"/>
      </xdr:nvSpPr>
      <xdr:spPr>
        <a:xfrm>
          <a:off x="9467850" y="544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F63110B3-7A05-4ED0-9073-1B5565CB76EA}"/>
            </a:ext>
          </a:extLst>
        </xdr:cNvPr>
        <xdr:cNvCxnSpPr/>
      </xdr:nvCxnSpPr>
      <xdr:spPr>
        <a:xfrm>
          <a:off x="9356090" y="567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82F0170C-1953-4E03-8A06-F79753980B6E}"/>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357E5C88-DC92-439B-BC47-AACD9A2D6FBA}"/>
            </a:ext>
          </a:extLst>
        </xdr:cNvPr>
        <xdr:cNvSpPr/>
      </xdr:nvSpPr>
      <xdr:spPr>
        <a:xfrm>
          <a:off x="9394190" y="66294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F4649A33-0A70-42A5-9AD6-3E4E36F983AD}"/>
            </a:ext>
          </a:extLst>
        </xdr:cNvPr>
        <xdr:cNvSpPr/>
      </xdr:nvSpPr>
      <xdr:spPr>
        <a:xfrm>
          <a:off x="8632190" y="66459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7D034EB0-48D5-45B2-B8EB-094C8E26AF52}"/>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BCDCD807-4CA0-4139-B61E-A7C2F269DA8C}"/>
            </a:ext>
          </a:extLst>
        </xdr:cNvPr>
        <xdr:cNvSpPr/>
      </xdr:nvSpPr>
      <xdr:spPr>
        <a:xfrm>
          <a:off x="7029450" y="6650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590F7B60-51C8-44FF-8A77-EB387056E8D1}"/>
            </a:ext>
          </a:extLst>
        </xdr:cNvPr>
        <xdr:cNvSpPr/>
      </xdr:nvSpPr>
      <xdr:spPr>
        <a:xfrm>
          <a:off x="6231890" y="6667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4DC8FA4-DB9F-4277-8BB1-3FAC3E38465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CB8BB13-9FA0-4CB1-8572-6F606D703C5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9375415-FC71-439A-990C-34727D57666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885E60B-9FBE-4387-B28D-86059A3BA326}"/>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8C94469-3DF1-4C06-8A28-57F72C5CCCE4}"/>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165100</xdr:rowOff>
    </xdr:from>
    <xdr:to>
      <xdr:col>55</xdr:col>
      <xdr:colOff>50800</xdr:colOff>
      <xdr:row>41</xdr:row>
      <xdr:rowOff>95250</xdr:rowOff>
    </xdr:to>
    <xdr:sp macro="" textlink="">
      <xdr:nvSpPr>
        <xdr:cNvPr id="131" name="楕円 130">
          <a:extLst>
            <a:ext uri="{FF2B5EF4-FFF2-40B4-BE49-F238E27FC236}">
              <a16:creationId xmlns:a16="http://schemas.microsoft.com/office/drawing/2014/main" id="{D37225BF-5226-426A-97FF-DA08C45E0983}"/>
            </a:ext>
          </a:extLst>
        </xdr:cNvPr>
        <xdr:cNvSpPr/>
      </xdr:nvSpPr>
      <xdr:spPr>
        <a:xfrm>
          <a:off x="9394190" y="702691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80027</xdr:rowOff>
    </xdr:from>
    <xdr:ext cx="469744" cy="259045"/>
    <xdr:sp macro="" textlink="">
      <xdr:nvSpPr>
        <xdr:cNvPr id="132" name="【図書館】&#10;一人当たり面積該当値テキスト">
          <a:extLst>
            <a:ext uri="{FF2B5EF4-FFF2-40B4-BE49-F238E27FC236}">
              <a16:creationId xmlns:a16="http://schemas.microsoft.com/office/drawing/2014/main" id="{BE091275-7033-4BEA-9487-A2DA9A554BEB}"/>
            </a:ext>
          </a:extLst>
        </xdr:cNvPr>
        <xdr:cNvSpPr txBox="1"/>
      </xdr:nvSpPr>
      <xdr:spPr>
        <a:xfrm>
          <a:off x="9467850" y="693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165100</xdr:rowOff>
    </xdr:from>
    <xdr:to>
      <xdr:col>50</xdr:col>
      <xdr:colOff>165100</xdr:colOff>
      <xdr:row>41</xdr:row>
      <xdr:rowOff>95250</xdr:rowOff>
    </xdr:to>
    <xdr:sp macro="" textlink="">
      <xdr:nvSpPr>
        <xdr:cNvPr id="133" name="楕円 132">
          <a:extLst>
            <a:ext uri="{FF2B5EF4-FFF2-40B4-BE49-F238E27FC236}">
              <a16:creationId xmlns:a16="http://schemas.microsoft.com/office/drawing/2014/main" id="{5A89C639-ED65-48EB-A6C3-5567AFAF05F3}"/>
            </a:ext>
          </a:extLst>
        </xdr:cNvPr>
        <xdr:cNvSpPr/>
      </xdr:nvSpPr>
      <xdr:spPr>
        <a:xfrm>
          <a:off x="8632190" y="70269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44450</xdr:rowOff>
    </xdr:from>
    <xdr:to>
      <xdr:col>55</xdr:col>
      <xdr:colOff>0</xdr:colOff>
      <xdr:row>41</xdr:row>
      <xdr:rowOff>44450</xdr:rowOff>
    </xdr:to>
    <xdr:cxnSp macro="">
      <xdr:nvCxnSpPr>
        <xdr:cNvPr id="134" name="直線コネクタ 133">
          <a:extLst>
            <a:ext uri="{FF2B5EF4-FFF2-40B4-BE49-F238E27FC236}">
              <a16:creationId xmlns:a16="http://schemas.microsoft.com/office/drawing/2014/main" id="{0B3784F8-8B08-4C6F-AC06-3FF210E82407}"/>
            </a:ext>
          </a:extLst>
        </xdr:cNvPr>
        <xdr:cNvCxnSpPr/>
      </xdr:nvCxnSpPr>
      <xdr:spPr>
        <a:xfrm>
          <a:off x="8686800" y="70758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165100</xdr:rowOff>
    </xdr:from>
    <xdr:to>
      <xdr:col>46</xdr:col>
      <xdr:colOff>38100</xdr:colOff>
      <xdr:row>41</xdr:row>
      <xdr:rowOff>95250</xdr:rowOff>
    </xdr:to>
    <xdr:sp macro="" textlink="">
      <xdr:nvSpPr>
        <xdr:cNvPr id="135" name="楕円 134">
          <a:extLst>
            <a:ext uri="{FF2B5EF4-FFF2-40B4-BE49-F238E27FC236}">
              <a16:creationId xmlns:a16="http://schemas.microsoft.com/office/drawing/2014/main" id="{9A711B5B-DF31-4134-B3E6-86AD1B0BD382}"/>
            </a:ext>
          </a:extLst>
        </xdr:cNvPr>
        <xdr:cNvSpPr/>
      </xdr:nvSpPr>
      <xdr:spPr>
        <a:xfrm>
          <a:off x="7846060" y="70269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44450</xdr:rowOff>
    </xdr:from>
    <xdr:to>
      <xdr:col>50</xdr:col>
      <xdr:colOff>114300</xdr:colOff>
      <xdr:row>41</xdr:row>
      <xdr:rowOff>44450</xdr:rowOff>
    </xdr:to>
    <xdr:cxnSp macro="">
      <xdr:nvCxnSpPr>
        <xdr:cNvPr id="136" name="直線コネクタ 135">
          <a:extLst>
            <a:ext uri="{FF2B5EF4-FFF2-40B4-BE49-F238E27FC236}">
              <a16:creationId xmlns:a16="http://schemas.microsoft.com/office/drawing/2014/main" id="{F25F6A68-90F3-4C4E-8194-805CC6BE8BB2}"/>
            </a:ext>
          </a:extLst>
        </xdr:cNvPr>
        <xdr:cNvCxnSpPr/>
      </xdr:nvCxnSpPr>
      <xdr:spPr>
        <a:xfrm>
          <a:off x="7889240" y="70758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165100</xdr:rowOff>
    </xdr:from>
    <xdr:to>
      <xdr:col>41</xdr:col>
      <xdr:colOff>101600</xdr:colOff>
      <xdr:row>41</xdr:row>
      <xdr:rowOff>95250</xdr:rowOff>
    </xdr:to>
    <xdr:sp macro="" textlink="">
      <xdr:nvSpPr>
        <xdr:cNvPr id="137" name="楕円 136">
          <a:extLst>
            <a:ext uri="{FF2B5EF4-FFF2-40B4-BE49-F238E27FC236}">
              <a16:creationId xmlns:a16="http://schemas.microsoft.com/office/drawing/2014/main" id="{00172D9F-C88F-4AF1-ACCF-9B1228941864}"/>
            </a:ext>
          </a:extLst>
        </xdr:cNvPr>
        <xdr:cNvSpPr/>
      </xdr:nvSpPr>
      <xdr:spPr>
        <a:xfrm>
          <a:off x="7029450" y="70269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44450</xdr:rowOff>
    </xdr:from>
    <xdr:to>
      <xdr:col>45</xdr:col>
      <xdr:colOff>177800</xdr:colOff>
      <xdr:row>41</xdr:row>
      <xdr:rowOff>44450</xdr:rowOff>
    </xdr:to>
    <xdr:cxnSp macro="">
      <xdr:nvCxnSpPr>
        <xdr:cNvPr id="138" name="直線コネクタ 137">
          <a:extLst>
            <a:ext uri="{FF2B5EF4-FFF2-40B4-BE49-F238E27FC236}">
              <a16:creationId xmlns:a16="http://schemas.microsoft.com/office/drawing/2014/main" id="{D2582392-5C32-4326-8AE6-3F294C96C86D}"/>
            </a:ext>
          </a:extLst>
        </xdr:cNvPr>
        <xdr:cNvCxnSpPr/>
      </xdr:nvCxnSpPr>
      <xdr:spPr>
        <a:xfrm>
          <a:off x="7084060" y="70758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165100</xdr:rowOff>
    </xdr:from>
    <xdr:to>
      <xdr:col>36</xdr:col>
      <xdr:colOff>165100</xdr:colOff>
      <xdr:row>41</xdr:row>
      <xdr:rowOff>95250</xdr:rowOff>
    </xdr:to>
    <xdr:sp macro="" textlink="">
      <xdr:nvSpPr>
        <xdr:cNvPr id="139" name="楕円 138">
          <a:extLst>
            <a:ext uri="{FF2B5EF4-FFF2-40B4-BE49-F238E27FC236}">
              <a16:creationId xmlns:a16="http://schemas.microsoft.com/office/drawing/2014/main" id="{B3E84D23-CECB-4AE6-B42A-7A23DFD7E19E}"/>
            </a:ext>
          </a:extLst>
        </xdr:cNvPr>
        <xdr:cNvSpPr/>
      </xdr:nvSpPr>
      <xdr:spPr>
        <a:xfrm>
          <a:off x="6231890" y="70269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44450</xdr:rowOff>
    </xdr:from>
    <xdr:to>
      <xdr:col>41</xdr:col>
      <xdr:colOff>50800</xdr:colOff>
      <xdr:row>41</xdr:row>
      <xdr:rowOff>44450</xdr:rowOff>
    </xdr:to>
    <xdr:cxnSp macro="">
      <xdr:nvCxnSpPr>
        <xdr:cNvPr id="140" name="直線コネクタ 139">
          <a:extLst>
            <a:ext uri="{FF2B5EF4-FFF2-40B4-BE49-F238E27FC236}">
              <a16:creationId xmlns:a16="http://schemas.microsoft.com/office/drawing/2014/main" id="{44561554-D35B-4321-A2F2-43A0E4D77274}"/>
            </a:ext>
          </a:extLst>
        </xdr:cNvPr>
        <xdr:cNvCxnSpPr/>
      </xdr:nvCxnSpPr>
      <xdr:spPr>
        <a:xfrm>
          <a:off x="6286500" y="70758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7895A84-C20E-4CD2-A9B8-26E1B97B2480}"/>
            </a:ext>
          </a:extLst>
        </xdr:cNvPr>
        <xdr:cNvSpPr txBox="1"/>
      </xdr:nvSpPr>
      <xdr:spPr>
        <a:xfrm>
          <a:off x="845446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BFB95010-7F7B-46C4-A641-15AC92B1C320}"/>
            </a:ext>
          </a:extLst>
        </xdr:cNvPr>
        <xdr:cNvSpPr txBox="1"/>
      </xdr:nvSpPr>
      <xdr:spPr>
        <a:xfrm>
          <a:off x="7673417"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4D1E0392-FE68-494A-AC6B-1EC3721DC162}"/>
            </a:ext>
          </a:extLst>
        </xdr:cNvPr>
        <xdr:cNvSpPr txBox="1"/>
      </xdr:nvSpPr>
      <xdr:spPr>
        <a:xfrm>
          <a:off x="686633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EF60591F-234D-47F2-8CE3-326854D7CB55}"/>
            </a:ext>
          </a:extLst>
        </xdr:cNvPr>
        <xdr:cNvSpPr txBox="1"/>
      </xdr:nvSpPr>
      <xdr:spPr>
        <a:xfrm>
          <a:off x="6068772" y="643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86377</xdr:rowOff>
    </xdr:from>
    <xdr:ext cx="469744" cy="259045"/>
    <xdr:sp macro="" textlink="">
      <xdr:nvSpPr>
        <xdr:cNvPr id="145" name="n_1mainValue【図書館】&#10;一人当たり面積">
          <a:extLst>
            <a:ext uri="{FF2B5EF4-FFF2-40B4-BE49-F238E27FC236}">
              <a16:creationId xmlns:a16="http://schemas.microsoft.com/office/drawing/2014/main" id="{F1471D0B-0504-4AE7-842A-8E99728A9912}"/>
            </a:ext>
          </a:extLst>
        </xdr:cNvPr>
        <xdr:cNvSpPr txBox="1"/>
      </xdr:nvSpPr>
      <xdr:spPr>
        <a:xfrm>
          <a:off x="8454467" y="711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86377</xdr:rowOff>
    </xdr:from>
    <xdr:ext cx="469744" cy="259045"/>
    <xdr:sp macro="" textlink="">
      <xdr:nvSpPr>
        <xdr:cNvPr id="146" name="n_2mainValue【図書館】&#10;一人当たり面積">
          <a:extLst>
            <a:ext uri="{FF2B5EF4-FFF2-40B4-BE49-F238E27FC236}">
              <a16:creationId xmlns:a16="http://schemas.microsoft.com/office/drawing/2014/main" id="{99D7E08C-08CE-4783-901A-04B737056D51}"/>
            </a:ext>
          </a:extLst>
        </xdr:cNvPr>
        <xdr:cNvSpPr txBox="1"/>
      </xdr:nvSpPr>
      <xdr:spPr>
        <a:xfrm>
          <a:off x="7673417" y="711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86377</xdr:rowOff>
    </xdr:from>
    <xdr:ext cx="469744" cy="259045"/>
    <xdr:sp macro="" textlink="">
      <xdr:nvSpPr>
        <xdr:cNvPr id="147" name="n_3mainValue【図書館】&#10;一人当たり面積">
          <a:extLst>
            <a:ext uri="{FF2B5EF4-FFF2-40B4-BE49-F238E27FC236}">
              <a16:creationId xmlns:a16="http://schemas.microsoft.com/office/drawing/2014/main" id="{11FB0D5F-256A-4896-96A2-D7489155D23E}"/>
            </a:ext>
          </a:extLst>
        </xdr:cNvPr>
        <xdr:cNvSpPr txBox="1"/>
      </xdr:nvSpPr>
      <xdr:spPr>
        <a:xfrm>
          <a:off x="6866332" y="711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86377</xdr:rowOff>
    </xdr:from>
    <xdr:ext cx="469744" cy="259045"/>
    <xdr:sp macro="" textlink="">
      <xdr:nvSpPr>
        <xdr:cNvPr id="148" name="n_4mainValue【図書館】&#10;一人当たり面積">
          <a:extLst>
            <a:ext uri="{FF2B5EF4-FFF2-40B4-BE49-F238E27FC236}">
              <a16:creationId xmlns:a16="http://schemas.microsoft.com/office/drawing/2014/main" id="{4D240258-BDE7-45A5-AADF-92EDA2EDCA31}"/>
            </a:ext>
          </a:extLst>
        </xdr:cNvPr>
        <xdr:cNvSpPr txBox="1"/>
      </xdr:nvSpPr>
      <xdr:spPr>
        <a:xfrm>
          <a:off x="6068772" y="711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F2095D0-4038-4641-97C8-7769B0A45DD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4C64B9C-2902-4EE5-B5F5-2520413E75C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2093A9B-7F3F-49E1-9E84-00C183D09A7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79D1E8B-77E7-4215-88FC-566973BED28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2AD42DA-D2E7-4321-89FD-C32F2F5341E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770A900-F205-4E40-BD41-A0774ACC167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930AB81-2871-4586-BEBD-CB08DD0C2E3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7B0C6B8-C418-42EA-B403-C4F4D44FA8E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3D6881D-017D-4EA1-82A1-41AB8D9E6383}"/>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83EF568-127C-4514-92DC-BE148513567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5A6122D-FB12-4F38-A7E2-2CE043162B6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10107A8-E1FC-4C8D-8536-229EAA99301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624E3945-EC8C-487F-A758-5FB212AF3C9C}"/>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54F8218-4965-4249-AED7-1D4770392F4E}"/>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ED2090A-F39A-4E8B-8086-012858868769}"/>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E7A2D3C1-88E4-4A06-969E-0A12ACF67D1A}"/>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5AB9124-642D-47AA-8D7E-108599FCA65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66A8C5D-D728-4999-A6D6-6D0D438806A1}"/>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CBEE9C6-BD10-460F-BEB4-9437A6232E2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483ABD8-5029-4DA5-8101-9A3B76A19E81}"/>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6C199868-20E8-4394-987A-8BCFA30FD40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6171E0B-3A82-498E-8524-0CC48EBBC31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F8E053F-0A38-4D0F-837C-2C9F3DA9C810}"/>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1FD2AB69-2AF8-42FB-B796-A45440DFBCB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796EEBD7-9E90-448D-88BE-693D16D3B550}"/>
            </a:ext>
          </a:extLst>
        </xdr:cNvPr>
        <xdr:cNvCxnSpPr/>
      </xdr:nvCxnSpPr>
      <xdr:spPr>
        <a:xfrm flipV="1">
          <a:off x="417385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F0A0CCFD-E8D5-46C4-8F81-AC1064BCB558}"/>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1DD7079A-A6D8-4CF4-A748-47F0829FFB15}"/>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FCFC37C-6285-447B-B71C-81FFBDD45511}"/>
            </a:ext>
          </a:extLst>
        </xdr:cNvPr>
        <xdr:cNvSpPr txBox="1"/>
      </xdr:nvSpPr>
      <xdr:spPr>
        <a:xfrm>
          <a:off x="4212590"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EFF621E7-7F9C-4DA7-A6AC-0E5AE87301DB}"/>
            </a:ext>
          </a:extLst>
        </xdr:cNvPr>
        <xdr:cNvCxnSpPr/>
      </xdr:nvCxnSpPr>
      <xdr:spPr>
        <a:xfrm>
          <a:off x="4112260" y="9717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F0D29F6F-BFFF-4CA2-B54D-8C153FDF9228}"/>
            </a:ext>
          </a:extLst>
        </xdr:cNvPr>
        <xdr:cNvSpPr txBox="1"/>
      </xdr:nvSpPr>
      <xdr:spPr>
        <a:xfrm>
          <a:off x="4212590" y="1033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529EB185-0F75-456D-B618-0F637C24BCD1}"/>
            </a:ext>
          </a:extLst>
        </xdr:cNvPr>
        <xdr:cNvSpPr/>
      </xdr:nvSpPr>
      <xdr:spPr>
        <a:xfrm>
          <a:off x="413131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74472714-9150-4E83-8FE6-54498113352F}"/>
            </a:ext>
          </a:extLst>
        </xdr:cNvPr>
        <xdr:cNvSpPr/>
      </xdr:nvSpPr>
      <xdr:spPr>
        <a:xfrm>
          <a:off x="3388360" y="10333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453390E6-249A-4F8E-A03B-879563794089}"/>
            </a:ext>
          </a:extLst>
        </xdr:cNvPr>
        <xdr:cNvSpPr/>
      </xdr:nvSpPr>
      <xdr:spPr>
        <a:xfrm>
          <a:off x="2571750" y="103047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478373F4-7C8F-4BD3-A733-61AC770CFBC9}"/>
            </a:ext>
          </a:extLst>
        </xdr:cNvPr>
        <xdr:cNvSpPr/>
      </xdr:nvSpPr>
      <xdr:spPr>
        <a:xfrm>
          <a:off x="1774190" y="1028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A3EA411D-8A8C-4F42-B76E-D3857DD1AE48}"/>
            </a:ext>
          </a:extLst>
        </xdr:cNvPr>
        <xdr:cNvSpPr/>
      </xdr:nvSpPr>
      <xdr:spPr>
        <a:xfrm>
          <a:off x="988060" y="1029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A6E2FC2-A98F-4B88-8876-A12A4A417C1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312971E-D514-4341-B69E-7C6B36EDE49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7FCBBC0-5011-408D-827C-CC719E5962E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D3A1E84-B033-44F9-AEAC-2EB53F19DFD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6BA235C-6224-4D34-BE68-5E9EA61B3BB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2540</xdr:rowOff>
    </xdr:from>
    <xdr:to>
      <xdr:col>24</xdr:col>
      <xdr:colOff>114300</xdr:colOff>
      <xdr:row>60</xdr:row>
      <xdr:rowOff>104140</xdr:rowOff>
    </xdr:to>
    <xdr:sp macro="" textlink="">
      <xdr:nvSpPr>
        <xdr:cNvPr id="189" name="楕円 188">
          <a:extLst>
            <a:ext uri="{FF2B5EF4-FFF2-40B4-BE49-F238E27FC236}">
              <a16:creationId xmlns:a16="http://schemas.microsoft.com/office/drawing/2014/main" id="{614DDDCA-118C-4199-8D81-A0AF28397563}"/>
            </a:ext>
          </a:extLst>
        </xdr:cNvPr>
        <xdr:cNvSpPr/>
      </xdr:nvSpPr>
      <xdr:spPr>
        <a:xfrm>
          <a:off x="4131310" y="102895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25417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7ED22815-C2A0-4F43-80D8-4D23D82D564D}"/>
            </a:ext>
          </a:extLst>
        </xdr:cNvPr>
        <xdr:cNvSpPr txBox="1"/>
      </xdr:nvSpPr>
      <xdr:spPr>
        <a:xfrm>
          <a:off x="4212590"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132080</xdr:rowOff>
    </xdr:from>
    <xdr:to>
      <xdr:col>20</xdr:col>
      <xdr:colOff>38100</xdr:colOff>
      <xdr:row>60</xdr:row>
      <xdr:rowOff>62230</xdr:rowOff>
    </xdr:to>
    <xdr:sp macro="" textlink="">
      <xdr:nvSpPr>
        <xdr:cNvPr id="191" name="楕円 190">
          <a:extLst>
            <a:ext uri="{FF2B5EF4-FFF2-40B4-BE49-F238E27FC236}">
              <a16:creationId xmlns:a16="http://schemas.microsoft.com/office/drawing/2014/main" id="{8CD80060-BDEE-4566-B449-40C7F5E1AA23}"/>
            </a:ext>
          </a:extLst>
        </xdr:cNvPr>
        <xdr:cNvSpPr/>
      </xdr:nvSpPr>
      <xdr:spPr>
        <a:xfrm>
          <a:off x="3388360" y="102514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11430</xdr:rowOff>
    </xdr:from>
    <xdr:to>
      <xdr:col>24</xdr:col>
      <xdr:colOff>63500</xdr:colOff>
      <xdr:row>60</xdr:row>
      <xdr:rowOff>53340</xdr:rowOff>
    </xdr:to>
    <xdr:cxnSp macro="">
      <xdr:nvCxnSpPr>
        <xdr:cNvPr id="192" name="直線コネクタ 191">
          <a:extLst>
            <a:ext uri="{FF2B5EF4-FFF2-40B4-BE49-F238E27FC236}">
              <a16:creationId xmlns:a16="http://schemas.microsoft.com/office/drawing/2014/main" id="{511B5859-DD6C-408E-8965-CD4468CB0F92}"/>
            </a:ext>
          </a:extLst>
        </xdr:cNvPr>
        <xdr:cNvCxnSpPr/>
      </xdr:nvCxnSpPr>
      <xdr:spPr>
        <a:xfrm>
          <a:off x="3431540" y="10302240"/>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88265</xdr:rowOff>
    </xdr:from>
    <xdr:to>
      <xdr:col>15</xdr:col>
      <xdr:colOff>101600</xdr:colOff>
      <xdr:row>60</xdr:row>
      <xdr:rowOff>18415</xdr:rowOff>
    </xdr:to>
    <xdr:sp macro="" textlink="">
      <xdr:nvSpPr>
        <xdr:cNvPr id="193" name="楕円 192">
          <a:extLst>
            <a:ext uri="{FF2B5EF4-FFF2-40B4-BE49-F238E27FC236}">
              <a16:creationId xmlns:a16="http://schemas.microsoft.com/office/drawing/2014/main" id="{A27B89EB-0723-4EEF-BBF5-47EC47415EE5}"/>
            </a:ext>
          </a:extLst>
        </xdr:cNvPr>
        <xdr:cNvSpPr/>
      </xdr:nvSpPr>
      <xdr:spPr>
        <a:xfrm>
          <a:off x="2571750" y="10207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139065</xdr:rowOff>
    </xdr:from>
    <xdr:to>
      <xdr:col>19</xdr:col>
      <xdr:colOff>177800</xdr:colOff>
      <xdr:row>60</xdr:row>
      <xdr:rowOff>11430</xdr:rowOff>
    </xdr:to>
    <xdr:cxnSp macro="">
      <xdr:nvCxnSpPr>
        <xdr:cNvPr id="194" name="直線コネクタ 193">
          <a:extLst>
            <a:ext uri="{FF2B5EF4-FFF2-40B4-BE49-F238E27FC236}">
              <a16:creationId xmlns:a16="http://schemas.microsoft.com/office/drawing/2014/main" id="{6211CB98-ACAA-4135-B093-40C6B1C635AC}"/>
            </a:ext>
          </a:extLst>
        </xdr:cNvPr>
        <xdr:cNvCxnSpPr/>
      </xdr:nvCxnSpPr>
      <xdr:spPr>
        <a:xfrm>
          <a:off x="2626360" y="10250805"/>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95" name="楕円 194">
          <a:extLst>
            <a:ext uri="{FF2B5EF4-FFF2-40B4-BE49-F238E27FC236}">
              <a16:creationId xmlns:a16="http://schemas.microsoft.com/office/drawing/2014/main" id="{FA73F989-C603-4A95-A7E3-6E21001049FB}"/>
            </a:ext>
          </a:extLst>
        </xdr:cNvPr>
        <xdr:cNvSpPr/>
      </xdr:nvSpPr>
      <xdr:spPr>
        <a:xfrm>
          <a:off x="1774190" y="101714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110490</xdr:rowOff>
    </xdr:from>
    <xdr:to>
      <xdr:col>15</xdr:col>
      <xdr:colOff>50800</xdr:colOff>
      <xdr:row>59</xdr:row>
      <xdr:rowOff>139065</xdr:rowOff>
    </xdr:to>
    <xdr:cxnSp macro="">
      <xdr:nvCxnSpPr>
        <xdr:cNvPr id="196" name="直線コネクタ 195">
          <a:extLst>
            <a:ext uri="{FF2B5EF4-FFF2-40B4-BE49-F238E27FC236}">
              <a16:creationId xmlns:a16="http://schemas.microsoft.com/office/drawing/2014/main" id="{6CDA0597-CFB0-4B3E-9E38-6BE17C4AC278}"/>
            </a:ext>
          </a:extLst>
        </xdr:cNvPr>
        <xdr:cNvCxnSpPr/>
      </xdr:nvCxnSpPr>
      <xdr:spPr>
        <a:xfrm>
          <a:off x="1828800" y="1022604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25400</xdr:rowOff>
    </xdr:from>
    <xdr:to>
      <xdr:col>6</xdr:col>
      <xdr:colOff>38100</xdr:colOff>
      <xdr:row>59</xdr:row>
      <xdr:rowOff>127000</xdr:rowOff>
    </xdr:to>
    <xdr:sp macro="" textlink="">
      <xdr:nvSpPr>
        <xdr:cNvPr id="197" name="楕円 196">
          <a:extLst>
            <a:ext uri="{FF2B5EF4-FFF2-40B4-BE49-F238E27FC236}">
              <a16:creationId xmlns:a16="http://schemas.microsoft.com/office/drawing/2014/main" id="{A3D6081C-9AED-4A12-B99F-17B1DB15C1A0}"/>
            </a:ext>
          </a:extLst>
        </xdr:cNvPr>
        <xdr:cNvSpPr/>
      </xdr:nvSpPr>
      <xdr:spPr>
        <a:xfrm>
          <a:off x="988060" y="10137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76200</xdr:rowOff>
    </xdr:from>
    <xdr:to>
      <xdr:col>10</xdr:col>
      <xdr:colOff>114300</xdr:colOff>
      <xdr:row>59</xdr:row>
      <xdr:rowOff>110490</xdr:rowOff>
    </xdr:to>
    <xdr:cxnSp macro="">
      <xdr:nvCxnSpPr>
        <xdr:cNvPr id="198" name="直線コネクタ 197">
          <a:extLst>
            <a:ext uri="{FF2B5EF4-FFF2-40B4-BE49-F238E27FC236}">
              <a16:creationId xmlns:a16="http://schemas.microsoft.com/office/drawing/2014/main" id="{D1ECCB62-A615-491D-9D9D-38943D56753F}"/>
            </a:ext>
          </a:extLst>
        </xdr:cNvPr>
        <xdr:cNvCxnSpPr/>
      </xdr:nvCxnSpPr>
      <xdr:spPr>
        <a:xfrm>
          <a:off x="1031240" y="1019175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4CD55436-70E7-4017-AF62-1DE4C14CE07C}"/>
            </a:ext>
          </a:extLst>
        </xdr:cNvPr>
        <xdr:cNvSpPr txBox="1"/>
      </xdr:nvSpPr>
      <xdr:spPr>
        <a:xfrm>
          <a:off x="32391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47AFDD36-ABCA-48A0-8F0B-3B866C90A9BD}"/>
            </a:ext>
          </a:extLst>
        </xdr:cNvPr>
        <xdr:cNvSpPr txBox="1"/>
      </xdr:nvSpPr>
      <xdr:spPr>
        <a:xfrm>
          <a:off x="2439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9693FF08-69D8-46BE-AAE5-BC4095D6113A}"/>
            </a:ext>
          </a:extLst>
        </xdr:cNvPr>
        <xdr:cNvSpPr txBox="1"/>
      </xdr:nvSpPr>
      <xdr:spPr>
        <a:xfrm>
          <a:off x="164148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189872C8-A6F7-4103-B796-BE6914DCDCFA}"/>
            </a:ext>
          </a:extLst>
        </xdr:cNvPr>
        <xdr:cNvSpPr txBox="1"/>
      </xdr:nvSpPr>
      <xdr:spPr>
        <a:xfrm>
          <a:off x="85535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78757</xdr:rowOff>
    </xdr:from>
    <xdr:ext cx="405111" cy="259045"/>
    <xdr:sp macro="" textlink="">
      <xdr:nvSpPr>
        <xdr:cNvPr id="203" name="n_1mainValue【体育館・プール】&#10;有形固定資産減価償却率">
          <a:extLst>
            <a:ext uri="{FF2B5EF4-FFF2-40B4-BE49-F238E27FC236}">
              <a16:creationId xmlns:a16="http://schemas.microsoft.com/office/drawing/2014/main" id="{BBBACC8F-882B-44D7-B1AD-6430D9731587}"/>
            </a:ext>
          </a:extLst>
        </xdr:cNvPr>
        <xdr:cNvSpPr txBox="1"/>
      </xdr:nvSpPr>
      <xdr:spPr>
        <a:xfrm>
          <a:off x="32391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34942</xdr:rowOff>
    </xdr:from>
    <xdr:ext cx="405111" cy="259045"/>
    <xdr:sp macro="" textlink="">
      <xdr:nvSpPr>
        <xdr:cNvPr id="204" name="n_2mainValue【体育館・プール】&#10;有形固定資産減価償却率">
          <a:extLst>
            <a:ext uri="{FF2B5EF4-FFF2-40B4-BE49-F238E27FC236}">
              <a16:creationId xmlns:a16="http://schemas.microsoft.com/office/drawing/2014/main" id="{7A4590D6-92BC-4C03-B68E-FE06D3F0A732}"/>
            </a:ext>
          </a:extLst>
        </xdr:cNvPr>
        <xdr:cNvSpPr txBox="1"/>
      </xdr:nvSpPr>
      <xdr:spPr>
        <a:xfrm>
          <a:off x="24390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5" name="n_3mainValue【体育館・プール】&#10;有形固定資産減価償却率">
          <a:extLst>
            <a:ext uri="{FF2B5EF4-FFF2-40B4-BE49-F238E27FC236}">
              <a16:creationId xmlns:a16="http://schemas.microsoft.com/office/drawing/2014/main" id="{4C191AF1-ED0A-41B9-94C0-651253DE4347}"/>
            </a:ext>
          </a:extLst>
        </xdr:cNvPr>
        <xdr:cNvSpPr txBox="1"/>
      </xdr:nvSpPr>
      <xdr:spPr>
        <a:xfrm>
          <a:off x="164148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143527</xdr:rowOff>
    </xdr:from>
    <xdr:ext cx="405111" cy="259045"/>
    <xdr:sp macro="" textlink="">
      <xdr:nvSpPr>
        <xdr:cNvPr id="206" name="n_4mainValue【体育館・プール】&#10;有形固定資産減価償却率">
          <a:extLst>
            <a:ext uri="{FF2B5EF4-FFF2-40B4-BE49-F238E27FC236}">
              <a16:creationId xmlns:a16="http://schemas.microsoft.com/office/drawing/2014/main" id="{56CE86DD-2C67-45C1-B23E-21E14F796BAE}"/>
            </a:ext>
          </a:extLst>
        </xdr:cNvPr>
        <xdr:cNvSpPr txBox="1"/>
      </xdr:nvSpPr>
      <xdr:spPr>
        <a:xfrm>
          <a:off x="85535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26F2EA3-9985-4015-A5BB-0CAE7ECB5B0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F8B4E5B-E953-4339-B4EE-EF8C029E8DAE}"/>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CB7E33D-B44F-486A-A01F-0A1493CBA438}"/>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5A999F2-EC4F-4FC1-901F-4291669C4B6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C852EC2-090E-4FA1-89D5-D0D6AE501D2D}"/>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6FBC8B5-2164-4E0E-9985-5D3252DFD8C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5A9F34A-4952-4A44-A0E1-1FE460C6F34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ED910AC-B0F5-4619-91BF-0AF7764AA00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1663F24-EAB7-4694-9712-C5C731581A2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8565808-E05C-48E0-B06F-9FCB80E5B94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E5B2F02-0A64-4382-A7CB-A57615302F6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5C9D5DB3-71E3-41C4-98CF-0F7DBA86AF89}"/>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764C714-AF81-4DA7-93B6-E321905530BC}"/>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714132D2-8F26-434A-925D-FCDC393CA9D5}"/>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404AA2A-4381-41A5-BDEC-09F991BDB0F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5558BA06-188D-4385-98F8-DC6AA2B6E54A}"/>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6F7C33D-B44F-418B-80BD-6AEE49E9CFF6}"/>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8F983F8A-6F07-4168-8F1F-AA7E27AAB421}"/>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CAE6114-247D-4499-8D34-2C05DE553DA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C7CA71E7-D647-4040-A77B-52042CFDA024}"/>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509D9D1-7331-4341-B813-825395B113D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2A7C5E2-35F5-4BC7-A734-DA02C7912C21}"/>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18D9855-8A9F-46BD-BC92-28AA865A3F7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186C32F6-9819-4E89-8919-B7D763866343}"/>
            </a:ext>
          </a:extLst>
        </xdr:cNvPr>
        <xdr:cNvCxnSpPr/>
      </xdr:nvCxnSpPr>
      <xdr:spPr>
        <a:xfrm flipV="1">
          <a:off x="9429115" y="971359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E8C2615F-315F-4CA0-9B4D-1EC0A66F9D77}"/>
            </a:ext>
          </a:extLst>
        </xdr:cNvPr>
        <xdr:cNvSpPr txBox="1"/>
      </xdr:nvSpPr>
      <xdr:spPr>
        <a:xfrm>
          <a:off x="9467850"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DD584B02-18E2-4D2B-9931-7C32FD4575B2}"/>
            </a:ext>
          </a:extLst>
        </xdr:cNvPr>
        <xdr:cNvCxnSpPr/>
      </xdr:nvCxnSpPr>
      <xdr:spPr>
        <a:xfrm>
          <a:off x="9356090" y="1102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E05E73B2-0717-40FE-9130-D78D05BA0463}"/>
            </a:ext>
          </a:extLst>
        </xdr:cNvPr>
        <xdr:cNvSpPr txBox="1"/>
      </xdr:nvSpPr>
      <xdr:spPr>
        <a:xfrm>
          <a:off x="9467850" y="948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6ECC7DA7-AC27-45DF-8FD5-48C726FFF2DC}"/>
            </a:ext>
          </a:extLst>
        </xdr:cNvPr>
        <xdr:cNvCxnSpPr/>
      </xdr:nvCxnSpPr>
      <xdr:spPr>
        <a:xfrm>
          <a:off x="9356090" y="971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B05D243D-F49B-4628-92DB-2D482C34982B}"/>
            </a:ext>
          </a:extLst>
        </xdr:cNvPr>
        <xdr:cNvSpPr txBox="1"/>
      </xdr:nvSpPr>
      <xdr:spPr>
        <a:xfrm>
          <a:off x="9467850" y="10688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A339C4C7-FEA1-409D-90C7-A1167134937C}"/>
            </a:ext>
          </a:extLst>
        </xdr:cNvPr>
        <xdr:cNvSpPr/>
      </xdr:nvSpPr>
      <xdr:spPr>
        <a:xfrm>
          <a:off x="9394190" y="1071626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FE32652C-D443-4CD4-B81E-BAA9C60BD99D}"/>
            </a:ext>
          </a:extLst>
        </xdr:cNvPr>
        <xdr:cNvSpPr/>
      </xdr:nvSpPr>
      <xdr:spPr>
        <a:xfrm>
          <a:off x="8632190" y="107181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9C7FB801-5704-430D-8137-63E745888C83}"/>
            </a:ext>
          </a:extLst>
        </xdr:cNvPr>
        <xdr:cNvSpPr/>
      </xdr:nvSpPr>
      <xdr:spPr>
        <a:xfrm>
          <a:off x="7846060" y="10723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8F517339-E104-46A8-9B6F-F56B4CC8ED6F}"/>
            </a:ext>
          </a:extLst>
        </xdr:cNvPr>
        <xdr:cNvSpPr/>
      </xdr:nvSpPr>
      <xdr:spPr>
        <a:xfrm>
          <a:off x="702945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9AF4DD23-6488-4B00-98EE-9DF274A85C9C}"/>
            </a:ext>
          </a:extLst>
        </xdr:cNvPr>
        <xdr:cNvSpPr/>
      </xdr:nvSpPr>
      <xdr:spPr>
        <a:xfrm>
          <a:off x="6231890" y="10655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A065852-379F-4B4A-A902-A26F24175B9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98CBAA1-9F3B-4213-9D7A-2238422ADB3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5120716-D525-4FCA-B63F-C1D994394B5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BFAA67-1F04-4340-9730-F82717EB483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3716F84-1072-4B52-AFC9-F86CE65171A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73025</xdr:rowOff>
    </xdr:from>
    <xdr:to>
      <xdr:col>55</xdr:col>
      <xdr:colOff>50800</xdr:colOff>
      <xdr:row>62</xdr:row>
      <xdr:rowOff>3175</xdr:rowOff>
    </xdr:to>
    <xdr:sp macro="" textlink="">
      <xdr:nvSpPr>
        <xdr:cNvPr id="246" name="楕円 245">
          <a:extLst>
            <a:ext uri="{FF2B5EF4-FFF2-40B4-BE49-F238E27FC236}">
              <a16:creationId xmlns:a16="http://schemas.microsoft.com/office/drawing/2014/main" id="{45E513FF-638D-4D09-B3A3-20B3CB93989F}"/>
            </a:ext>
          </a:extLst>
        </xdr:cNvPr>
        <xdr:cNvSpPr/>
      </xdr:nvSpPr>
      <xdr:spPr>
        <a:xfrm>
          <a:off x="9394190" y="1053147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95902</xdr:rowOff>
    </xdr:from>
    <xdr:ext cx="469744" cy="259045"/>
    <xdr:sp macro="" textlink="">
      <xdr:nvSpPr>
        <xdr:cNvPr id="247" name="【体育館・プール】&#10;一人当たり面積該当値テキスト">
          <a:extLst>
            <a:ext uri="{FF2B5EF4-FFF2-40B4-BE49-F238E27FC236}">
              <a16:creationId xmlns:a16="http://schemas.microsoft.com/office/drawing/2014/main" id="{655108E0-A033-4807-AB80-98DA3C8D1E54}"/>
            </a:ext>
          </a:extLst>
        </xdr:cNvPr>
        <xdr:cNvSpPr txBox="1"/>
      </xdr:nvSpPr>
      <xdr:spPr>
        <a:xfrm>
          <a:off x="9467850" y="103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73025</xdr:rowOff>
    </xdr:from>
    <xdr:to>
      <xdr:col>50</xdr:col>
      <xdr:colOff>165100</xdr:colOff>
      <xdr:row>62</xdr:row>
      <xdr:rowOff>3175</xdr:rowOff>
    </xdr:to>
    <xdr:sp macro="" textlink="">
      <xdr:nvSpPr>
        <xdr:cNvPr id="248" name="楕円 247">
          <a:extLst>
            <a:ext uri="{FF2B5EF4-FFF2-40B4-BE49-F238E27FC236}">
              <a16:creationId xmlns:a16="http://schemas.microsoft.com/office/drawing/2014/main" id="{023B661C-5F91-42BD-94FC-F6A922983D2E}"/>
            </a:ext>
          </a:extLst>
        </xdr:cNvPr>
        <xdr:cNvSpPr/>
      </xdr:nvSpPr>
      <xdr:spPr>
        <a:xfrm>
          <a:off x="8632190" y="105314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123825</xdr:rowOff>
    </xdr:from>
    <xdr:to>
      <xdr:col>55</xdr:col>
      <xdr:colOff>0</xdr:colOff>
      <xdr:row>61</xdr:row>
      <xdr:rowOff>123825</xdr:rowOff>
    </xdr:to>
    <xdr:cxnSp macro="">
      <xdr:nvCxnSpPr>
        <xdr:cNvPr id="249" name="直線コネクタ 248">
          <a:extLst>
            <a:ext uri="{FF2B5EF4-FFF2-40B4-BE49-F238E27FC236}">
              <a16:creationId xmlns:a16="http://schemas.microsoft.com/office/drawing/2014/main" id="{F82AE4F4-9745-4D79-B720-54536270E623}"/>
            </a:ext>
          </a:extLst>
        </xdr:cNvPr>
        <xdr:cNvCxnSpPr/>
      </xdr:nvCxnSpPr>
      <xdr:spPr>
        <a:xfrm>
          <a:off x="8686800" y="1058418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73025</xdr:rowOff>
    </xdr:from>
    <xdr:to>
      <xdr:col>46</xdr:col>
      <xdr:colOff>38100</xdr:colOff>
      <xdr:row>62</xdr:row>
      <xdr:rowOff>3175</xdr:rowOff>
    </xdr:to>
    <xdr:sp macro="" textlink="">
      <xdr:nvSpPr>
        <xdr:cNvPr id="250" name="楕円 249">
          <a:extLst>
            <a:ext uri="{FF2B5EF4-FFF2-40B4-BE49-F238E27FC236}">
              <a16:creationId xmlns:a16="http://schemas.microsoft.com/office/drawing/2014/main" id="{DA8034C9-A929-4B86-85A8-92DE16EBE84B}"/>
            </a:ext>
          </a:extLst>
        </xdr:cNvPr>
        <xdr:cNvSpPr/>
      </xdr:nvSpPr>
      <xdr:spPr>
        <a:xfrm>
          <a:off x="7846060" y="10531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123825</xdr:rowOff>
    </xdr:from>
    <xdr:to>
      <xdr:col>50</xdr:col>
      <xdr:colOff>114300</xdr:colOff>
      <xdr:row>61</xdr:row>
      <xdr:rowOff>123825</xdr:rowOff>
    </xdr:to>
    <xdr:cxnSp macro="">
      <xdr:nvCxnSpPr>
        <xdr:cNvPr id="251" name="直線コネクタ 250">
          <a:extLst>
            <a:ext uri="{FF2B5EF4-FFF2-40B4-BE49-F238E27FC236}">
              <a16:creationId xmlns:a16="http://schemas.microsoft.com/office/drawing/2014/main" id="{C20D2CA4-8AEB-4D29-98CB-7D1039E42B4E}"/>
            </a:ext>
          </a:extLst>
        </xdr:cNvPr>
        <xdr:cNvCxnSpPr/>
      </xdr:nvCxnSpPr>
      <xdr:spPr>
        <a:xfrm>
          <a:off x="7889240" y="1058418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74930</xdr:rowOff>
    </xdr:from>
    <xdr:to>
      <xdr:col>41</xdr:col>
      <xdr:colOff>101600</xdr:colOff>
      <xdr:row>62</xdr:row>
      <xdr:rowOff>5080</xdr:rowOff>
    </xdr:to>
    <xdr:sp macro="" textlink="">
      <xdr:nvSpPr>
        <xdr:cNvPr id="252" name="楕円 251">
          <a:extLst>
            <a:ext uri="{FF2B5EF4-FFF2-40B4-BE49-F238E27FC236}">
              <a16:creationId xmlns:a16="http://schemas.microsoft.com/office/drawing/2014/main" id="{0CC6E648-B99C-47C5-91A1-282E94F2D6C3}"/>
            </a:ext>
          </a:extLst>
        </xdr:cNvPr>
        <xdr:cNvSpPr/>
      </xdr:nvSpPr>
      <xdr:spPr>
        <a:xfrm>
          <a:off x="7029450" y="10533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123825</xdr:rowOff>
    </xdr:from>
    <xdr:to>
      <xdr:col>45</xdr:col>
      <xdr:colOff>177800</xdr:colOff>
      <xdr:row>61</xdr:row>
      <xdr:rowOff>125730</xdr:rowOff>
    </xdr:to>
    <xdr:cxnSp macro="">
      <xdr:nvCxnSpPr>
        <xdr:cNvPr id="253" name="直線コネクタ 252">
          <a:extLst>
            <a:ext uri="{FF2B5EF4-FFF2-40B4-BE49-F238E27FC236}">
              <a16:creationId xmlns:a16="http://schemas.microsoft.com/office/drawing/2014/main" id="{5066EDB3-408B-49D9-B074-B97D132EFB3C}"/>
            </a:ext>
          </a:extLst>
        </xdr:cNvPr>
        <xdr:cNvCxnSpPr/>
      </xdr:nvCxnSpPr>
      <xdr:spPr>
        <a:xfrm flipV="1">
          <a:off x="7084060" y="1058418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74930</xdr:rowOff>
    </xdr:from>
    <xdr:to>
      <xdr:col>36</xdr:col>
      <xdr:colOff>165100</xdr:colOff>
      <xdr:row>62</xdr:row>
      <xdr:rowOff>5080</xdr:rowOff>
    </xdr:to>
    <xdr:sp macro="" textlink="">
      <xdr:nvSpPr>
        <xdr:cNvPr id="254" name="楕円 253">
          <a:extLst>
            <a:ext uri="{FF2B5EF4-FFF2-40B4-BE49-F238E27FC236}">
              <a16:creationId xmlns:a16="http://schemas.microsoft.com/office/drawing/2014/main" id="{2C1E9777-091F-43D8-8F8C-69E0FB4A73C2}"/>
            </a:ext>
          </a:extLst>
        </xdr:cNvPr>
        <xdr:cNvSpPr/>
      </xdr:nvSpPr>
      <xdr:spPr>
        <a:xfrm>
          <a:off x="6231890" y="105333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125730</xdr:rowOff>
    </xdr:from>
    <xdr:to>
      <xdr:col>41</xdr:col>
      <xdr:colOff>50800</xdr:colOff>
      <xdr:row>61</xdr:row>
      <xdr:rowOff>125730</xdr:rowOff>
    </xdr:to>
    <xdr:cxnSp macro="">
      <xdr:nvCxnSpPr>
        <xdr:cNvPr id="255" name="直線コネクタ 254">
          <a:extLst>
            <a:ext uri="{FF2B5EF4-FFF2-40B4-BE49-F238E27FC236}">
              <a16:creationId xmlns:a16="http://schemas.microsoft.com/office/drawing/2014/main" id="{EC0500C7-B554-4E93-90BF-61264132A411}"/>
            </a:ext>
          </a:extLst>
        </xdr:cNvPr>
        <xdr:cNvCxnSpPr/>
      </xdr:nvCxnSpPr>
      <xdr:spPr>
        <a:xfrm>
          <a:off x="6286500" y="10587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54BB4492-64BA-43DF-877D-F1825A9C2DCE}"/>
            </a:ext>
          </a:extLst>
        </xdr:cNvPr>
        <xdr:cNvSpPr txBox="1"/>
      </xdr:nvSpPr>
      <xdr:spPr>
        <a:xfrm>
          <a:off x="845446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B3EED66C-58AA-48D6-84B8-6D534A701180}"/>
            </a:ext>
          </a:extLst>
        </xdr:cNvPr>
        <xdr:cNvSpPr txBox="1"/>
      </xdr:nvSpPr>
      <xdr:spPr>
        <a:xfrm>
          <a:off x="767341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6786EE50-3C51-4779-9320-88D3F41F89EB}"/>
            </a:ext>
          </a:extLst>
        </xdr:cNvPr>
        <xdr:cNvSpPr txBox="1"/>
      </xdr:nvSpPr>
      <xdr:spPr>
        <a:xfrm>
          <a:off x="6866332"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2C52B0FD-8714-4F39-A99C-98D69CD01DBE}"/>
            </a:ext>
          </a:extLst>
        </xdr:cNvPr>
        <xdr:cNvSpPr txBox="1"/>
      </xdr:nvSpPr>
      <xdr:spPr>
        <a:xfrm>
          <a:off x="6068772"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19702</xdr:rowOff>
    </xdr:from>
    <xdr:ext cx="469744" cy="259045"/>
    <xdr:sp macro="" textlink="">
      <xdr:nvSpPr>
        <xdr:cNvPr id="260" name="n_1mainValue【体育館・プール】&#10;一人当たり面積">
          <a:extLst>
            <a:ext uri="{FF2B5EF4-FFF2-40B4-BE49-F238E27FC236}">
              <a16:creationId xmlns:a16="http://schemas.microsoft.com/office/drawing/2014/main" id="{4907E09C-706F-43F9-95E3-913DA6A7CDB1}"/>
            </a:ext>
          </a:extLst>
        </xdr:cNvPr>
        <xdr:cNvSpPr txBox="1"/>
      </xdr:nvSpPr>
      <xdr:spPr>
        <a:xfrm>
          <a:off x="8454467" y="1030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19702</xdr:rowOff>
    </xdr:from>
    <xdr:ext cx="469744" cy="259045"/>
    <xdr:sp macro="" textlink="">
      <xdr:nvSpPr>
        <xdr:cNvPr id="261" name="n_2mainValue【体育館・プール】&#10;一人当たり面積">
          <a:extLst>
            <a:ext uri="{FF2B5EF4-FFF2-40B4-BE49-F238E27FC236}">
              <a16:creationId xmlns:a16="http://schemas.microsoft.com/office/drawing/2014/main" id="{7019D5F3-0606-4A6C-8CAC-34D4F6B15533}"/>
            </a:ext>
          </a:extLst>
        </xdr:cNvPr>
        <xdr:cNvSpPr txBox="1"/>
      </xdr:nvSpPr>
      <xdr:spPr>
        <a:xfrm>
          <a:off x="7673417" y="1030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21607</xdr:rowOff>
    </xdr:from>
    <xdr:ext cx="469744" cy="259045"/>
    <xdr:sp macro="" textlink="">
      <xdr:nvSpPr>
        <xdr:cNvPr id="262" name="n_3mainValue【体育館・プール】&#10;一人当たり面積">
          <a:extLst>
            <a:ext uri="{FF2B5EF4-FFF2-40B4-BE49-F238E27FC236}">
              <a16:creationId xmlns:a16="http://schemas.microsoft.com/office/drawing/2014/main" id="{42361E1C-2842-467D-A150-2AABA1CA427B}"/>
            </a:ext>
          </a:extLst>
        </xdr:cNvPr>
        <xdr:cNvSpPr txBox="1"/>
      </xdr:nvSpPr>
      <xdr:spPr>
        <a:xfrm>
          <a:off x="6866332"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3" name="n_4mainValue【体育館・プール】&#10;一人当たり面積">
          <a:extLst>
            <a:ext uri="{FF2B5EF4-FFF2-40B4-BE49-F238E27FC236}">
              <a16:creationId xmlns:a16="http://schemas.microsoft.com/office/drawing/2014/main" id="{6C730D9A-3DA8-4B1A-808D-C0369997846B}"/>
            </a:ext>
          </a:extLst>
        </xdr:cNvPr>
        <xdr:cNvSpPr txBox="1"/>
      </xdr:nvSpPr>
      <xdr:spPr>
        <a:xfrm>
          <a:off x="6068772"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5FB2246-967D-4647-9C51-B88DD79F521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3109DD7-E2D4-4B95-B63F-112267221C44}"/>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A97B897-34CB-4FEE-932D-25B4A441E7F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8B7240E-DAD4-4FA5-AA2F-DD4485E24F18}"/>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8E18138-56C1-44C1-B5BB-CE977C94B61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E2DF4AC-E507-45BC-AC73-9FF79E13E7A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166DC68-54BA-4471-83E9-285ADE61A9B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99DAD8F-D274-486C-8D28-1E2104F75A1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47A2706-C0C6-427D-B214-272A430C0CD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A908BCD-454A-4487-A260-64F63814DB7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D7AC30E-36B5-4B63-ADD5-DA2A33547275}"/>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FDEAD4F0-8E17-4261-97E6-7B54825402E3}"/>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48888726-81B0-495C-866C-13DDDDA19EDA}"/>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BDDEBC54-A7B8-44AB-83BA-8747852C0ED1}"/>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582FD7F5-D6F0-40AC-B983-C7015F406D3E}"/>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33CE3691-5E20-4484-8D7F-76ADA86F537E}"/>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576D433D-0C54-4521-870B-467F803C3E0E}"/>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9875D84C-06A3-4C8A-BDC4-10DC71CBB77D}"/>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952337FD-25EF-47E5-BF8F-A31589370BDF}"/>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83FDC7D7-F40A-411B-937B-10C7457141FB}"/>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EAA6ACC6-DC96-4052-A4DF-7AEEABC67D79}"/>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1F9948E0-670A-4004-9F3B-AF3087881353}"/>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2D2F78CF-27A1-4BC7-9288-8151B5199809}"/>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594F305-22A2-414B-8E6E-54D0CF155B6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E318ED1B-8238-4C04-9779-F5190E218C5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3FDA4FDC-49C3-46CA-A2F4-76A6515623C3}"/>
            </a:ext>
          </a:extLst>
        </xdr:cNvPr>
        <xdr:cNvCxnSpPr/>
      </xdr:nvCxnSpPr>
      <xdr:spPr>
        <a:xfrm flipV="1">
          <a:off x="4173855" y="13428617"/>
          <a:ext cx="0" cy="1488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FBB839EA-48B7-4C29-9073-5301E7B039B3}"/>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A6EB47FC-7E5D-4BBC-A58E-627AA9A4ACFF}"/>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4A92B13C-369A-4833-9F78-36DF19DE5044}"/>
            </a:ext>
          </a:extLst>
        </xdr:cNvPr>
        <xdr:cNvSpPr txBox="1"/>
      </xdr:nvSpPr>
      <xdr:spPr>
        <a:xfrm>
          <a:off x="4212590" y="13209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DC4A58E6-5046-48A4-A699-122C4F5ABB75}"/>
            </a:ext>
          </a:extLst>
        </xdr:cNvPr>
        <xdr:cNvCxnSpPr/>
      </xdr:nvCxnSpPr>
      <xdr:spPr>
        <a:xfrm>
          <a:off x="4112260" y="13428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F83DC01B-7D60-4B25-AD5A-AC99EAA88112}"/>
            </a:ext>
          </a:extLst>
        </xdr:cNvPr>
        <xdr:cNvSpPr txBox="1"/>
      </xdr:nvSpPr>
      <xdr:spPr>
        <a:xfrm>
          <a:off x="4212590" y="14257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DCA22149-3BEB-421F-9037-F7B3E99D70A1}"/>
            </a:ext>
          </a:extLst>
        </xdr:cNvPr>
        <xdr:cNvSpPr/>
      </xdr:nvSpPr>
      <xdr:spPr>
        <a:xfrm>
          <a:off x="4131310" y="142851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4CF89178-486E-413A-BBA2-3F0031DCBCC6}"/>
            </a:ext>
          </a:extLst>
        </xdr:cNvPr>
        <xdr:cNvSpPr/>
      </xdr:nvSpPr>
      <xdr:spPr>
        <a:xfrm>
          <a:off x="3388360" y="142750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50ECB798-B9F1-4973-B75E-2FBD8DC87228}"/>
            </a:ext>
          </a:extLst>
        </xdr:cNvPr>
        <xdr:cNvSpPr/>
      </xdr:nvSpPr>
      <xdr:spPr>
        <a:xfrm>
          <a:off x="2571750" y="1425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6C13A3AF-EDBD-4457-8336-B4E335F7F166}"/>
            </a:ext>
          </a:extLst>
        </xdr:cNvPr>
        <xdr:cNvSpPr/>
      </xdr:nvSpPr>
      <xdr:spPr>
        <a:xfrm>
          <a:off x="1774190" y="1423125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2914B51-37DA-4230-9B2F-46BBA32D6182}"/>
            </a:ext>
          </a:extLst>
        </xdr:cNvPr>
        <xdr:cNvSpPr/>
      </xdr:nvSpPr>
      <xdr:spPr>
        <a:xfrm>
          <a:off x="988060" y="142143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1831F2B-927B-4811-BBDA-2A70892CC51B}"/>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5CD059F-8916-460D-89DE-59891888187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8835255-0FC4-46CE-A99E-10D34FF5F50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BCEF9EA-B0DE-4F80-A0E2-5573136AC9F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7C686BB-4691-4F4A-B9C3-50E5D32D8FD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363</xdr:rowOff>
    </xdr:from>
    <xdr:to>
      <xdr:col>24</xdr:col>
      <xdr:colOff>114300</xdr:colOff>
      <xdr:row>83</xdr:row>
      <xdr:rowOff>101963</xdr:rowOff>
    </xdr:to>
    <xdr:sp macro="" textlink="">
      <xdr:nvSpPr>
        <xdr:cNvPr id="305" name="楕円 304">
          <a:extLst>
            <a:ext uri="{FF2B5EF4-FFF2-40B4-BE49-F238E27FC236}">
              <a16:creationId xmlns:a16="http://schemas.microsoft.com/office/drawing/2014/main" id="{B9D74C81-B198-4FBF-ACBC-8FCE40EE1ACB}"/>
            </a:ext>
          </a:extLst>
        </xdr:cNvPr>
        <xdr:cNvSpPr/>
      </xdr:nvSpPr>
      <xdr:spPr>
        <a:xfrm>
          <a:off x="4131310" y="1423071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23240</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1FE95FC7-3F15-45EC-A264-BC4D0A156713}"/>
            </a:ext>
          </a:extLst>
        </xdr:cNvPr>
        <xdr:cNvSpPr txBox="1"/>
      </xdr:nvSpPr>
      <xdr:spPr>
        <a:xfrm>
          <a:off x="4212590" y="14078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1995</xdr:rowOff>
    </xdr:from>
    <xdr:to>
      <xdr:col>20</xdr:col>
      <xdr:colOff>38100</xdr:colOff>
      <xdr:row>83</xdr:row>
      <xdr:rowOff>103595</xdr:rowOff>
    </xdr:to>
    <xdr:sp macro="" textlink="">
      <xdr:nvSpPr>
        <xdr:cNvPr id="307" name="楕円 306">
          <a:extLst>
            <a:ext uri="{FF2B5EF4-FFF2-40B4-BE49-F238E27FC236}">
              <a16:creationId xmlns:a16="http://schemas.microsoft.com/office/drawing/2014/main" id="{7A22BB51-3AAE-4FC2-85BC-E370709D2A00}"/>
            </a:ext>
          </a:extLst>
        </xdr:cNvPr>
        <xdr:cNvSpPr/>
      </xdr:nvSpPr>
      <xdr:spPr>
        <a:xfrm>
          <a:off x="3388360" y="142323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51163</xdr:rowOff>
    </xdr:from>
    <xdr:to>
      <xdr:col>24</xdr:col>
      <xdr:colOff>63500</xdr:colOff>
      <xdr:row>83</xdr:row>
      <xdr:rowOff>52795</xdr:rowOff>
    </xdr:to>
    <xdr:cxnSp macro="">
      <xdr:nvCxnSpPr>
        <xdr:cNvPr id="308" name="直線コネクタ 307">
          <a:extLst>
            <a:ext uri="{FF2B5EF4-FFF2-40B4-BE49-F238E27FC236}">
              <a16:creationId xmlns:a16="http://schemas.microsoft.com/office/drawing/2014/main" id="{0FB6C535-BECB-4D9A-AFBE-F7FBE487889A}"/>
            </a:ext>
          </a:extLst>
        </xdr:cNvPr>
        <xdr:cNvCxnSpPr/>
      </xdr:nvCxnSpPr>
      <xdr:spPr>
        <a:xfrm flipV="1">
          <a:off x="3431540" y="14285323"/>
          <a:ext cx="7429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09" name="楕円 308">
          <a:extLst>
            <a:ext uri="{FF2B5EF4-FFF2-40B4-BE49-F238E27FC236}">
              <a16:creationId xmlns:a16="http://schemas.microsoft.com/office/drawing/2014/main" id="{F4F63321-1ACD-4B49-BC85-A60DA34A49FB}"/>
            </a:ext>
          </a:extLst>
        </xdr:cNvPr>
        <xdr:cNvSpPr/>
      </xdr:nvSpPr>
      <xdr:spPr>
        <a:xfrm>
          <a:off x="2571750" y="14204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26670</xdr:rowOff>
    </xdr:from>
    <xdr:to>
      <xdr:col>19</xdr:col>
      <xdr:colOff>177800</xdr:colOff>
      <xdr:row>83</xdr:row>
      <xdr:rowOff>52795</xdr:rowOff>
    </xdr:to>
    <xdr:cxnSp macro="">
      <xdr:nvCxnSpPr>
        <xdr:cNvPr id="310" name="直線コネクタ 309">
          <a:extLst>
            <a:ext uri="{FF2B5EF4-FFF2-40B4-BE49-F238E27FC236}">
              <a16:creationId xmlns:a16="http://schemas.microsoft.com/office/drawing/2014/main" id="{558CDC93-F30F-4112-B8E7-DBF9D704D403}"/>
            </a:ext>
          </a:extLst>
        </xdr:cNvPr>
        <xdr:cNvCxnSpPr/>
      </xdr:nvCxnSpPr>
      <xdr:spPr>
        <a:xfrm>
          <a:off x="2626360" y="14255115"/>
          <a:ext cx="805180" cy="3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111398</xdr:rowOff>
    </xdr:from>
    <xdr:to>
      <xdr:col>10</xdr:col>
      <xdr:colOff>165100</xdr:colOff>
      <xdr:row>83</xdr:row>
      <xdr:rowOff>41548</xdr:rowOff>
    </xdr:to>
    <xdr:sp macro="" textlink="">
      <xdr:nvSpPr>
        <xdr:cNvPr id="311" name="楕円 310">
          <a:extLst>
            <a:ext uri="{FF2B5EF4-FFF2-40B4-BE49-F238E27FC236}">
              <a16:creationId xmlns:a16="http://schemas.microsoft.com/office/drawing/2014/main" id="{51ADCA23-ECFF-4208-8FD0-AC47710B7C35}"/>
            </a:ext>
          </a:extLst>
        </xdr:cNvPr>
        <xdr:cNvSpPr/>
      </xdr:nvSpPr>
      <xdr:spPr>
        <a:xfrm>
          <a:off x="1774190" y="1417029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162198</xdr:rowOff>
    </xdr:from>
    <xdr:to>
      <xdr:col>15</xdr:col>
      <xdr:colOff>50800</xdr:colOff>
      <xdr:row>83</xdr:row>
      <xdr:rowOff>26670</xdr:rowOff>
    </xdr:to>
    <xdr:cxnSp macro="">
      <xdr:nvCxnSpPr>
        <xdr:cNvPr id="312" name="直線コネクタ 311">
          <a:extLst>
            <a:ext uri="{FF2B5EF4-FFF2-40B4-BE49-F238E27FC236}">
              <a16:creationId xmlns:a16="http://schemas.microsoft.com/office/drawing/2014/main" id="{08328B26-9A10-4A40-8E16-B05CE75CA0C9}"/>
            </a:ext>
          </a:extLst>
        </xdr:cNvPr>
        <xdr:cNvCxnSpPr/>
      </xdr:nvCxnSpPr>
      <xdr:spPr>
        <a:xfrm>
          <a:off x="1828800" y="14223003"/>
          <a:ext cx="79756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108131</xdr:rowOff>
    </xdr:from>
    <xdr:to>
      <xdr:col>6</xdr:col>
      <xdr:colOff>38100</xdr:colOff>
      <xdr:row>83</xdr:row>
      <xdr:rowOff>38281</xdr:rowOff>
    </xdr:to>
    <xdr:sp macro="" textlink="">
      <xdr:nvSpPr>
        <xdr:cNvPr id="313" name="楕円 312">
          <a:extLst>
            <a:ext uri="{FF2B5EF4-FFF2-40B4-BE49-F238E27FC236}">
              <a16:creationId xmlns:a16="http://schemas.microsoft.com/office/drawing/2014/main" id="{55E57F3E-0204-44F2-BB37-9D633562FA9E}"/>
            </a:ext>
          </a:extLst>
        </xdr:cNvPr>
        <xdr:cNvSpPr/>
      </xdr:nvSpPr>
      <xdr:spPr>
        <a:xfrm>
          <a:off x="988060" y="141651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158931</xdr:rowOff>
    </xdr:from>
    <xdr:to>
      <xdr:col>10</xdr:col>
      <xdr:colOff>114300</xdr:colOff>
      <xdr:row>82</xdr:row>
      <xdr:rowOff>162198</xdr:rowOff>
    </xdr:to>
    <xdr:cxnSp macro="">
      <xdr:nvCxnSpPr>
        <xdr:cNvPr id="314" name="直線コネクタ 313">
          <a:extLst>
            <a:ext uri="{FF2B5EF4-FFF2-40B4-BE49-F238E27FC236}">
              <a16:creationId xmlns:a16="http://schemas.microsoft.com/office/drawing/2014/main" id="{1FE65FBD-A19B-4D5B-8123-0BFD74296937}"/>
            </a:ext>
          </a:extLst>
        </xdr:cNvPr>
        <xdr:cNvCxnSpPr/>
      </xdr:nvCxnSpPr>
      <xdr:spPr>
        <a:xfrm>
          <a:off x="1031240" y="14219736"/>
          <a:ext cx="79756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F7FFF115-7B22-497E-B5A8-BFE21C975954}"/>
            </a:ext>
          </a:extLst>
        </xdr:cNvPr>
        <xdr:cNvSpPr txBox="1"/>
      </xdr:nvSpPr>
      <xdr:spPr>
        <a:xfrm>
          <a:off x="3239144" y="1436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30D28451-2B23-441C-A430-D5B30E174DF0}"/>
            </a:ext>
          </a:extLst>
        </xdr:cNvPr>
        <xdr:cNvSpPr txBox="1"/>
      </xdr:nvSpPr>
      <xdr:spPr>
        <a:xfrm>
          <a:off x="2439044" y="14353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19F25AE1-5EE8-419E-8D4B-DE6745C95725}"/>
            </a:ext>
          </a:extLst>
        </xdr:cNvPr>
        <xdr:cNvSpPr txBox="1"/>
      </xdr:nvSpPr>
      <xdr:spPr>
        <a:xfrm>
          <a:off x="1641484" y="1432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0D939F66-80C4-48DF-8286-226DB4F53AF4}"/>
            </a:ext>
          </a:extLst>
        </xdr:cNvPr>
        <xdr:cNvSpPr txBox="1"/>
      </xdr:nvSpPr>
      <xdr:spPr>
        <a:xfrm>
          <a:off x="85535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120122</xdr:rowOff>
    </xdr:from>
    <xdr:ext cx="405111" cy="259045"/>
    <xdr:sp macro="" textlink="">
      <xdr:nvSpPr>
        <xdr:cNvPr id="319" name="n_1mainValue【福祉施設】&#10;有形固定資産減価償却率">
          <a:extLst>
            <a:ext uri="{FF2B5EF4-FFF2-40B4-BE49-F238E27FC236}">
              <a16:creationId xmlns:a16="http://schemas.microsoft.com/office/drawing/2014/main" id="{1A7050C6-D6DC-4E99-A160-590DAF53DD6A}"/>
            </a:ext>
          </a:extLst>
        </xdr:cNvPr>
        <xdr:cNvSpPr txBox="1"/>
      </xdr:nvSpPr>
      <xdr:spPr>
        <a:xfrm>
          <a:off x="3239144" y="140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93997</xdr:rowOff>
    </xdr:from>
    <xdr:ext cx="405111" cy="259045"/>
    <xdr:sp macro="" textlink="">
      <xdr:nvSpPr>
        <xdr:cNvPr id="320" name="n_2mainValue【福祉施設】&#10;有形固定資産減価償却率">
          <a:extLst>
            <a:ext uri="{FF2B5EF4-FFF2-40B4-BE49-F238E27FC236}">
              <a16:creationId xmlns:a16="http://schemas.microsoft.com/office/drawing/2014/main" id="{7B422985-3234-4DDC-A810-3963FB866FFC}"/>
            </a:ext>
          </a:extLst>
        </xdr:cNvPr>
        <xdr:cNvSpPr txBox="1"/>
      </xdr:nvSpPr>
      <xdr:spPr>
        <a:xfrm>
          <a:off x="24390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58075</xdr:rowOff>
    </xdr:from>
    <xdr:ext cx="405111" cy="259045"/>
    <xdr:sp macro="" textlink="">
      <xdr:nvSpPr>
        <xdr:cNvPr id="321" name="n_3mainValue【福祉施設】&#10;有形固定資産減価償却率">
          <a:extLst>
            <a:ext uri="{FF2B5EF4-FFF2-40B4-BE49-F238E27FC236}">
              <a16:creationId xmlns:a16="http://schemas.microsoft.com/office/drawing/2014/main" id="{D7727B65-BE73-4765-8971-FEFE9706C366}"/>
            </a:ext>
          </a:extLst>
        </xdr:cNvPr>
        <xdr:cNvSpPr txBox="1"/>
      </xdr:nvSpPr>
      <xdr:spPr>
        <a:xfrm>
          <a:off x="1641484" y="1394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54808</xdr:rowOff>
    </xdr:from>
    <xdr:ext cx="405111" cy="259045"/>
    <xdr:sp macro="" textlink="">
      <xdr:nvSpPr>
        <xdr:cNvPr id="322" name="n_4mainValue【福祉施設】&#10;有形固定資産減価償却率">
          <a:extLst>
            <a:ext uri="{FF2B5EF4-FFF2-40B4-BE49-F238E27FC236}">
              <a16:creationId xmlns:a16="http://schemas.microsoft.com/office/drawing/2014/main" id="{9F24C45C-3D4F-4B4C-AB63-7F5D25F78D59}"/>
            </a:ext>
          </a:extLst>
        </xdr:cNvPr>
        <xdr:cNvSpPr txBox="1"/>
      </xdr:nvSpPr>
      <xdr:spPr>
        <a:xfrm>
          <a:off x="855354" y="13946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1253DE1-3F4A-4F54-AA93-AE1F06C5FCD7}"/>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F44CC70-2C76-4A22-A653-1DA126A66CA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07C952A-5753-4DC4-B52F-BB619AE6060D}"/>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3DE95F55-51C8-4850-8DEB-CBFF90FE40F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CADD437-E269-4C52-87BD-28A687F3A8F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3BB9AE7-31FF-471F-BB76-8DD496A5CBC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A463F4E-2E5A-4B02-B044-DA1FA521D01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E3DB2AE-5002-4F65-B770-5E891A3D981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216BCCA-50A6-4466-86A0-6F389A8078AB}"/>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1AB50B4-4C40-4F47-936C-A0343C8D2311}"/>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249495CD-AF70-4DA2-870E-EC02A01037F2}"/>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D86B64A3-F1C3-4624-87E0-17E8222EFDC2}"/>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EC014DE9-7F0B-4450-8005-F9BFEE1D4E5B}"/>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FF61DEAA-4D19-42AD-893F-62AEFAF3B1EC}"/>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2B16BD39-E5AA-45BF-A16E-EA19F1A74A55}"/>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CC901A30-FB71-4FBC-9828-12543C089053}"/>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4F92C6F-F0F0-49E0-9597-FD5F80D8F77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E259748F-C0F7-4D5E-8300-D947C23792A8}"/>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CE4C04B7-3E2B-468A-BAB6-7048BCD628C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4A7EBBA7-004B-4931-BA55-FD8557724104}"/>
            </a:ext>
          </a:extLst>
        </xdr:cNvPr>
        <xdr:cNvCxnSpPr/>
      </xdr:nvCxnSpPr>
      <xdr:spPr>
        <a:xfrm flipV="1">
          <a:off x="9429115" y="13430251"/>
          <a:ext cx="0" cy="1221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6D4943C0-B2FE-497F-97D3-A17D50412EC4}"/>
            </a:ext>
          </a:extLst>
        </xdr:cNvPr>
        <xdr:cNvSpPr txBox="1"/>
      </xdr:nvSpPr>
      <xdr:spPr>
        <a:xfrm>
          <a:off x="9467850" y="1465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FCE6B1E9-79E4-493A-8876-464FD3EAF059}"/>
            </a:ext>
          </a:extLst>
        </xdr:cNvPr>
        <xdr:cNvCxnSpPr/>
      </xdr:nvCxnSpPr>
      <xdr:spPr>
        <a:xfrm>
          <a:off x="9356090" y="146513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D2C5FBD4-6E29-44C8-A53A-8EAAEBB4F8C0}"/>
            </a:ext>
          </a:extLst>
        </xdr:cNvPr>
        <xdr:cNvSpPr txBox="1"/>
      </xdr:nvSpPr>
      <xdr:spPr>
        <a:xfrm>
          <a:off x="9467850" y="1321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9A490258-C7D1-4E8C-8008-D9F822872980}"/>
            </a:ext>
          </a:extLst>
        </xdr:cNvPr>
        <xdr:cNvCxnSpPr/>
      </xdr:nvCxnSpPr>
      <xdr:spPr>
        <a:xfrm>
          <a:off x="9356090" y="1343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5F1A1A29-733B-4339-B390-D7E68CD69E8E}"/>
            </a:ext>
          </a:extLst>
        </xdr:cNvPr>
        <xdr:cNvSpPr txBox="1"/>
      </xdr:nvSpPr>
      <xdr:spPr>
        <a:xfrm>
          <a:off x="9467850" y="14228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6B401D9E-0835-46FE-A8C6-072DB96C36BA}"/>
            </a:ext>
          </a:extLst>
        </xdr:cNvPr>
        <xdr:cNvSpPr/>
      </xdr:nvSpPr>
      <xdr:spPr>
        <a:xfrm>
          <a:off x="9394190" y="14250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FDF3157F-D99D-4D76-871E-EDF48BAA524B}"/>
            </a:ext>
          </a:extLst>
        </xdr:cNvPr>
        <xdr:cNvSpPr/>
      </xdr:nvSpPr>
      <xdr:spPr>
        <a:xfrm>
          <a:off x="8632190" y="1425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C564C8F4-40BB-4838-BDF3-D7A3AB1D0D50}"/>
            </a:ext>
          </a:extLst>
        </xdr:cNvPr>
        <xdr:cNvSpPr/>
      </xdr:nvSpPr>
      <xdr:spPr>
        <a:xfrm>
          <a:off x="7846060" y="14250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FDE40D23-8AAF-4C01-B2DA-EFCB90D635CC}"/>
            </a:ext>
          </a:extLst>
        </xdr:cNvPr>
        <xdr:cNvSpPr/>
      </xdr:nvSpPr>
      <xdr:spPr>
        <a:xfrm>
          <a:off x="7029450" y="1423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B4C57AB3-BCEB-467F-BAB6-B846199869B8}"/>
            </a:ext>
          </a:extLst>
        </xdr:cNvPr>
        <xdr:cNvSpPr/>
      </xdr:nvSpPr>
      <xdr:spPr>
        <a:xfrm>
          <a:off x="6231890" y="14276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85CD7AF-8A8B-4944-9871-3C608CAD0EFD}"/>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66CED4C-594A-455F-AF0F-01B9C18E8DF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18E4123-FD7F-45FA-8D10-1C557C59328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CD2154E-DF71-4497-919C-6C743599707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7ED2F84-F554-4AB6-BF59-04550D0A134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50164</xdr:rowOff>
    </xdr:from>
    <xdr:to>
      <xdr:col>55</xdr:col>
      <xdr:colOff>50800</xdr:colOff>
      <xdr:row>82</xdr:row>
      <xdr:rowOff>151764</xdr:rowOff>
    </xdr:to>
    <xdr:sp macro="" textlink="">
      <xdr:nvSpPr>
        <xdr:cNvPr id="358" name="楕円 357">
          <a:extLst>
            <a:ext uri="{FF2B5EF4-FFF2-40B4-BE49-F238E27FC236}">
              <a16:creationId xmlns:a16="http://schemas.microsoft.com/office/drawing/2014/main" id="{D579A5D0-F408-43A7-B1B5-CA98433FDB76}"/>
            </a:ext>
          </a:extLst>
        </xdr:cNvPr>
        <xdr:cNvSpPr/>
      </xdr:nvSpPr>
      <xdr:spPr>
        <a:xfrm>
          <a:off x="9394190" y="14112874"/>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73041</xdr:rowOff>
    </xdr:from>
    <xdr:ext cx="469744" cy="259045"/>
    <xdr:sp macro="" textlink="">
      <xdr:nvSpPr>
        <xdr:cNvPr id="359" name="【福祉施設】&#10;一人当たり面積該当値テキスト">
          <a:extLst>
            <a:ext uri="{FF2B5EF4-FFF2-40B4-BE49-F238E27FC236}">
              <a16:creationId xmlns:a16="http://schemas.microsoft.com/office/drawing/2014/main" id="{A3124CF7-DEC4-4103-99FF-B0142BC93546}"/>
            </a:ext>
          </a:extLst>
        </xdr:cNvPr>
        <xdr:cNvSpPr txBox="1"/>
      </xdr:nvSpPr>
      <xdr:spPr>
        <a:xfrm>
          <a:off x="9467850" y="1396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50164</xdr:rowOff>
    </xdr:from>
    <xdr:to>
      <xdr:col>50</xdr:col>
      <xdr:colOff>165100</xdr:colOff>
      <xdr:row>82</xdr:row>
      <xdr:rowOff>151764</xdr:rowOff>
    </xdr:to>
    <xdr:sp macro="" textlink="">
      <xdr:nvSpPr>
        <xdr:cNvPr id="360" name="楕円 359">
          <a:extLst>
            <a:ext uri="{FF2B5EF4-FFF2-40B4-BE49-F238E27FC236}">
              <a16:creationId xmlns:a16="http://schemas.microsoft.com/office/drawing/2014/main" id="{E70EB0FF-AF39-48EE-BBAD-7B7BB5488985}"/>
            </a:ext>
          </a:extLst>
        </xdr:cNvPr>
        <xdr:cNvSpPr/>
      </xdr:nvSpPr>
      <xdr:spPr>
        <a:xfrm>
          <a:off x="8632190" y="1411287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100964</xdr:rowOff>
    </xdr:from>
    <xdr:to>
      <xdr:col>55</xdr:col>
      <xdr:colOff>0</xdr:colOff>
      <xdr:row>82</xdr:row>
      <xdr:rowOff>100964</xdr:rowOff>
    </xdr:to>
    <xdr:cxnSp macro="">
      <xdr:nvCxnSpPr>
        <xdr:cNvPr id="361" name="直線コネクタ 360">
          <a:extLst>
            <a:ext uri="{FF2B5EF4-FFF2-40B4-BE49-F238E27FC236}">
              <a16:creationId xmlns:a16="http://schemas.microsoft.com/office/drawing/2014/main" id="{63C0BD0B-491F-4BD8-905A-E8BE328EEAEE}"/>
            </a:ext>
          </a:extLst>
        </xdr:cNvPr>
        <xdr:cNvCxnSpPr/>
      </xdr:nvCxnSpPr>
      <xdr:spPr>
        <a:xfrm>
          <a:off x="8686800" y="1415605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50164</xdr:rowOff>
    </xdr:from>
    <xdr:to>
      <xdr:col>46</xdr:col>
      <xdr:colOff>38100</xdr:colOff>
      <xdr:row>82</xdr:row>
      <xdr:rowOff>151764</xdr:rowOff>
    </xdr:to>
    <xdr:sp macro="" textlink="">
      <xdr:nvSpPr>
        <xdr:cNvPr id="362" name="楕円 361">
          <a:extLst>
            <a:ext uri="{FF2B5EF4-FFF2-40B4-BE49-F238E27FC236}">
              <a16:creationId xmlns:a16="http://schemas.microsoft.com/office/drawing/2014/main" id="{A3C1803A-6134-40D3-8CF3-C830DB96B57D}"/>
            </a:ext>
          </a:extLst>
        </xdr:cNvPr>
        <xdr:cNvSpPr/>
      </xdr:nvSpPr>
      <xdr:spPr>
        <a:xfrm>
          <a:off x="7846060" y="141128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100964</xdr:rowOff>
    </xdr:from>
    <xdr:to>
      <xdr:col>50</xdr:col>
      <xdr:colOff>114300</xdr:colOff>
      <xdr:row>82</xdr:row>
      <xdr:rowOff>100964</xdr:rowOff>
    </xdr:to>
    <xdr:cxnSp macro="">
      <xdr:nvCxnSpPr>
        <xdr:cNvPr id="363" name="直線コネクタ 362">
          <a:extLst>
            <a:ext uri="{FF2B5EF4-FFF2-40B4-BE49-F238E27FC236}">
              <a16:creationId xmlns:a16="http://schemas.microsoft.com/office/drawing/2014/main" id="{9340FF89-4086-4C98-9D58-21B67C8630CA}"/>
            </a:ext>
          </a:extLst>
        </xdr:cNvPr>
        <xdr:cNvCxnSpPr/>
      </xdr:nvCxnSpPr>
      <xdr:spPr>
        <a:xfrm>
          <a:off x="7889240" y="1415605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50164</xdr:rowOff>
    </xdr:from>
    <xdr:to>
      <xdr:col>41</xdr:col>
      <xdr:colOff>101600</xdr:colOff>
      <xdr:row>82</xdr:row>
      <xdr:rowOff>151764</xdr:rowOff>
    </xdr:to>
    <xdr:sp macro="" textlink="">
      <xdr:nvSpPr>
        <xdr:cNvPr id="364" name="楕円 363">
          <a:extLst>
            <a:ext uri="{FF2B5EF4-FFF2-40B4-BE49-F238E27FC236}">
              <a16:creationId xmlns:a16="http://schemas.microsoft.com/office/drawing/2014/main" id="{254E06A2-38E1-494E-81F2-240AEC91F74C}"/>
            </a:ext>
          </a:extLst>
        </xdr:cNvPr>
        <xdr:cNvSpPr/>
      </xdr:nvSpPr>
      <xdr:spPr>
        <a:xfrm>
          <a:off x="7029450" y="141128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100964</xdr:rowOff>
    </xdr:from>
    <xdr:to>
      <xdr:col>45</xdr:col>
      <xdr:colOff>177800</xdr:colOff>
      <xdr:row>82</xdr:row>
      <xdr:rowOff>100964</xdr:rowOff>
    </xdr:to>
    <xdr:cxnSp macro="">
      <xdr:nvCxnSpPr>
        <xdr:cNvPr id="365" name="直線コネクタ 364">
          <a:extLst>
            <a:ext uri="{FF2B5EF4-FFF2-40B4-BE49-F238E27FC236}">
              <a16:creationId xmlns:a16="http://schemas.microsoft.com/office/drawing/2014/main" id="{89EE1C78-5763-4C53-8D16-157DB74977FB}"/>
            </a:ext>
          </a:extLst>
        </xdr:cNvPr>
        <xdr:cNvCxnSpPr/>
      </xdr:nvCxnSpPr>
      <xdr:spPr>
        <a:xfrm>
          <a:off x="7084060" y="1415605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55880</xdr:rowOff>
    </xdr:from>
    <xdr:to>
      <xdr:col>36</xdr:col>
      <xdr:colOff>165100</xdr:colOff>
      <xdr:row>82</xdr:row>
      <xdr:rowOff>157480</xdr:rowOff>
    </xdr:to>
    <xdr:sp macro="" textlink="">
      <xdr:nvSpPr>
        <xdr:cNvPr id="366" name="楕円 365">
          <a:extLst>
            <a:ext uri="{FF2B5EF4-FFF2-40B4-BE49-F238E27FC236}">
              <a16:creationId xmlns:a16="http://schemas.microsoft.com/office/drawing/2014/main" id="{D557ECDF-7E2F-4C0D-ABC7-F4808413EC2C}"/>
            </a:ext>
          </a:extLst>
        </xdr:cNvPr>
        <xdr:cNvSpPr/>
      </xdr:nvSpPr>
      <xdr:spPr>
        <a:xfrm>
          <a:off x="6231890" y="14118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100964</xdr:rowOff>
    </xdr:from>
    <xdr:to>
      <xdr:col>41</xdr:col>
      <xdr:colOff>50800</xdr:colOff>
      <xdr:row>82</xdr:row>
      <xdr:rowOff>106680</xdr:rowOff>
    </xdr:to>
    <xdr:cxnSp macro="">
      <xdr:nvCxnSpPr>
        <xdr:cNvPr id="367" name="直線コネクタ 366">
          <a:extLst>
            <a:ext uri="{FF2B5EF4-FFF2-40B4-BE49-F238E27FC236}">
              <a16:creationId xmlns:a16="http://schemas.microsoft.com/office/drawing/2014/main" id="{B4B74DCA-E968-41D2-96D2-B96B1951B55D}"/>
            </a:ext>
          </a:extLst>
        </xdr:cNvPr>
        <xdr:cNvCxnSpPr/>
      </xdr:nvCxnSpPr>
      <xdr:spPr>
        <a:xfrm flipV="1">
          <a:off x="6286500" y="14156054"/>
          <a:ext cx="79756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E2C4DFE7-1062-443E-A027-383DF262EEDF}"/>
            </a:ext>
          </a:extLst>
        </xdr:cNvPr>
        <xdr:cNvSpPr txBox="1"/>
      </xdr:nvSpPr>
      <xdr:spPr>
        <a:xfrm>
          <a:off x="845446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7341EB72-EDBF-49EF-8E9F-0E562A212740}"/>
            </a:ext>
          </a:extLst>
        </xdr:cNvPr>
        <xdr:cNvSpPr txBox="1"/>
      </xdr:nvSpPr>
      <xdr:spPr>
        <a:xfrm>
          <a:off x="767341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43FF9103-F797-4234-ABD7-CBCDACFF5E8E}"/>
            </a:ext>
          </a:extLst>
        </xdr:cNvPr>
        <xdr:cNvSpPr txBox="1"/>
      </xdr:nvSpPr>
      <xdr:spPr>
        <a:xfrm>
          <a:off x="6866332" y="1432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4686ADCB-5D18-4DF0-92BE-49ECD619F4C3}"/>
            </a:ext>
          </a:extLst>
        </xdr:cNvPr>
        <xdr:cNvSpPr txBox="1"/>
      </xdr:nvSpPr>
      <xdr:spPr>
        <a:xfrm>
          <a:off x="606877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168291</xdr:rowOff>
    </xdr:from>
    <xdr:ext cx="469744" cy="259045"/>
    <xdr:sp macro="" textlink="">
      <xdr:nvSpPr>
        <xdr:cNvPr id="372" name="n_1mainValue【福祉施設】&#10;一人当たり面積">
          <a:extLst>
            <a:ext uri="{FF2B5EF4-FFF2-40B4-BE49-F238E27FC236}">
              <a16:creationId xmlns:a16="http://schemas.microsoft.com/office/drawing/2014/main" id="{8E19F5BC-155B-489E-8D40-2757401D1DB8}"/>
            </a:ext>
          </a:extLst>
        </xdr:cNvPr>
        <xdr:cNvSpPr txBox="1"/>
      </xdr:nvSpPr>
      <xdr:spPr>
        <a:xfrm>
          <a:off x="8454467" y="138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168291</xdr:rowOff>
    </xdr:from>
    <xdr:ext cx="469744" cy="259045"/>
    <xdr:sp macro="" textlink="">
      <xdr:nvSpPr>
        <xdr:cNvPr id="373" name="n_2mainValue【福祉施設】&#10;一人当たり面積">
          <a:extLst>
            <a:ext uri="{FF2B5EF4-FFF2-40B4-BE49-F238E27FC236}">
              <a16:creationId xmlns:a16="http://schemas.microsoft.com/office/drawing/2014/main" id="{13B1BF66-5F32-4524-BD98-92FF15FC16C3}"/>
            </a:ext>
          </a:extLst>
        </xdr:cNvPr>
        <xdr:cNvSpPr txBox="1"/>
      </xdr:nvSpPr>
      <xdr:spPr>
        <a:xfrm>
          <a:off x="7673417" y="138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168291</xdr:rowOff>
    </xdr:from>
    <xdr:ext cx="469744" cy="259045"/>
    <xdr:sp macro="" textlink="">
      <xdr:nvSpPr>
        <xdr:cNvPr id="374" name="n_3mainValue【福祉施設】&#10;一人当たり面積">
          <a:extLst>
            <a:ext uri="{FF2B5EF4-FFF2-40B4-BE49-F238E27FC236}">
              <a16:creationId xmlns:a16="http://schemas.microsoft.com/office/drawing/2014/main" id="{F05FDE60-05B4-434E-8C2F-72241284945D}"/>
            </a:ext>
          </a:extLst>
        </xdr:cNvPr>
        <xdr:cNvSpPr txBox="1"/>
      </xdr:nvSpPr>
      <xdr:spPr>
        <a:xfrm>
          <a:off x="6866332" y="138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2557</xdr:rowOff>
    </xdr:from>
    <xdr:ext cx="469744" cy="259045"/>
    <xdr:sp macro="" textlink="">
      <xdr:nvSpPr>
        <xdr:cNvPr id="375" name="n_4mainValue【福祉施設】&#10;一人当たり面積">
          <a:extLst>
            <a:ext uri="{FF2B5EF4-FFF2-40B4-BE49-F238E27FC236}">
              <a16:creationId xmlns:a16="http://schemas.microsoft.com/office/drawing/2014/main" id="{5C62BE71-5CFC-4873-8D00-557991A7763B}"/>
            </a:ext>
          </a:extLst>
        </xdr:cNvPr>
        <xdr:cNvSpPr txBox="1"/>
      </xdr:nvSpPr>
      <xdr:spPr>
        <a:xfrm>
          <a:off x="6068772"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A6664AF-3A36-47FF-BD41-EA9267419675}"/>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E2ECA4B-BA85-4018-943F-8B25D5B334E8}"/>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2D0A2F2-CD05-441B-86B4-FA073D25466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F247498-1FA3-4F6C-B3A2-44DFD060513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3453582-8F69-4A48-87A5-463A65FE27A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629F073-102D-4696-A8E0-D5C284D1289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18E45B3-1EDF-4E51-A0E0-22041246555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D2B8D04-794E-465F-A8B0-C9118DA71FA4}"/>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6CEB2DBB-B9B3-4F8E-875A-121502E3318C}"/>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D4F96FA-E6D3-484A-8EDC-B378B8EF8E59}"/>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FFF439B-1DF6-40EC-9397-988A8087F312}"/>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B7300031-D87E-40E0-B39F-7EDB4145239F}"/>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123EF23-E688-4C5D-B48F-4A06E64DB18B}"/>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12C8DD8-65A8-4DBA-A783-91A96FFB20B3}"/>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B1417D9F-E193-4D22-9325-8A6FFF5E4EC9}"/>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DF942AF-E178-40CD-B71B-8F18361B8301}"/>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A142E1FE-B64E-45CA-A177-C44B8EA850A9}"/>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290C1514-58C6-44DB-B900-EB0725522B4F}"/>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0CC077D-C1EE-4B34-97C3-E613D71679E4}"/>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47B3FF79-57E6-42CB-849B-2CF6665DCB87}"/>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DFB6319D-AE3D-4EFE-8716-FAACCDB8CFD6}"/>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55B1D55-2F1F-4199-A7B0-267D4594634B}"/>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28BEC4D-66C1-44C8-A334-31A9F4598B5B}"/>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7AE11E9-47F2-4FE5-8762-0E4F9A88DD59}"/>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B7245167-EE06-4D09-85EF-A6873CAF9B91}"/>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D55C2AF-3C16-4BC9-83F9-BB42C7AE4CE8}"/>
            </a:ext>
          </a:extLst>
        </xdr:cNvPr>
        <xdr:cNvCxnSpPr/>
      </xdr:nvCxnSpPr>
      <xdr:spPr>
        <a:xfrm flipV="1">
          <a:off x="4173855" y="17094110"/>
          <a:ext cx="0" cy="1629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2959579D-9461-4ED1-BE27-FFB97F43F293}"/>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A9B8D024-68FE-41AD-B0C9-AD17461C497C}"/>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D7CD5CF3-8FAC-4018-A4FE-97FE2DBD209D}"/>
            </a:ext>
          </a:extLst>
        </xdr:cNvPr>
        <xdr:cNvSpPr txBox="1"/>
      </xdr:nvSpPr>
      <xdr:spPr>
        <a:xfrm>
          <a:off x="4212590" y="16865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220F09BF-7136-4E1D-8CD8-C00BC54B49A4}"/>
            </a:ext>
          </a:extLst>
        </xdr:cNvPr>
        <xdr:cNvCxnSpPr/>
      </xdr:nvCxnSpPr>
      <xdr:spPr>
        <a:xfrm>
          <a:off x="4112260" y="17094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8D99D2-774A-45B0-8EA7-EFB6145A36DF}"/>
            </a:ext>
          </a:extLst>
        </xdr:cNvPr>
        <xdr:cNvSpPr txBox="1"/>
      </xdr:nvSpPr>
      <xdr:spPr>
        <a:xfrm>
          <a:off x="421259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BEBEB9E7-596D-47AD-9DA8-44E728AC730C}"/>
            </a:ext>
          </a:extLst>
        </xdr:cNvPr>
        <xdr:cNvSpPr/>
      </xdr:nvSpPr>
      <xdr:spPr>
        <a:xfrm>
          <a:off x="4131310" y="180592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9BDCD44A-8D18-47F7-BD3E-04DAD2BF4052}"/>
            </a:ext>
          </a:extLst>
        </xdr:cNvPr>
        <xdr:cNvSpPr/>
      </xdr:nvSpPr>
      <xdr:spPr>
        <a:xfrm>
          <a:off x="33883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2A59B832-4C4B-4959-AC87-5C671E82D230}"/>
            </a:ext>
          </a:extLst>
        </xdr:cNvPr>
        <xdr:cNvSpPr/>
      </xdr:nvSpPr>
      <xdr:spPr>
        <a:xfrm>
          <a:off x="2571750" y="1802329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EFC48BFD-3AC8-4984-8A5E-EB0B298C15EC}"/>
            </a:ext>
          </a:extLst>
        </xdr:cNvPr>
        <xdr:cNvSpPr/>
      </xdr:nvSpPr>
      <xdr:spPr>
        <a:xfrm>
          <a:off x="1774190" y="180037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B581E7C6-6834-4DF8-8EDA-935F693BC399}"/>
            </a:ext>
          </a:extLst>
        </xdr:cNvPr>
        <xdr:cNvSpPr/>
      </xdr:nvSpPr>
      <xdr:spPr>
        <a:xfrm>
          <a:off x="988060" y="1798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F4AB25D-EA17-454B-9A8C-FC44D9535574}"/>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C6BD1EA-E44B-47D5-A43C-3CFAE3171779}"/>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12D51CD-6762-4170-B42E-0672E8E3C14C}"/>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9F6813E-04FC-474C-8C00-DB5701996014}"/>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6A32172-D6FF-468F-83C2-F2C7BC500CB4}"/>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100512</xdr:rowOff>
    </xdr:from>
    <xdr:to>
      <xdr:col>24</xdr:col>
      <xdr:colOff>114300</xdr:colOff>
      <xdr:row>107</xdr:row>
      <xdr:rowOff>30662</xdr:rowOff>
    </xdr:to>
    <xdr:sp macro="" textlink="">
      <xdr:nvSpPr>
        <xdr:cNvPr id="417" name="楕円 416">
          <a:extLst>
            <a:ext uri="{FF2B5EF4-FFF2-40B4-BE49-F238E27FC236}">
              <a16:creationId xmlns:a16="http://schemas.microsoft.com/office/drawing/2014/main" id="{FAAB24EA-7001-4303-8D6C-07D9B278638A}"/>
            </a:ext>
          </a:extLst>
        </xdr:cNvPr>
        <xdr:cNvSpPr/>
      </xdr:nvSpPr>
      <xdr:spPr>
        <a:xfrm>
          <a:off x="4131310" y="182704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78939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39DED8B2-4B16-4A9B-8DE3-47D1BB6C5261}"/>
            </a:ext>
          </a:extLst>
        </xdr:cNvPr>
        <xdr:cNvSpPr txBox="1"/>
      </xdr:nvSpPr>
      <xdr:spPr>
        <a:xfrm>
          <a:off x="4212590"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56424</xdr:rowOff>
    </xdr:from>
    <xdr:to>
      <xdr:col>20</xdr:col>
      <xdr:colOff>38100</xdr:colOff>
      <xdr:row>106</xdr:row>
      <xdr:rowOff>158024</xdr:rowOff>
    </xdr:to>
    <xdr:sp macro="" textlink="">
      <xdr:nvSpPr>
        <xdr:cNvPr id="419" name="楕円 418">
          <a:extLst>
            <a:ext uri="{FF2B5EF4-FFF2-40B4-BE49-F238E27FC236}">
              <a16:creationId xmlns:a16="http://schemas.microsoft.com/office/drawing/2014/main" id="{0689D433-FC60-408D-BE17-45AFAFB0D986}"/>
            </a:ext>
          </a:extLst>
        </xdr:cNvPr>
        <xdr:cNvSpPr/>
      </xdr:nvSpPr>
      <xdr:spPr>
        <a:xfrm>
          <a:off x="3388360" y="1823393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107224</xdr:rowOff>
    </xdr:from>
    <xdr:to>
      <xdr:col>24</xdr:col>
      <xdr:colOff>63500</xdr:colOff>
      <xdr:row>106</xdr:row>
      <xdr:rowOff>151312</xdr:rowOff>
    </xdr:to>
    <xdr:cxnSp macro="">
      <xdr:nvCxnSpPr>
        <xdr:cNvPr id="420" name="直線コネクタ 419">
          <a:extLst>
            <a:ext uri="{FF2B5EF4-FFF2-40B4-BE49-F238E27FC236}">
              <a16:creationId xmlns:a16="http://schemas.microsoft.com/office/drawing/2014/main" id="{09E596E3-3FD3-4FD2-8FF1-C22BB7D65111}"/>
            </a:ext>
          </a:extLst>
        </xdr:cNvPr>
        <xdr:cNvCxnSpPr/>
      </xdr:nvCxnSpPr>
      <xdr:spPr>
        <a:xfrm>
          <a:off x="3431540" y="18279019"/>
          <a:ext cx="74295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12337</xdr:rowOff>
    </xdr:from>
    <xdr:to>
      <xdr:col>15</xdr:col>
      <xdr:colOff>101600</xdr:colOff>
      <xdr:row>106</xdr:row>
      <xdr:rowOff>113937</xdr:rowOff>
    </xdr:to>
    <xdr:sp macro="" textlink="">
      <xdr:nvSpPr>
        <xdr:cNvPr id="421" name="楕円 420">
          <a:extLst>
            <a:ext uri="{FF2B5EF4-FFF2-40B4-BE49-F238E27FC236}">
              <a16:creationId xmlns:a16="http://schemas.microsoft.com/office/drawing/2014/main" id="{CBA3C185-09BA-443C-BA33-EECA1937FE82}"/>
            </a:ext>
          </a:extLst>
        </xdr:cNvPr>
        <xdr:cNvSpPr/>
      </xdr:nvSpPr>
      <xdr:spPr>
        <a:xfrm>
          <a:off x="2571750" y="181898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63137</xdr:rowOff>
    </xdr:from>
    <xdr:to>
      <xdr:col>19</xdr:col>
      <xdr:colOff>177800</xdr:colOff>
      <xdr:row>106</xdr:row>
      <xdr:rowOff>107224</xdr:rowOff>
    </xdr:to>
    <xdr:cxnSp macro="">
      <xdr:nvCxnSpPr>
        <xdr:cNvPr id="422" name="直線コネクタ 421">
          <a:extLst>
            <a:ext uri="{FF2B5EF4-FFF2-40B4-BE49-F238E27FC236}">
              <a16:creationId xmlns:a16="http://schemas.microsoft.com/office/drawing/2014/main" id="{27015EEA-9437-47BA-BC17-043330611305}"/>
            </a:ext>
          </a:extLst>
        </xdr:cNvPr>
        <xdr:cNvCxnSpPr/>
      </xdr:nvCxnSpPr>
      <xdr:spPr>
        <a:xfrm>
          <a:off x="2626360" y="18233027"/>
          <a:ext cx="80518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139700</xdr:rowOff>
    </xdr:from>
    <xdr:to>
      <xdr:col>10</xdr:col>
      <xdr:colOff>165100</xdr:colOff>
      <xdr:row>106</xdr:row>
      <xdr:rowOff>69850</xdr:rowOff>
    </xdr:to>
    <xdr:sp macro="" textlink="">
      <xdr:nvSpPr>
        <xdr:cNvPr id="423" name="楕円 422">
          <a:extLst>
            <a:ext uri="{FF2B5EF4-FFF2-40B4-BE49-F238E27FC236}">
              <a16:creationId xmlns:a16="http://schemas.microsoft.com/office/drawing/2014/main" id="{D6CDD562-E0F7-431B-BABB-26BD9DC5ABCD}"/>
            </a:ext>
          </a:extLst>
        </xdr:cNvPr>
        <xdr:cNvSpPr/>
      </xdr:nvSpPr>
      <xdr:spPr>
        <a:xfrm>
          <a:off x="1774190" y="181381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19050</xdr:rowOff>
    </xdr:from>
    <xdr:to>
      <xdr:col>15</xdr:col>
      <xdr:colOff>50800</xdr:colOff>
      <xdr:row>106</xdr:row>
      <xdr:rowOff>63137</xdr:rowOff>
    </xdr:to>
    <xdr:cxnSp macro="">
      <xdr:nvCxnSpPr>
        <xdr:cNvPr id="424" name="直線コネクタ 423">
          <a:extLst>
            <a:ext uri="{FF2B5EF4-FFF2-40B4-BE49-F238E27FC236}">
              <a16:creationId xmlns:a16="http://schemas.microsoft.com/office/drawing/2014/main" id="{DF0113AE-4016-46AE-A5DC-CAD2F72C8B76}"/>
            </a:ext>
          </a:extLst>
        </xdr:cNvPr>
        <xdr:cNvCxnSpPr/>
      </xdr:nvCxnSpPr>
      <xdr:spPr>
        <a:xfrm>
          <a:off x="1828800" y="18188940"/>
          <a:ext cx="7975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156029</xdr:rowOff>
    </xdr:from>
    <xdr:to>
      <xdr:col>6</xdr:col>
      <xdr:colOff>38100</xdr:colOff>
      <xdr:row>105</xdr:row>
      <xdr:rowOff>86179</xdr:rowOff>
    </xdr:to>
    <xdr:sp macro="" textlink="">
      <xdr:nvSpPr>
        <xdr:cNvPr id="425" name="楕円 424">
          <a:extLst>
            <a:ext uri="{FF2B5EF4-FFF2-40B4-BE49-F238E27FC236}">
              <a16:creationId xmlns:a16="http://schemas.microsoft.com/office/drawing/2014/main" id="{1DE2276D-1A43-4AD0-9914-AF7F28B52CB2}"/>
            </a:ext>
          </a:extLst>
        </xdr:cNvPr>
        <xdr:cNvSpPr/>
      </xdr:nvSpPr>
      <xdr:spPr>
        <a:xfrm>
          <a:off x="988060" y="179868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35379</xdr:rowOff>
    </xdr:from>
    <xdr:to>
      <xdr:col>10</xdr:col>
      <xdr:colOff>114300</xdr:colOff>
      <xdr:row>106</xdr:row>
      <xdr:rowOff>19050</xdr:rowOff>
    </xdr:to>
    <xdr:cxnSp macro="">
      <xdr:nvCxnSpPr>
        <xdr:cNvPr id="426" name="直線コネクタ 425">
          <a:extLst>
            <a:ext uri="{FF2B5EF4-FFF2-40B4-BE49-F238E27FC236}">
              <a16:creationId xmlns:a16="http://schemas.microsoft.com/office/drawing/2014/main" id="{FC04E308-6AC9-43F9-9FEB-DCAF9AD42D80}"/>
            </a:ext>
          </a:extLst>
        </xdr:cNvPr>
        <xdr:cNvCxnSpPr/>
      </xdr:nvCxnSpPr>
      <xdr:spPr>
        <a:xfrm>
          <a:off x="1031240" y="18037629"/>
          <a:ext cx="797560" cy="15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B1EC2058-AD5E-49EB-BDCA-34DBECE85C5C}"/>
            </a:ext>
          </a:extLst>
        </xdr:cNvPr>
        <xdr:cNvSpPr txBox="1"/>
      </xdr:nvSpPr>
      <xdr:spPr>
        <a:xfrm>
          <a:off x="3239144" y="178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C998EF76-0E5F-4DE6-9A85-A7CD7F878736}"/>
            </a:ext>
          </a:extLst>
        </xdr:cNvPr>
        <xdr:cNvSpPr txBox="1"/>
      </xdr:nvSpPr>
      <xdr:spPr>
        <a:xfrm>
          <a:off x="2439044" y="1779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5110D140-E188-4463-91F3-B93206DCA62E}"/>
            </a:ext>
          </a:extLst>
        </xdr:cNvPr>
        <xdr:cNvSpPr txBox="1"/>
      </xdr:nvSpPr>
      <xdr:spPr>
        <a:xfrm>
          <a:off x="164148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50A33EE5-8967-4AC3-82D5-3D3569404137}"/>
            </a:ext>
          </a:extLst>
        </xdr:cNvPr>
        <xdr:cNvSpPr txBox="1"/>
      </xdr:nvSpPr>
      <xdr:spPr>
        <a:xfrm>
          <a:off x="855354" y="1775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149151</xdr:rowOff>
    </xdr:from>
    <xdr:ext cx="405111" cy="259045"/>
    <xdr:sp macro="" textlink="">
      <xdr:nvSpPr>
        <xdr:cNvPr id="431" name="n_1mainValue【市民会館】&#10;有形固定資産減価償却率">
          <a:extLst>
            <a:ext uri="{FF2B5EF4-FFF2-40B4-BE49-F238E27FC236}">
              <a16:creationId xmlns:a16="http://schemas.microsoft.com/office/drawing/2014/main" id="{2473EE39-172D-4554-AECF-2444082C54A7}"/>
            </a:ext>
          </a:extLst>
        </xdr:cNvPr>
        <xdr:cNvSpPr txBox="1"/>
      </xdr:nvSpPr>
      <xdr:spPr>
        <a:xfrm>
          <a:off x="32391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105064</xdr:rowOff>
    </xdr:from>
    <xdr:ext cx="405111" cy="259045"/>
    <xdr:sp macro="" textlink="">
      <xdr:nvSpPr>
        <xdr:cNvPr id="432" name="n_2mainValue【市民会館】&#10;有形固定資産減価償却率">
          <a:extLst>
            <a:ext uri="{FF2B5EF4-FFF2-40B4-BE49-F238E27FC236}">
              <a16:creationId xmlns:a16="http://schemas.microsoft.com/office/drawing/2014/main" id="{40770224-EDBA-4091-A565-6AC30FBD3F5E}"/>
            </a:ext>
          </a:extLst>
        </xdr:cNvPr>
        <xdr:cNvSpPr txBox="1"/>
      </xdr:nvSpPr>
      <xdr:spPr>
        <a:xfrm>
          <a:off x="2439044" y="1827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60977</xdr:rowOff>
    </xdr:from>
    <xdr:ext cx="405111" cy="259045"/>
    <xdr:sp macro="" textlink="">
      <xdr:nvSpPr>
        <xdr:cNvPr id="433" name="n_3mainValue【市民会館】&#10;有形固定資産減価償却率">
          <a:extLst>
            <a:ext uri="{FF2B5EF4-FFF2-40B4-BE49-F238E27FC236}">
              <a16:creationId xmlns:a16="http://schemas.microsoft.com/office/drawing/2014/main" id="{428E12F9-19F1-4172-9F76-009E6BCFEA35}"/>
            </a:ext>
          </a:extLst>
        </xdr:cNvPr>
        <xdr:cNvSpPr txBox="1"/>
      </xdr:nvSpPr>
      <xdr:spPr>
        <a:xfrm>
          <a:off x="1641484" y="182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77306</xdr:rowOff>
    </xdr:from>
    <xdr:ext cx="405111" cy="259045"/>
    <xdr:sp macro="" textlink="">
      <xdr:nvSpPr>
        <xdr:cNvPr id="434" name="n_4mainValue【市民会館】&#10;有形固定資産減価償却率">
          <a:extLst>
            <a:ext uri="{FF2B5EF4-FFF2-40B4-BE49-F238E27FC236}">
              <a16:creationId xmlns:a16="http://schemas.microsoft.com/office/drawing/2014/main" id="{BF277DB2-D46D-4D41-9DB7-24AC50876691}"/>
            </a:ext>
          </a:extLst>
        </xdr:cNvPr>
        <xdr:cNvSpPr txBox="1"/>
      </xdr:nvSpPr>
      <xdr:spPr>
        <a:xfrm>
          <a:off x="85535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FE6AC40-A800-4817-B886-18357BE2171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1282D8E-8B0F-432F-96CC-01209FF8AF4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2F6DA7AF-1F3F-480F-A68E-B7851EE8CB7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2F59D519-70D4-4FFB-B349-5D1DF8530B6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5E7FA37-D2C1-4DAB-8F43-C1B3BE04393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008D36C-1B90-4E58-888A-CB0E50E4153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64945EA-9FC8-4570-A1B1-E0E2062D3FA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8B6849C-2B56-493A-B4FE-5800AE2C5A7E}"/>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E89971D-B88B-40DF-A140-4BD2FA4C612A}"/>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4D3132E-96EB-4100-B158-4129F7DA8169}"/>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35BA122A-56CA-430A-8A64-288D9390F2C2}"/>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2CC098D-4E0E-4AB9-8356-99280A8E46D1}"/>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E1AC70ED-5591-4C20-AB45-C8FDBFE55504}"/>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22DBDE25-A3BC-45C5-95E4-BCDA916663D0}"/>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E74B4BE6-4D95-4C82-8CBB-3CA30D248E31}"/>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DD813555-AF84-4944-8362-E11B9561BFAE}"/>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27C893E7-1662-49DD-A098-9AA55F45D7E0}"/>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27470F5B-74C0-44A8-AA09-F29152B5F69E}"/>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86278BE5-0F66-4DAC-9702-A3F041B399C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7EFF1707-B0DA-4A51-BF56-96B44C196C7A}"/>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459A5603-4538-4738-A458-274968BAEC6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47942221-01E5-4AD5-8548-B339811515E1}"/>
            </a:ext>
          </a:extLst>
        </xdr:cNvPr>
        <xdr:cNvCxnSpPr/>
      </xdr:nvCxnSpPr>
      <xdr:spPr>
        <a:xfrm flipV="1">
          <a:off x="9429115" y="17370553"/>
          <a:ext cx="0" cy="1203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70157651-5301-43CA-81C7-2DAFA039025B}"/>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5D74823E-B74B-4945-BAE1-66F3F7724E04}"/>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354CD875-3103-417F-A1AC-26CE7BA3B17C}"/>
            </a:ext>
          </a:extLst>
        </xdr:cNvPr>
        <xdr:cNvSpPr txBox="1"/>
      </xdr:nvSpPr>
      <xdr:spPr>
        <a:xfrm>
          <a:off x="9467850" y="1715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AB0902C9-2B66-47FC-8403-8CDEEE52577F}"/>
            </a:ext>
          </a:extLst>
        </xdr:cNvPr>
        <xdr:cNvCxnSpPr/>
      </xdr:nvCxnSpPr>
      <xdr:spPr>
        <a:xfrm>
          <a:off x="9356090" y="173705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347C3CF9-579C-4B54-B27E-FC3B9BEE8520}"/>
            </a:ext>
          </a:extLst>
        </xdr:cNvPr>
        <xdr:cNvSpPr txBox="1"/>
      </xdr:nvSpPr>
      <xdr:spPr>
        <a:xfrm>
          <a:off x="9467850" y="181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C1E402FC-8E98-415E-B1A0-4E443873B638}"/>
            </a:ext>
          </a:extLst>
        </xdr:cNvPr>
        <xdr:cNvSpPr/>
      </xdr:nvSpPr>
      <xdr:spPr>
        <a:xfrm>
          <a:off x="9394190" y="182661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AE74C9E4-404F-4FD6-9996-7A0C5A5DA61B}"/>
            </a:ext>
          </a:extLst>
        </xdr:cNvPr>
        <xdr:cNvSpPr/>
      </xdr:nvSpPr>
      <xdr:spPr>
        <a:xfrm>
          <a:off x="8632190" y="1826615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843CF104-8089-459C-ACF8-B808B4D4F596}"/>
            </a:ext>
          </a:extLst>
        </xdr:cNvPr>
        <xdr:cNvSpPr/>
      </xdr:nvSpPr>
      <xdr:spPr>
        <a:xfrm>
          <a:off x="7846060" y="182707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7851CF05-AE67-47A2-BDF3-F615C97E73C9}"/>
            </a:ext>
          </a:extLst>
        </xdr:cNvPr>
        <xdr:cNvSpPr/>
      </xdr:nvSpPr>
      <xdr:spPr>
        <a:xfrm>
          <a:off x="7029450" y="182707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16CA3F3A-FA9C-451F-98B0-6FC5BD9B75C8}"/>
            </a:ext>
          </a:extLst>
        </xdr:cNvPr>
        <xdr:cNvSpPr/>
      </xdr:nvSpPr>
      <xdr:spPr>
        <a:xfrm>
          <a:off x="6231890" y="182714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E5E080F-F8DE-4925-B713-DD1FEC9F0B0E}"/>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88993F3-B54D-46AD-8DDA-7F7D504ECAB4}"/>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B71AA39-B71A-440E-A187-C4964A05CCBA}"/>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6292C1F-BD48-4D99-B3B6-62D09A71C53F}"/>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41589E5-9677-489D-89AC-28220CA5764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121413</xdr:rowOff>
    </xdr:from>
    <xdr:to>
      <xdr:col>55</xdr:col>
      <xdr:colOff>50800</xdr:colOff>
      <xdr:row>108</xdr:row>
      <xdr:rowOff>51563</xdr:rowOff>
    </xdr:to>
    <xdr:sp macro="" textlink="">
      <xdr:nvSpPr>
        <xdr:cNvPr id="472" name="楕円 471">
          <a:extLst>
            <a:ext uri="{FF2B5EF4-FFF2-40B4-BE49-F238E27FC236}">
              <a16:creationId xmlns:a16="http://schemas.microsoft.com/office/drawing/2014/main" id="{BDF2D607-6140-4AF7-B7E1-7CAEF8E5BE6B}"/>
            </a:ext>
          </a:extLst>
        </xdr:cNvPr>
        <xdr:cNvSpPr/>
      </xdr:nvSpPr>
      <xdr:spPr>
        <a:xfrm>
          <a:off x="9394190" y="1846846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36340</xdr:rowOff>
    </xdr:from>
    <xdr:ext cx="469744" cy="259045"/>
    <xdr:sp macro="" textlink="">
      <xdr:nvSpPr>
        <xdr:cNvPr id="473" name="【市民会館】&#10;一人当たり面積該当値テキスト">
          <a:extLst>
            <a:ext uri="{FF2B5EF4-FFF2-40B4-BE49-F238E27FC236}">
              <a16:creationId xmlns:a16="http://schemas.microsoft.com/office/drawing/2014/main" id="{1DAA53D3-C9E7-4F75-86FD-8D896E723A4E}"/>
            </a:ext>
          </a:extLst>
        </xdr:cNvPr>
        <xdr:cNvSpPr txBox="1"/>
      </xdr:nvSpPr>
      <xdr:spPr>
        <a:xfrm>
          <a:off x="9467850" y="1838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121413</xdr:rowOff>
    </xdr:from>
    <xdr:to>
      <xdr:col>50</xdr:col>
      <xdr:colOff>165100</xdr:colOff>
      <xdr:row>108</xdr:row>
      <xdr:rowOff>51563</xdr:rowOff>
    </xdr:to>
    <xdr:sp macro="" textlink="">
      <xdr:nvSpPr>
        <xdr:cNvPr id="474" name="楕円 473">
          <a:extLst>
            <a:ext uri="{FF2B5EF4-FFF2-40B4-BE49-F238E27FC236}">
              <a16:creationId xmlns:a16="http://schemas.microsoft.com/office/drawing/2014/main" id="{09287F94-395A-4C2F-931D-A232F5158B3F}"/>
            </a:ext>
          </a:extLst>
        </xdr:cNvPr>
        <xdr:cNvSpPr/>
      </xdr:nvSpPr>
      <xdr:spPr>
        <a:xfrm>
          <a:off x="8632190" y="184684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763</xdr:rowOff>
    </xdr:from>
    <xdr:to>
      <xdr:col>55</xdr:col>
      <xdr:colOff>0</xdr:colOff>
      <xdr:row>108</xdr:row>
      <xdr:rowOff>763</xdr:rowOff>
    </xdr:to>
    <xdr:cxnSp macro="">
      <xdr:nvCxnSpPr>
        <xdr:cNvPr id="475" name="直線コネクタ 474">
          <a:extLst>
            <a:ext uri="{FF2B5EF4-FFF2-40B4-BE49-F238E27FC236}">
              <a16:creationId xmlns:a16="http://schemas.microsoft.com/office/drawing/2014/main" id="{C75161C5-CDBC-4C3B-9145-6FA97203A062}"/>
            </a:ext>
          </a:extLst>
        </xdr:cNvPr>
        <xdr:cNvCxnSpPr/>
      </xdr:nvCxnSpPr>
      <xdr:spPr>
        <a:xfrm>
          <a:off x="8686800" y="1851736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121413</xdr:rowOff>
    </xdr:from>
    <xdr:to>
      <xdr:col>46</xdr:col>
      <xdr:colOff>38100</xdr:colOff>
      <xdr:row>108</xdr:row>
      <xdr:rowOff>51563</xdr:rowOff>
    </xdr:to>
    <xdr:sp macro="" textlink="">
      <xdr:nvSpPr>
        <xdr:cNvPr id="476" name="楕円 475">
          <a:extLst>
            <a:ext uri="{FF2B5EF4-FFF2-40B4-BE49-F238E27FC236}">
              <a16:creationId xmlns:a16="http://schemas.microsoft.com/office/drawing/2014/main" id="{27758769-4989-432A-ABB7-9CA16FD2DCB0}"/>
            </a:ext>
          </a:extLst>
        </xdr:cNvPr>
        <xdr:cNvSpPr/>
      </xdr:nvSpPr>
      <xdr:spPr>
        <a:xfrm>
          <a:off x="7846060" y="184684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763</xdr:rowOff>
    </xdr:from>
    <xdr:to>
      <xdr:col>50</xdr:col>
      <xdr:colOff>114300</xdr:colOff>
      <xdr:row>108</xdr:row>
      <xdr:rowOff>763</xdr:rowOff>
    </xdr:to>
    <xdr:cxnSp macro="">
      <xdr:nvCxnSpPr>
        <xdr:cNvPr id="477" name="直線コネクタ 476">
          <a:extLst>
            <a:ext uri="{FF2B5EF4-FFF2-40B4-BE49-F238E27FC236}">
              <a16:creationId xmlns:a16="http://schemas.microsoft.com/office/drawing/2014/main" id="{F75FE91A-3536-4179-BFE0-396DA1374BB3}"/>
            </a:ext>
          </a:extLst>
        </xdr:cNvPr>
        <xdr:cNvCxnSpPr/>
      </xdr:nvCxnSpPr>
      <xdr:spPr>
        <a:xfrm>
          <a:off x="7889240" y="1851736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121413</xdr:rowOff>
    </xdr:from>
    <xdr:to>
      <xdr:col>41</xdr:col>
      <xdr:colOff>101600</xdr:colOff>
      <xdr:row>108</xdr:row>
      <xdr:rowOff>51563</xdr:rowOff>
    </xdr:to>
    <xdr:sp macro="" textlink="">
      <xdr:nvSpPr>
        <xdr:cNvPr id="478" name="楕円 477">
          <a:extLst>
            <a:ext uri="{FF2B5EF4-FFF2-40B4-BE49-F238E27FC236}">
              <a16:creationId xmlns:a16="http://schemas.microsoft.com/office/drawing/2014/main" id="{1A18051A-36A6-46B7-AAEC-21D848E5315A}"/>
            </a:ext>
          </a:extLst>
        </xdr:cNvPr>
        <xdr:cNvSpPr/>
      </xdr:nvSpPr>
      <xdr:spPr>
        <a:xfrm>
          <a:off x="7029450" y="184684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763</xdr:rowOff>
    </xdr:from>
    <xdr:to>
      <xdr:col>45</xdr:col>
      <xdr:colOff>177800</xdr:colOff>
      <xdr:row>108</xdr:row>
      <xdr:rowOff>763</xdr:rowOff>
    </xdr:to>
    <xdr:cxnSp macro="">
      <xdr:nvCxnSpPr>
        <xdr:cNvPr id="479" name="直線コネクタ 478">
          <a:extLst>
            <a:ext uri="{FF2B5EF4-FFF2-40B4-BE49-F238E27FC236}">
              <a16:creationId xmlns:a16="http://schemas.microsoft.com/office/drawing/2014/main" id="{6DC61377-A798-4847-8B68-6DB9F5FDD028}"/>
            </a:ext>
          </a:extLst>
        </xdr:cNvPr>
        <xdr:cNvCxnSpPr/>
      </xdr:nvCxnSpPr>
      <xdr:spPr>
        <a:xfrm>
          <a:off x="7084060" y="1851736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121413</xdr:rowOff>
    </xdr:from>
    <xdr:to>
      <xdr:col>36</xdr:col>
      <xdr:colOff>165100</xdr:colOff>
      <xdr:row>108</xdr:row>
      <xdr:rowOff>51563</xdr:rowOff>
    </xdr:to>
    <xdr:sp macro="" textlink="">
      <xdr:nvSpPr>
        <xdr:cNvPr id="480" name="楕円 479">
          <a:extLst>
            <a:ext uri="{FF2B5EF4-FFF2-40B4-BE49-F238E27FC236}">
              <a16:creationId xmlns:a16="http://schemas.microsoft.com/office/drawing/2014/main" id="{B128762C-C2F7-40EA-9D30-46BA7B15793F}"/>
            </a:ext>
          </a:extLst>
        </xdr:cNvPr>
        <xdr:cNvSpPr/>
      </xdr:nvSpPr>
      <xdr:spPr>
        <a:xfrm>
          <a:off x="6231890" y="184684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763</xdr:rowOff>
    </xdr:from>
    <xdr:to>
      <xdr:col>41</xdr:col>
      <xdr:colOff>50800</xdr:colOff>
      <xdr:row>108</xdr:row>
      <xdr:rowOff>763</xdr:rowOff>
    </xdr:to>
    <xdr:cxnSp macro="">
      <xdr:nvCxnSpPr>
        <xdr:cNvPr id="481" name="直線コネクタ 480">
          <a:extLst>
            <a:ext uri="{FF2B5EF4-FFF2-40B4-BE49-F238E27FC236}">
              <a16:creationId xmlns:a16="http://schemas.microsoft.com/office/drawing/2014/main" id="{B268FF34-23C0-4A54-8306-ABED93949F62}"/>
            </a:ext>
          </a:extLst>
        </xdr:cNvPr>
        <xdr:cNvCxnSpPr/>
      </xdr:nvCxnSpPr>
      <xdr:spPr>
        <a:xfrm>
          <a:off x="6286500" y="1851736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322AC70-0DC7-4F69-B4DC-37B2A05D2CFD}"/>
            </a:ext>
          </a:extLst>
        </xdr:cNvPr>
        <xdr:cNvSpPr txBox="1"/>
      </xdr:nvSpPr>
      <xdr:spPr>
        <a:xfrm>
          <a:off x="8454467" y="180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CBB4D6C4-6802-4EA8-9A29-EAE6975001E7}"/>
            </a:ext>
          </a:extLst>
        </xdr:cNvPr>
        <xdr:cNvSpPr txBox="1"/>
      </xdr:nvSpPr>
      <xdr:spPr>
        <a:xfrm>
          <a:off x="7673417"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31F54DCE-A8F0-4D6C-8620-F22D078E1AD2}"/>
            </a:ext>
          </a:extLst>
        </xdr:cNvPr>
        <xdr:cNvSpPr txBox="1"/>
      </xdr:nvSpPr>
      <xdr:spPr>
        <a:xfrm>
          <a:off x="6866332"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0814A05C-DEA7-4C2B-8BF8-76223F332723}"/>
            </a:ext>
          </a:extLst>
        </xdr:cNvPr>
        <xdr:cNvSpPr txBox="1"/>
      </xdr:nvSpPr>
      <xdr:spPr>
        <a:xfrm>
          <a:off x="606877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42690</xdr:rowOff>
    </xdr:from>
    <xdr:ext cx="469744" cy="259045"/>
    <xdr:sp macro="" textlink="">
      <xdr:nvSpPr>
        <xdr:cNvPr id="486" name="n_1mainValue【市民会館】&#10;一人当たり面積">
          <a:extLst>
            <a:ext uri="{FF2B5EF4-FFF2-40B4-BE49-F238E27FC236}">
              <a16:creationId xmlns:a16="http://schemas.microsoft.com/office/drawing/2014/main" id="{36EF7DAC-F435-460A-9BE3-254E8B2EAAEE}"/>
            </a:ext>
          </a:extLst>
        </xdr:cNvPr>
        <xdr:cNvSpPr txBox="1"/>
      </xdr:nvSpPr>
      <xdr:spPr>
        <a:xfrm>
          <a:off x="8454467" y="1856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42690</xdr:rowOff>
    </xdr:from>
    <xdr:ext cx="469744" cy="259045"/>
    <xdr:sp macro="" textlink="">
      <xdr:nvSpPr>
        <xdr:cNvPr id="487" name="n_2mainValue【市民会館】&#10;一人当たり面積">
          <a:extLst>
            <a:ext uri="{FF2B5EF4-FFF2-40B4-BE49-F238E27FC236}">
              <a16:creationId xmlns:a16="http://schemas.microsoft.com/office/drawing/2014/main" id="{14DD9623-1824-4925-AB9C-807C92231979}"/>
            </a:ext>
          </a:extLst>
        </xdr:cNvPr>
        <xdr:cNvSpPr txBox="1"/>
      </xdr:nvSpPr>
      <xdr:spPr>
        <a:xfrm>
          <a:off x="7673417" y="1856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42690</xdr:rowOff>
    </xdr:from>
    <xdr:ext cx="469744" cy="259045"/>
    <xdr:sp macro="" textlink="">
      <xdr:nvSpPr>
        <xdr:cNvPr id="488" name="n_3mainValue【市民会館】&#10;一人当たり面積">
          <a:extLst>
            <a:ext uri="{FF2B5EF4-FFF2-40B4-BE49-F238E27FC236}">
              <a16:creationId xmlns:a16="http://schemas.microsoft.com/office/drawing/2014/main" id="{6AD34379-8868-4371-94E7-C24D48C13880}"/>
            </a:ext>
          </a:extLst>
        </xdr:cNvPr>
        <xdr:cNvSpPr txBox="1"/>
      </xdr:nvSpPr>
      <xdr:spPr>
        <a:xfrm>
          <a:off x="6866332" y="1856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42690</xdr:rowOff>
    </xdr:from>
    <xdr:ext cx="469744" cy="259045"/>
    <xdr:sp macro="" textlink="">
      <xdr:nvSpPr>
        <xdr:cNvPr id="489" name="n_4mainValue【市民会館】&#10;一人当たり面積">
          <a:extLst>
            <a:ext uri="{FF2B5EF4-FFF2-40B4-BE49-F238E27FC236}">
              <a16:creationId xmlns:a16="http://schemas.microsoft.com/office/drawing/2014/main" id="{B4C75D42-C757-4511-B069-616D00667E86}"/>
            </a:ext>
          </a:extLst>
        </xdr:cNvPr>
        <xdr:cNvSpPr txBox="1"/>
      </xdr:nvSpPr>
      <xdr:spPr>
        <a:xfrm>
          <a:off x="6068772" y="1856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EDCEC952-2686-41DB-9DD8-6BF9EB528D7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A51EA0FB-E24C-453A-94AE-7367619AE77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6FE05C6B-923D-40CA-BCCB-F23D7C012670}"/>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83F05039-7575-4B85-B824-6549067D7F7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8F0C71C4-3F2C-4218-9C94-6D079C40EB8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79887CD-28B4-4B70-B5E2-28F1B9BE2A7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B0CC8000-C395-43D2-B0D4-7C8B2AFD3EF5}"/>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477FCC06-64E4-49AF-8FDA-2A791291A57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B82C4659-B1B6-4069-9ADE-EA89F50500A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65F91001-6EDF-4485-9953-05C36C4BDD8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93B9F7BC-E172-47C4-BE7E-6A55A317F6F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AC2E3B93-E2E6-4774-8850-9B4B405CDC70}"/>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3AD4E6AA-9228-4269-B1DD-29B0898B8C65}"/>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5E7E91E-FF4B-4BC9-884F-C1D8865D7627}"/>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CF630BA6-7044-4EB2-B760-6F0373B25061}"/>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209A8C4A-6E53-4A4F-B9C1-86B6BDAB5142}"/>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62ED03EE-91D7-4A17-9AFF-C180DB211E3B}"/>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BEC0013F-BA37-485C-8E49-B3236FFF7507}"/>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58055AC0-BD71-4FA8-BFBF-F2063A5629F1}"/>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A3F0A86F-18C1-486C-A1FB-D8ECA5860BA8}"/>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53BE1B26-B39D-4560-9633-BDA67502DCBB}"/>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2CD43B71-C1FB-4E6C-B4EC-44B9909A616A}"/>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12BAB4F9-EDCB-4CB6-BD66-690EFC81B01C}"/>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D9772CB-7C5B-46E5-A2E2-B40F41470AA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4932EE31-7939-4968-B848-070EB045507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D96E767-6E9B-4ED9-897C-7DA6B9E8E585}"/>
            </a:ext>
          </a:extLst>
        </xdr:cNvPr>
        <xdr:cNvCxnSpPr/>
      </xdr:nvCxnSpPr>
      <xdr:spPr>
        <a:xfrm flipV="1">
          <a:off x="1470342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F833D03E-B533-47D9-8A28-C476717F718F}"/>
            </a:ext>
          </a:extLst>
        </xdr:cNvPr>
        <xdr:cNvSpPr txBox="1"/>
      </xdr:nvSpPr>
      <xdr:spPr>
        <a:xfrm>
          <a:off x="14742160" y="724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856AA973-F0B2-4CEF-862E-D9B1EE00FD95}"/>
            </a:ext>
          </a:extLst>
        </xdr:cNvPr>
        <xdr:cNvCxnSpPr/>
      </xdr:nvCxnSpPr>
      <xdr:spPr>
        <a:xfrm>
          <a:off x="14611350" y="724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6238B33E-DE32-440A-A1A9-251D56E4A0FC}"/>
            </a:ext>
          </a:extLst>
        </xdr:cNvPr>
        <xdr:cNvSpPr txBox="1"/>
      </xdr:nvSpPr>
      <xdr:spPr>
        <a:xfrm>
          <a:off x="14742160" y="5503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C0790460-4914-491C-91B8-DA8F4636AB1D}"/>
            </a:ext>
          </a:extLst>
        </xdr:cNvPr>
        <xdr:cNvCxnSpPr/>
      </xdr:nvCxnSpPr>
      <xdr:spPr>
        <a:xfrm>
          <a:off x="14611350" y="5732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E522457D-14C6-4944-BAEA-FB9B82216436}"/>
            </a:ext>
          </a:extLst>
        </xdr:cNvPr>
        <xdr:cNvSpPr txBox="1"/>
      </xdr:nvSpPr>
      <xdr:spPr>
        <a:xfrm>
          <a:off x="14742160" y="66457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504914E3-24FD-4BA4-8985-7419634505A0}"/>
            </a:ext>
          </a:extLst>
        </xdr:cNvPr>
        <xdr:cNvSpPr/>
      </xdr:nvSpPr>
      <xdr:spPr>
        <a:xfrm>
          <a:off x="14649450" y="6671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D877DF55-37AE-4AE0-94B1-9EBABD56051C}"/>
            </a:ext>
          </a:extLst>
        </xdr:cNvPr>
        <xdr:cNvSpPr/>
      </xdr:nvSpPr>
      <xdr:spPr>
        <a:xfrm>
          <a:off x="13887450" y="668800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2268A696-7FD5-40FE-BE02-959554A1F5C8}"/>
            </a:ext>
          </a:extLst>
        </xdr:cNvPr>
        <xdr:cNvSpPr/>
      </xdr:nvSpPr>
      <xdr:spPr>
        <a:xfrm>
          <a:off x="13089890" y="665044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7AB00241-7E7B-44C6-BB90-51DEE4B5C06B}"/>
            </a:ext>
          </a:extLst>
        </xdr:cNvPr>
        <xdr:cNvSpPr/>
      </xdr:nvSpPr>
      <xdr:spPr>
        <a:xfrm>
          <a:off x="12303760" y="66403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2863FA78-37D8-46C7-87C1-EE532F8150D8}"/>
            </a:ext>
          </a:extLst>
        </xdr:cNvPr>
        <xdr:cNvSpPr/>
      </xdr:nvSpPr>
      <xdr:spPr>
        <a:xfrm>
          <a:off x="11487150" y="66101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8D50409-9CA2-4DBF-802F-34E012437A2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F2D19F3-0F95-434F-8A87-9B751A1D293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11EF135-008B-4B27-85DB-9E4F00FD605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23E174F-794D-4AC0-860E-D2DD11BA403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C8B6D07-3C8A-42CF-9DDE-3D0D0831E8FF}"/>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54792</xdr:rowOff>
    </xdr:from>
    <xdr:to>
      <xdr:col>85</xdr:col>
      <xdr:colOff>177800</xdr:colOff>
      <xdr:row>35</xdr:row>
      <xdr:rowOff>156392</xdr:rowOff>
    </xdr:to>
    <xdr:sp macro="" textlink="">
      <xdr:nvSpPr>
        <xdr:cNvPr id="531" name="楕円 530">
          <a:extLst>
            <a:ext uri="{FF2B5EF4-FFF2-40B4-BE49-F238E27FC236}">
              <a16:creationId xmlns:a16="http://schemas.microsoft.com/office/drawing/2014/main" id="{B009B1ED-4DB1-45DE-A9C8-D5A99C772C39}"/>
            </a:ext>
          </a:extLst>
        </xdr:cNvPr>
        <xdr:cNvSpPr/>
      </xdr:nvSpPr>
      <xdr:spPr>
        <a:xfrm>
          <a:off x="14649450" y="60593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77669</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C27F4AF6-74B2-4FF4-B759-73CBE2B4D6F1}"/>
            </a:ext>
          </a:extLst>
        </xdr:cNvPr>
        <xdr:cNvSpPr txBox="1"/>
      </xdr:nvSpPr>
      <xdr:spPr>
        <a:xfrm>
          <a:off x="14742160" y="590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23767</xdr:rowOff>
    </xdr:from>
    <xdr:to>
      <xdr:col>81</xdr:col>
      <xdr:colOff>101600</xdr:colOff>
      <xdr:row>35</xdr:row>
      <xdr:rowOff>125367</xdr:rowOff>
    </xdr:to>
    <xdr:sp macro="" textlink="">
      <xdr:nvSpPr>
        <xdr:cNvPr id="533" name="楕円 532">
          <a:extLst>
            <a:ext uri="{FF2B5EF4-FFF2-40B4-BE49-F238E27FC236}">
              <a16:creationId xmlns:a16="http://schemas.microsoft.com/office/drawing/2014/main" id="{D812C267-47CD-486D-ACB3-7D7559EAB5FA}"/>
            </a:ext>
          </a:extLst>
        </xdr:cNvPr>
        <xdr:cNvSpPr/>
      </xdr:nvSpPr>
      <xdr:spPr>
        <a:xfrm>
          <a:off x="13887450" y="602070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74567</xdr:rowOff>
    </xdr:from>
    <xdr:to>
      <xdr:col>85</xdr:col>
      <xdr:colOff>127000</xdr:colOff>
      <xdr:row>35</xdr:row>
      <xdr:rowOff>105592</xdr:rowOff>
    </xdr:to>
    <xdr:cxnSp macro="">
      <xdr:nvCxnSpPr>
        <xdr:cNvPr id="534" name="直線コネクタ 533">
          <a:extLst>
            <a:ext uri="{FF2B5EF4-FFF2-40B4-BE49-F238E27FC236}">
              <a16:creationId xmlns:a16="http://schemas.microsoft.com/office/drawing/2014/main" id="{56BEA1C7-72D7-4172-B423-6E69A4667036}"/>
            </a:ext>
          </a:extLst>
        </xdr:cNvPr>
        <xdr:cNvCxnSpPr/>
      </xdr:nvCxnSpPr>
      <xdr:spPr>
        <a:xfrm>
          <a:off x="13942060" y="6075317"/>
          <a:ext cx="76200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162560</xdr:rowOff>
    </xdr:from>
    <xdr:to>
      <xdr:col>76</xdr:col>
      <xdr:colOff>165100</xdr:colOff>
      <xdr:row>35</xdr:row>
      <xdr:rowOff>92710</xdr:rowOff>
    </xdr:to>
    <xdr:sp macro="" textlink="">
      <xdr:nvSpPr>
        <xdr:cNvPr id="535" name="楕円 534">
          <a:extLst>
            <a:ext uri="{FF2B5EF4-FFF2-40B4-BE49-F238E27FC236}">
              <a16:creationId xmlns:a16="http://schemas.microsoft.com/office/drawing/2014/main" id="{FA183F29-7822-47E8-8035-851D85E4D342}"/>
            </a:ext>
          </a:extLst>
        </xdr:cNvPr>
        <xdr:cNvSpPr/>
      </xdr:nvSpPr>
      <xdr:spPr>
        <a:xfrm>
          <a:off x="13089890" y="59937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41910</xdr:rowOff>
    </xdr:from>
    <xdr:to>
      <xdr:col>81</xdr:col>
      <xdr:colOff>50800</xdr:colOff>
      <xdr:row>35</xdr:row>
      <xdr:rowOff>74567</xdr:rowOff>
    </xdr:to>
    <xdr:cxnSp macro="">
      <xdr:nvCxnSpPr>
        <xdr:cNvPr id="536" name="直線コネクタ 535">
          <a:extLst>
            <a:ext uri="{FF2B5EF4-FFF2-40B4-BE49-F238E27FC236}">
              <a16:creationId xmlns:a16="http://schemas.microsoft.com/office/drawing/2014/main" id="{C59B5A45-8823-4FE2-84CC-C14277A051EE}"/>
            </a:ext>
          </a:extLst>
        </xdr:cNvPr>
        <xdr:cNvCxnSpPr/>
      </xdr:nvCxnSpPr>
      <xdr:spPr>
        <a:xfrm>
          <a:off x="13144500" y="6044565"/>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41728</xdr:rowOff>
    </xdr:from>
    <xdr:to>
      <xdr:col>72</xdr:col>
      <xdr:colOff>38100</xdr:colOff>
      <xdr:row>35</xdr:row>
      <xdr:rowOff>143328</xdr:rowOff>
    </xdr:to>
    <xdr:sp macro="" textlink="">
      <xdr:nvSpPr>
        <xdr:cNvPr id="537" name="楕円 536">
          <a:extLst>
            <a:ext uri="{FF2B5EF4-FFF2-40B4-BE49-F238E27FC236}">
              <a16:creationId xmlns:a16="http://schemas.microsoft.com/office/drawing/2014/main" id="{B4EEDE79-9051-44DF-AF65-2E9EC8A35907}"/>
            </a:ext>
          </a:extLst>
        </xdr:cNvPr>
        <xdr:cNvSpPr/>
      </xdr:nvSpPr>
      <xdr:spPr>
        <a:xfrm>
          <a:off x="12303760" y="604247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41910</xdr:rowOff>
    </xdr:from>
    <xdr:to>
      <xdr:col>76</xdr:col>
      <xdr:colOff>114300</xdr:colOff>
      <xdr:row>35</xdr:row>
      <xdr:rowOff>92528</xdr:rowOff>
    </xdr:to>
    <xdr:cxnSp macro="">
      <xdr:nvCxnSpPr>
        <xdr:cNvPr id="538" name="直線コネクタ 537">
          <a:extLst>
            <a:ext uri="{FF2B5EF4-FFF2-40B4-BE49-F238E27FC236}">
              <a16:creationId xmlns:a16="http://schemas.microsoft.com/office/drawing/2014/main" id="{A4B29342-B6D5-4C03-9431-02FCBF3808C2}"/>
            </a:ext>
          </a:extLst>
        </xdr:cNvPr>
        <xdr:cNvCxnSpPr/>
      </xdr:nvCxnSpPr>
      <xdr:spPr>
        <a:xfrm flipV="1">
          <a:off x="12346940" y="6044565"/>
          <a:ext cx="797560" cy="5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169092</xdr:rowOff>
    </xdr:from>
    <xdr:to>
      <xdr:col>67</xdr:col>
      <xdr:colOff>101600</xdr:colOff>
      <xdr:row>35</xdr:row>
      <xdr:rowOff>99242</xdr:rowOff>
    </xdr:to>
    <xdr:sp macro="" textlink="">
      <xdr:nvSpPr>
        <xdr:cNvPr id="539" name="楕円 538">
          <a:extLst>
            <a:ext uri="{FF2B5EF4-FFF2-40B4-BE49-F238E27FC236}">
              <a16:creationId xmlns:a16="http://schemas.microsoft.com/office/drawing/2014/main" id="{49666C79-3B5B-48B4-90B4-5A0E2BD2090E}"/>
            </a:ext>
          </a:extLst>
        </xdr:cNvPr>
        <xdr:cNvSpPr/>
      </xdr:nvSpPr>
      <xdr:spPr>
        <a:xfrm>
          <a:off x="11487150" y="60022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48442</xdr:rowOff>
    </xdr:from>
    <xdr:to>
      <xdr:col>71</xdr:col>
      <xdr:colOff>177800</xdr:colOff>
      <xdr:row>35</xdr:row>
      <xdr:rowOff>92528</xdr:rowOff>
    </xdr:to>
    <xdr:cxnSp macro="">
      <xdr:nvCxnSpPr>
        <xdr:cNvPr id="540" name="直線コネクタ 539">
          <a:extLst>
            <a:ext uri="{FF2B5EF4-FFF2-40B4-BE49-F238E27FC236}">
              <a16:creationId xmlns:a16="http://schemas.microsoft.com/office/drawing/2014/main" id="{CA635D15-FAC0-4625-B99F-A372CBBA2906}"/>
            </a:ext>
          </a:extLst>
        </xdr:cNvPr>
        <xdr:cNvCxnSpPr/>
      </xdr:nvCxnSpPr>
      <xdr:spPr>
        <a:xfrm>
          <a:off x="11541760" y="6051097"/>
          <a:ext cx="805180" cy="4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BFB9E29E-D940-48B7-816B-F8ADA56D9391}"/>
            </a:ext>
          </a:extLst>
        </xdr:cNvPr>
        <xdr:cNvSpPr txBox="1"/>
      </xdr:nvSpPr>
      <xdr:spPr>
        <a:xfrm>
          <a:off x="13738234" y="678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BC864EB-EF31-43A7-8AAC-C95A35C4DAA0}"/>
            </a:ext>
          </a:extLst>
        </xdr:cNvPr>
        <xdr:cNvSpPr txBox="1"/>
      </xdr:nvSpPr>
      <xdr:spPr>
        <a:xfrm>
          <a:off x="12957184" y="674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F01D9D7A-4065-4E68-B148-47D3C1490D9F}"/>
            </a:ext>
          </a:extLst>
        </xdr:cNvPr>
        <xdr:cNvSpPr txBox="1"/>
      </xdr:nvSpPr>
      <xdr:spPr>
        <a:xfrm>
          <a:off x="12171054" y="673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679CA78E-C7C2-411A-9268-36D8EF41F068}"/>
            </a:ext>
          </a:extLst>
        </xdr:cNvPr>
        <xdr:cNvSpPr txBox="1"/>
      </xdr:nvSpPr>
      <xdr:spPr>
        <a:xfrm>
          <a:off x="11354444" y="670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141894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B5091CEF-8ADF-4851-8703-067304F6D6D0}"/>
            </a:ext>
          </a:extLst>
        </xdr:cNvPr>
        <xdr:cNvSpPr txBox="1"/>
      </xdr:nvSpPr>
      <xdr:spPr>
        <a:xfrm>
          <a:off x="13738234" y="579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109237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4ACD0EB7-0267-4788-98CD-FB99F708DC61}"/>
            </a:ext>
          </a:extLst>
        </xdr:cNvPr>
        <xdr:cNvSpPr txBox="1"/>
      </xdr:nvSpPr>
      <xdr:spPr>
        <a:xfrm>
          <a:off x="12957184"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159855</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3BAD7EBC-96E0-4C2B-A951-A2C294832ECE}"/>
            </a:ext>
          </a:extLst>
        </xdr:cNvPr>
        <xdr:cNvSpPr txBox="1"/>
      </xdr:nvSpPr>
      <xdr:spPr>
        <a:xfrm>
          <a:off x="12171054" y="5819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115769</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A2CAC6A6-6C58-41BF-B78D-2C09C556A0DC}"/>
            </a:ext>
          </a:extLst>
        </xdr:cNvPr>
        <xdr:cNvSpPr txBox="1"/>
      </xdr:nvSpPr>
      <xdr:spPr>
        <a:xfrm>
          <a:off x="11354444" y="577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2FFDFEF8-9C7A-447F-9F56-BF17A72BDCC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696FB6A-19A6-49B1-A0E0-36A8FE8422C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BC934B50-EA7E-4B4D-A59D-424F4CBC2C3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46FF88A-6E27-4740-AFAB-78AFBC61B59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CB816AE1-4FD3-4519-AE43-42708AE0A05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E6156CC1-230C-4877-9E82-547C3ADA1EC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9CFB426-7136-4A3B-AF7F-42CFD6787EE5}"/>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87872C1A-C8C1-4437-B685-599691C0BB6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2D6C636A-C094-44DB-91F5-03E940720DF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C2A5D37F-34CE-4ED1-95AA-CD7445ED039A}"/>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FD0B64C7-4127-4875-A68E-DB2CF1AD1ED5}"/>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4BA2221B-AD63-4AEC-8C4D-FEE346CEBDE7}"/>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484D3C6-033A-4B92-8E09-F876FE400213}"/>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AF81BD2C-6750-409A-B0FA-B5E589747B35}"/>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39EFA6E-7FBD-4EFC-959C-B71CE1D7479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25132CFC-B67A-45BC-BE30-1B2FE6E05BBD}"/>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FE0F1E2-AF40-4D74-9413-827521C58F2D}"/>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E748BFC3-C683-489F-BEED-10CC476DC20A}"/>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429B7859-96B8-41F8-AF4F-74145863214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C1FF5B07-34EA-40E0-BAD9-23DA37EF235C}"/>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DA35A657-BA06-4148-A394-22006633933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7C011D1B-C95D-434B-95D1-88A1B3E9B12B}"/>
            </a:ext>
          </a:extLst>
        </xdr:cNvPr>
        <xdr:cNvCxnSpPr/>
      </xdr:nvCxnSpPr>
      <xdr:spPr>
        <a:xfrm flipV="1">
          <a:off x="19947254" y="5846282"/>
          <a:ext cx="0" cy="131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E96ED379-D4D0-49D1-AAC6-21A479CF93D6}"/>
            </a:ext>
          </a:extLst>
        </xdr:cNvPr>
        <xdr:cNvSpPr txBox="1"/>
      </xdr:nvSpPr>
      <xdr:spPr>
        <a:xfrm>
          <a:off x="19985990" y="7162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33497DD1-E7B9-4278-9F84-0DF3F24B3461}"/>
            </a:ext>
          </a:extLst>
        </xdr:cNvPr>
        <xdr:cNvCxnSpPr/>
      </xdr:nvCxnSpPr>
      <xdr:spPr>
        <a:xfrm>
          <a:off x="19885660" y="7166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26FA493B-B431-46DF-9A5D-93AD1F317DDE}"/>
            </a:ext>
          </a:extLst>
        </xdr:cNvPr>
        <xdr:cNvSpPr txBox="1"/>
      </xdr:nvSpPr>
      <xdr:spPr>
        <a:xfrm>
          <a:off x="19985990" y="56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10F30F8D-D3C1-4A33-B17E-302433588C7D}"/>
            </a:ext>
          </a:extLst>
        </xdr:cNvPr>
        <xdr:cNvCxnSpPr/>
      </xdr:nvCxnSpPr>
      <xdr:spPr>
        <a:xfrm>
          <a:off x="19885660" y="5846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8A270244-DA2B-404B-9F80-5F6D212982AD}"/>
            </a:ext>
          </a:extLst>
        </xdr:cNvPr>
        <xdr:cNvSpPr txBox="1"/>
      </xdr:nvSpPr>
      <xdr:spPr>
        <a:xfrm>
          <a:off x="19985990" y="6574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13465B21-28EA-4E50-9E61-C982082E4BA9}"/>
            </a:ext>
          </a:extLst>
        </xdr:cNvPr>
        <xdr:cNvSpPr/>
      </xdr:nvSpPr>
      <xdr:spPr>
        <a:xfrm>
          <a:off x="19904710" y="672690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C60E48D-56F9-4A39-9821-B1DF8FB0F212}"/>
            </a:ext>
          </a:extLst>
        </xdr:cNvPr>
        <xdr:cNvSpPr/>
      </xdr:nvSpPr>
      <xdr:spPr>
        <a:xfrm>
          <a:off x="19161760" y="671777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A26777B-1FBC-4A69-8B34-2BB2145EEE52}"/>
            </a:ext>
          </a:extLst>
        </xdr:cNvPr>
        <xdr:cNvSpPr/>
      </xdr:nvSpPr>
      <xdr:spPr>
        <a:xfrm>
          <a:off x="18345150" y="672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4E9FDFA-E89F-4C8B-BCFD-BB0EADB9739E}"/>
            </a:ext>
          </a:extLst>
        </xdr:cNvPr>
        <xdr:cNvSpPr/>
      </xdr:nvSpPr>
      <xdr:spPr>
        <a:xfrm>
          <a:off x="17547590" y="674691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5F4921CA-7757-4163-B848-659E578AE4F5}"/>
            </a:ext>
          </a:extLst>
        </xdr:cNvPr>
        <xdr:cNvSpPr/>
      </xdr:nvSpPr>
      <xdr:spPr>
        <a:xfrm>
          <a:off x="16761460" y="678083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DC665487-068D-496D-B967-A770899913B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24BA459-FBAF-4D7B-B19D-6F1B9D4D684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F182E730-2768-4BA8-A5D8-F6CFDA29B7C3}"/>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D300ABD-AAB0-4D2E-A5F3-41096F32F80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21D1D3C-99B0-4FB3-9D5F-BFC5FA513003}"/>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162034</xdr:rowOff>
    </xdr:from>
    <xdr:to>
      <xdr:col>116</xdr:col>
      <xdr:colOff>114300</xdr:colOff>
      <xdr:row>40</xdr:row>
      <xdr:rowOff>92184</xdr:rowOff>
    </xdr:to>
    <xdr:sp macro="" textlink="">
      <xdr:nvSpPr>
        <xdr:cNvPr id="586" name="楕円 585">
          <a:extLst>
            <a:ext uri="{FF2B5EF4-FFF2-40B4-BE49-F238E27FC236}">
              <a16:creationId xmlns:a16="http://schemas.microsoft.com/office/drawing/2014/main" id="{F0D85849-C873-48F9-9B87-7F1804FC565F}"/>
            </a:ext>
          </a:extLst>
        </xdr:cNvPr>
        <xdr:cNvSpPr/>
      </xdr:nvSpPr>
      <xdr:spPr>
        <a:xfrm>
          <a:off x="19904710" y="68504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140461</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C549BD88-6E78-4C7A-BBAE-6B41153C56AB}"/>
            </a:ext>
          </a:extLst>
        </xdr:cNvPr>
        <xdr:cNvSpPr txBox="1"/>
      </xdr:nvSpPr>
      <xdr:spPr>
        <a:xfrm>
          <a:off x="19985990" y="6823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162875</xdr:rowOff>
    </xdr:from>
    <xdr:to>
      <xdr:col>112</xdr:col>
      <xdr:colOff>38100</xdr:colOff>
      <xdr:row>40</xdr:row>
      <xdr:rowOff>93025</xdr:rowOff>
    </xdr:to>
    <xdr:sp macro="" textlink="">
      <xdr:nvSpPr>
        <xdr:cNvPr id="588" name="楕円 587">
          <a:extLst>
            <a:ext uri="{FF2B5EF4-FFF2-40B4-BE49-F238E27FC236}">
              <a16:creationId xmlns:a16="http://schemas.microsoft.com/office/drawing/2014/main" id="{50743A2E-DC9F-4DEF-BFEF-003085D3A0D2}"/>
            </a:ext>
          </a:extLst>
        </xdr:cNvPr>
        <xdr:cNvSpPr/>
      </xdr:nvSpPr>
      <xdr:spPr>
        <a:xfrm>
          <a:off x="19161760" y="68513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41384</xdr:rowOff>
    </xdr:from>
    <xdr:to>
      <xdr:col>116</xdr:col>
      <xdr:colOff>63500</xdr:colOff>
      <xdr:row>40</xdr:row>
      <xdr:rowOff>42225</xdr:rowOff>
    </xdr:to>
    <xdr:cxnSp macro="">
      <xdr:nvCxnSpPr>
        <xdr:cNvPr id="589" name="直線コネクタ 588">
          <a:extLst>
            <a:ext uri="{FF2B5EF4-FFF2-40B4-BE49-F238E27FC236}">
              <a16:creationId xmlns:a16="http://schemas.microsoft.com/office/drawing/2014/main" id="{5A1D91D4-3E2A-4E0F-825B-13386C253FA8}"/>
            </a:ext>
          </a:extLst>
        </xdr:cNvPr>
        <xdr:cNvCxnSpPr/>
      </xdr:nvCxnSpPr>
      <xdr:spPr>
        <a:xfrm flipV="1">
          <a:off x="19204940" y="6899384"/>
          <a:ext cx="742950" cy="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163602</xdr:rowOff>
    </xdr:from>
    <xdr:to>
      <xdr:col>107</xdr:col>
      <xdr:colOff>101600</xdr:colOff>
      <xdr:row>40</xdr:row>
      <xdr:rowOff>93752</xdr:rowOff>
    </xdr:to>
    <xdr:sp macro="" textlink="">
      <xdr:nvSpPr>
        <xdr:cNvPr id="590" name="楕円 589">
          <a:extLst>
            <a:ext uri="{FF2B5EF4-FFF2-40B4-BE49-F238E27FC236}">
              <a16:creationId xmlns:a16="http://schemas.microsoft.com/office/drawing/2014/main" id="{751E5CBF-186C-468B-8DD4-F2EE9E125EA0}"/>
            </a:ext>
          </a:extLst>
        </xdr:cNvPr>
        <xdr:cNvSpPr/>
      </xdr:nvSpPr>
      <xdr:spPr>
        <a:xfrm>
          <a:off x="18345150" y="68520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42225</xdr:rowOff>
    </xdr:from>
    <xdr:to>
      <xdr:col>111</xdr:col>
      <xdr:colOff>177800</xdr:colOff>
      <xdr:row>40</xdr:row>
      <xdr:rowOff>42952</xdr:rowOff>
    </xdr:to>
    <xdr:cxnSp macro="">
      <xdr:nvCxnSpPr>
        <xdr:cNvPr id="591" name="直線コネクタ 590">
          <a:extLst>
            <a:ext uri="{FF2B5EF4-FFF2-40B4-BE49-F238E27FC236}">
              <a16:creationId xmlns:a16="http://schemas.microsoft.com/office/drawing/2014/main" id="{1E7B83A2-B071-4549-A6DE-3DFB25D54A21}"/>
            </a:ext>
          </a:extLst>
        </xdr:cNvPr>
        <xdr:cNvCxnSpPr/>
      </xdr:nvCxnSpPr>
      <xdr:spPr>
        <a:xfrm flipV="1">
          <a:off x="18399760" y="6902130"/>
          <a:ext cx="805180" cy="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10463</xdr:rowOff>
    </xdr:from>
    <xdr:to>
      <xdr:col>102</xdr:col>
      <xdr:colOff>165100</xdr:colOff>
      <xdr:row>40</xdr:row>
      <xdr:rowOff>112063</xdr:rowOff>
    </xdr:to>
    <xdr:sp macro="" textlink="">
      <xdr:nvSpPr>
        <xdr:cNvPr id="592" name="楕円 591">
          <a:extLst>
            <a:ext uri="{FF2B5EF4-FFF2-40B4-BE49-F238E27FC236}">
              <a16:creationId xmlns:a16="http://schemas.microsoft.com/office/drawing/2014/main" id="{F6DD03A6-E277-4434-BEBE-B82DCF3180F0}"/>
            </a:ext>
          </a:extLst>
        </xdr:cNvPr>
        <xdr:cNvSpPr/>
      </xdr:nvSpPr>
      <xdr:spPr>
        <a:xfrm>
          <a:off x="17547590" y="687036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42952</xdr:rowOff>
    </xdr:from>
    <xdr:to>
      <xdr:col>107</xdr:col>
      <xdr:colOff>50800</xdr:colOff>
      <xdr:row>40</xdr:row>
      <xdr:rowOff>61263</xdr:rowOff>
    </xdr:to>
    <xdr:cxnSp macro="">
      <xdr:nvCxnSpPr>
        <xdr:cNvPr id="593" name="直線コネクタ 592">
          <a:extLst>
            <a:ext uri="{FF2B5EF4-FFF2-40B4-BE49-F238E27FC236}">
              <a16:creationId xmlns:a16="http://schemas.microsoft.com/office/drawing/2014/main" id="{BAA1789D-4DD7-4075-B584-47BC5ADD0770}"/>
            </a:ext>
          </a:extLst>
        </xdr:cNvPr>
        <xdr:cNvCxnSpPr/>
      </xdr:nvCxnSpPr>
      <xdr:spPr>
        <a:xfrm flipV="1">
          <a:off x="17602200" y="6902857"/>
          <a:ext cx="797560" cy="1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7314</xdr:rowOff>
    </xdr:from>
    <xdr:to>
      <xdr:col>98</xdr:col>
      <xdr:colOff>38100</xdr:colOff>
      <xdr:row>40</xdr:row>
      <xdr:rowOff>108914</xdr:rowOff>
    </xdr:to>
    <xdr:sp macro="" textlink="">
      <xdr:nvSpPr>
        <xdr:cNvPr id="594" name="楕円 593">
          <a:extLst>
            <a:ext uri="{FF2B5EF4-FFF2-40B4-BE49-F238E27FC236}">
              <a16:creationId xmlns:a16="http://schemas.microsoft.com/office/drawing/2014/main" id="{85722E13-88A8-470F-818E-921AA54E42CD}"/>
            </a:ext>
          </a:extLst>
        </xdr:cNvPr>
        <xdr:cNvSpPr/>
      </xdr:nvSpPr>
      <xdr:spPr>
        <a:xfrm>
          <a:off x="16761460" y="6867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58114</xdr:rowOff>
    </xdr:from>
    <xdr:to>
      <xdr:col>102</xdr:col>
      <xdr:colOff>114300</xdr:colOff>
      <xdr:row>40</xdr:row>
      <xdr:rowOff>61263</xdr:rowOff>
    </xdr:to>
    <xdr:cxnSp macro="">
      <xdr:nvCxnSpPr>
        <xdr:cNvPr id="595" name="直線コネクタ 594">
          <a:extLst>
            <a:ext uri="{FF2B5EF4-FFF2-40B4-BE49-F238E27FC236}">
              <a16:creationId xmlns:a16="http://schemas.microsoft.com/office/drawing/2014/main" id="{59FC0626-5706-44E7-8340-222E053E4E97}"/>
            </a:ext>
          </a:extLst>
        </xdr:cNvPr>
        <xdr:cNvCxnSpPr/>
      </xdr:nvCxnSpPr>
      <xdr:spPr>
        <a:xfrm>
          <a:off x="16804640" y="6912304"/>
          <a:ext cx="797560" cy="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E7626F3-ECCA-44D7-BD35-24B4A3371986}"/>
            </a:ext>
          </a:extLst>
        </xdr:cNvPr>
        <xdr:cNvSpPr txBox="1"/>
      </xdr:nvSpPr>
      <xdr:spPr>
        <a:xfrm>
          <a:off x="1895172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4E24A12D-4E48-4BAD-97BA-1B566D744DF8}"/>
            </a:ext>
          </a:extLst>
        </xdr:cNvPr>
        <xdr:cNvSpPr txBox="1"/>
      </xdr:nvSpPr>
      <xdr:spPr>
        <a:xfrm>
          <a:off x="18170671" y="650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923DFC98-6978-4222-A612-E278D60A44F6}"/>
            </a:ext>
          </a:extLst>
        </xdr:cNvPr>
        <xdr:cNvSpPr txBox="1"/>
      </xdr:nvSpPr>
      <xdr:spPr>
        <a:xfrm>
          <a:off x="1735406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6298BC0E-AA9B-4F0C-BB19-C36D591903A7}"/>
            </a:ext>
          </a:extLst>
        </xdr:cNvPr>
        <xdr:cNvSpPr txBox="1"/>
      </xdr:nvSpPr>
      <xdr:spPr>
        <a:xfrm>
          <a:off x="1655650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84152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7198A4FE-4771-40D8-A6C3-29BFCF194EC4}"/>
            </a:ext>
          </a:extLst>
        </xdr:cNvPr>
        <xdr:cNvSpPr txBox="1"/>
      </xdr:nvSpPr>
      <xdr:spPr>
        <a:xfrm>
          <a:off x="18951721" y="694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84879</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65EA1C4C-14A8-423B-8F1D-4672CBE26E4D}"/>
            </a:ext>
          </a:extLst>
        </xdr:cNvPr>
        <xdr:cNvSpPr txBox="1"/>
      </xdr:nvSpPr>
      <xdr:spPr>
        <a:xfrm>
          <a:off x="18170671" y="694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103190</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5AF3FF04-B985-45AD-9079-7C75D9892B0D}"/>
            </a:ext>
          </a:extLst>
        </xdr:cNvPr>
        <xdr:cNvSpPr txBox="1"/>
      </xdr:nvSpPr>
      <xdr:spPr>
        <a:xfrm>
          <a:off x="17354061" y="695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100041</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1D39C05B-0CDE-495B-A449-B3B16C9EF19B}"/>
            </a:ext>
          </a:extLst>
        </xdr:cNvPr>
        <xdr:cNvSpPr txBox="1"/>
      </xdr:nvSpPr>
      <xdr:spPr>
        <a:xfrm>
          <a:off x="16556501" y="695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82961D80-9D4F-4770-8B55-1551695F72C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E76D7CBD-6B29-4478-8ED3-9162CC8C902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E14CD3E2-CE59-4435-B686-3D45F3C7AE4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5C50FB2-7B04-4BA4-849D-BC7DC959DE0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D79BF580-3227-4DDA-9EE3-158C737F594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576F3B3-F293-4645-9067-4E8897779DD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D09413D-EBFF-4756-BAA7-DF2817E146D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277B1C2A-227B-4BD9-921E-7F07A6C21AE1}"/>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C4221E81-5250-40DC-BA67-F0B13E1C4B5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6CB695B5-D6E1-42BF-88CD-6D5EC1A78F43}"/>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15CD12D2-4816-49B9-A72F-C0B207B474C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D507AD0A-9B0A-4EAB-9293-3BE6E915881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EE4069A9-A914-4D4A-BCC9-BC2F623D9AA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B9A2C9BC-6507-4140-BB37-5850C64DCCE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BB831D66-DEAB-43EE-A903-B9B04B679E3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9BF5B8AE-40E8-4469-9F73-225BD131A2D0}"/>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D84FB62A-F0BD-47A5-9C17-4EF9848EC99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202B685E-0CC7-4BB2-8FC0-C5E987163AF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A239927C-48CC-4FED-A812-A0B420ED49E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A1B8EF94-6CFB-41E1-99C3-F314DF820101}"/>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4769069C-41EB-4FE7-8109-0BA91EF1570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14D0FD1E-F460-4983-A46E-8D3BD66820F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27DF3B8F-1007-4929-815F-0C67F57767A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5D04F7A4-BDFE-4FB2-AD94-2470A58CD9F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48C25F5-CCCD-473E-966F-0B69C2399A2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9FD681D0-BA24-4D43-A311-90C52C5E16D7}"/>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427BDE63-ED0C-4589-B119-D669A44A7AC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79860B6E-38CE-4911-92FD-56452F0BF7C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BEC77116-DA5A-45BD-B452-2F2287D898EB}"/>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FC4EAB7C-430E-44A6-B8A5-81BF58DF479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631FE582-E848-4802-A7CD-DDF94E6D9D59}"/>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590FFB62-327A-40EC-B73E-5B3E256A5C0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27183A02-7413-49DC-8004-35A94CDB198B}"/>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EA8FB501-E54B-4062-86D8-BA1E0B2985F8}"/>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5D33E4A0-F833-48C9-8018-655B6C2B562C}"/>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76E5F9F5-0E7D-42DA-9A52-D548D11D663B}"/>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86851A5D-1F8F-420D-83B7-9E05B7FA249F}"/>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21F86344-9633-40E6-BB47-0221D100672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AEFE6CA9-3E5F-422E-A98A-7FA491AE7E1F}"/>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32E742B3-A985-45AC-8852-0A8C580DAA76}"/>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3DEA4BCD-E42D-4598-B425-58814B2773D2}"/>
            </a:ext>
          </a:extLst>
        </xdr:cNvPr>
        <xdr:cNvCxnSpPr/>
      </xdr:nvCxnSpPr>
      <xdr:spPr>
        <a:xfrm flipV="1">
          <a:off x="14703424" y="1325118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545BBF3C-7BA8-403E-B35C-6A0614D996A3}"/>
            </a:ext>
          </a:extLst>
        </xdr:cNvPr>
        <xdr:cNvSpPr txBox="1"/>
      </xdr:nvSpPr>
      <xdr:spPr>
        <a:xfrm>
          <a:off x="1474216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59522808-66EA-4B59-B6B1-85CB079DD2E2}"/>
            </a:ext>
          </a:extLst>
        </xdr:cNvPr>
        <xdr:cNvCxnSpPr/>
      </xdr:nvCxnSpPr>
      <xdr:spPr>
        <a:xfrm>
          <a:off x="14611350" y="1481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59F8CFC6-A09F-45AF-B352-2898B6E1E8F9}"/>
            </a:ext>
          </a:extLst>
        </xdr:cNvPr>
        <xdr:cNvSpPr txBox="1"/>
      </xdr:nvSpPr>
      <xdr:spPr>
        <a:xfrm>
          <a:off x="14742160" y="130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6DBCA00E-2C60-462E-93E9-B5479FBC938F}"/>
            </a:ext>
          </a:extLst>
        </xdr:cNvPr>
        <xdr:cNvCxnSpPr/>
      </xdr:nvCxnSpPr>
      <xdr:spPr>
        <a:xfrm>
          <a:off x="14611350" y="1325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1A6D46A5-B1D8-491C-90BE-0050118D8693}"/>
            </a:ext>
          </a:extLst>
        </xdr:cNvPr>
        <xdr:cNvSpPr txBox="1"/>
      </xdr:nvSpPr>
      <xdr:spPr>
        <a:xfrm>
          <a:off x="1474216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8D98BBD6-8B86-4665-9EA1-99DA808D3155}"/>
            </a:ext>
          </a:extLst>
        </xdr:cNvPr>
        <xdr:cNvSpPr/>
      </xdr:nvSpPr>
      <xdr:spPr>
        <a:xfrm>
          <a:off x="14649450" y="14190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028B909E-578D-43A4-89F5-E26E980BD037}"/>
            </a:ext>
          </a:extLst>
        </xdr:cNvPr>
        <xdr:cNvSpPr/>
      </xdr:nvSpPr>
      <xdr:spPr>
        <a:xfrm>
          <a:off x="13887450" y="1416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1CC5B3DB-0B33-44A5-906E-33D828A8A022}"/>
            </a:ext>
          </a:extLst>
        </xdr:cNvPr>
        <xdr:cNvSpPr/>
      </xdr:nvSpPr>
      <xdr:spPr>
        <a:xfrm>
          <a:off x="13089890" y="141566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E329E334-939C-4793-9BD2-5A45C2CCF53B}"/>
            </a:ext>
          </a:extLst>
        </xdr:cNvPr>
        <xdr:cNvSpPr/>
      </xdr:nvSpPr>
      <xdr:spPr>
        <a:xfrm>
          <a:off x="12303760" y="141338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4" name="フローチャート: 判断 653">
          <a:extLst>
            <a:ext uri="{FF2B5EF4-FFF2-40B4-BE49-F238E27FC236}">
              <a16:creationId xmlns:a16="http://schemas.microsoft.com/office/drawing/2014/main" id="{071F0618-3AD5-4C02-8A82-11D2EE55DAD3}"/>
            </a:ext>
          </a:extLst>
        </xdr:cNvPr>
        <xdr:cNvSpPr/>
      </xdr:nvSpPr>
      <xdr:spPr>
        <a:xfrm>
          <a:off x="11487150" y="14181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48055E0A-B305-4143-9ACE-08AE8D9102A3}"/>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996F8122-BCEE-405F-9505-08B033277C22}"/>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7D5301A-D4EE-4E97-B7BA-71205DA9A721}"/>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6BD7E80-3F0E-4D08-B119-7689CD5F2B0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9B96D09-7846-41CE-B7BA-096FF755056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17780</xdr:rowOff>
    </xdr:from>
    <xdr:to>
      <xdr:col>85</xdr:col>
      <xdr:colOff>177800</xdr:colOff>
      <xdr:row>86</xdr:row>
      <xdr:rowOff>119380</xdr:rowOff>
    </xdr:to>
    <xdr:sp macro="" textlink="">
      <xdr:nvSpPr>
        <xdr:cNvPr id="660" name="楕円 659">
          <a:extLst>
            <a:ext uri="{FF2B5EF4-FFF2-40B4-BE49-F238E27FC236}">
              <a16:creationId xmlns:a16="http://schemas.microsoft.com/office/drawing/2014/main" id="{EB202E0C-7F46-492B-B470-BFD51E5F73F1}"/>
            </a:ext>
          </a:extLst>
        </xdr:cNvPr>
        <xdr:cNvSpPr/>
      </xdr:nvSpPr>
      <xdr:spPr>
        <a:xfrm>
          <a:off x="14649450" y="147662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104157</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63E4B327-7DA5-4742-A2DE-B4A520CB3328}"/>
            </a:ext>
          </a:extLst>
        </xdr:cNvPr>
        <xdr:cNvSpPr txBox="1"/>
      </xdr:nvSpPr>
      <xdr:spPr>
        <a:xfrm>
          <a:off x="14742160" y="14675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10161</xdr:rowOff>
    </xdr:from>
    <xdr:to>
      <xdr:col>81</xdr:col>
      <xdr:colOff>101600</xdr:colOff>
      <xdr:row>86</xdr:row>
      <xdr:rowOff>111761</xdr:rowOff>
    </xdr:to>
    <xdr:sp macro="" textlink="">
      <xdr:nvSpPr>
        <xdr:cNvPr id="662" name="楕円 661">
          <a:extLst>
            <a:ext uri="{FF2B5EF4-FFF2-40B4-BE49-F238E27FC236}">
              <a16:creationId xmlns:a16="http://schemas.microsoft.com/office/drawing/2014/main" id="{08EC4FC6-75F2-49E7-A11B-8BD91963F3D5}"/>
            </a:ext>
          </a:extLst>
        </xdr:cNvPr>
        <xdr:cNvSpPr/>
      </xdr:nvSpPr>
      <xdr:spPr>
        <a:xfrm>
          <a:off x="13887450" y="147567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60961</xdr:rowOff>
    </xdr:from>
    <xdr:to>
      <xdr:col>85</xdr:col>
      <xdr:colOff>127000</xdr:colOff>
      <xdr:row>86</xdr:row>
      <xdr:rowOff>68580</xdr:rowOff>
    </xdr:to>
    <xdr:cxnSp macro="">
      <xdr:nvCxnSpPr>
        <xdr:cNvPr id="663" name="直線コネクタ 662">
          <a:extLst>
            <a:ext uri="{FF2B5EF4-FFF2-40B4-BE49-F238E27FC236}">
              <a16:creationId xmlns:a16="http://schemas.microsoft.com/office/drawing/2014/main" id="{5B014AFF-0FDE-4FEA-8EA3-DC2B0F75D034}"/>
            </a:ext>
          </a:extLst>
        </xdr:cNvPr>
        <xdr:cNvCxnSpPr/>
      </xdr:nvCxnSpPr>
      <xdr:spPr>
        <a:xfrm>
          <a:off x="13942060" y="14801851"/>
          <a:ext cx="76200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636</xdr:rowOff>
    </xdr:from>
    <xdr:to>
      <xdr:col>76</xdr:col>
      <xdr:colOff>165100</xdr:colOff>
      <xdr:row>86</xdr:row>
      <xdr:rowOff>102236</xdr:rowOff>
    </xdr:to>
    <xdr:sp macro="" textlink="">
      <xdr:nvSpPr>
        <xdr:cNvPr id="664" name="楕円 663">
          <a:extLst>
            <a:ext uri="{FF2B5EF4-FFF2-40B4-BE49-F238E27FC236}">
              <a16:creationId xmlns:a16="http://schemas.microsoft.com/office/drawing/2014/main" id="{A4211321-2CDB-442C-A4ED-471D6AAEA68E}"/>
            </a:ext>
          </a:extLst>
        </xdr:cNvPr>
        <xdr:cNvSpPr/>
      </xdr:nvSpPr>
      <xdr:spPr>
        <a:xfrm>
          <a:off x="13089890" y="147453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51436</xdr:rowOff>
    </xdr:from>
    <xdr:to>
      <xdr:col>81</xdr:col>
      <xdr:colOff>50800</xdr:colOff>
      <xdr:row>86</xdr:row>
      <xdr:rowOff>60961</xdr:rowOff>
    </xdr:to>
    <xdr:cxnSp macro="">
      <xdr:nvCxnSpPr>
        <xdr:cNvPr id="665" name="直線コネクタ 664">
          <a:extLst>
            <a:ext uri="{FF2B5EF4-FFF2-40B4-BE49-F238E27FC236}">
              <a16:creationId xmlns:a16="http://schemas.microsoft.com/office/drawing/2014/main" id="{682A61C7-0B07-40A1-9B2F-A1A7F3B7BD16}"/>
            </a:ext>
          </a:extLst>
        </xdr:cNvPr>
        <xdr:cNvCxnSpPr/>
      </xdr:nvCxnSpPr>
      <xdr:spPr>
        <a:xfrm>
          <a:off x="13144500" y="14799946"/>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160655</xdr:rowOff>
    </xdr:from>
    <xdr:to>
      <xdr:col>72</xdr:col>
      <xdr:colOff>38100</xdr:colOff>
      <xdr:row>86</xdr:row>
      <xdr:rowOff>90805</xdr:rowOff>
    </xdr:to>
    <xdr:sp macro="" textlink="">
      <xdr:nvSpPr>
        <xdr:cNvPr id="666" name="楕円 665">
          <a:extLst>
            <a:ext uri="{FF2B5EF4-FFF2-40B4-BE49-F238E27FC236}">
              <a16:creationId xmlns:a16="http://schemas.microsoft.com/office/drawing/2014/main" id="{213C755B-06FF-4795-9BE9-C59A7C83D4A7}"/>
            </a:ext>
          </a:extLst>
        </xdr:cNvPr>
        <xdr:cNvSpPr/>
      </xdr:nvSpPr>
      <xdr:spPr>
        <a:xfrm>
          <a:off x="12303760" y="147358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40005</xdr:rowOff>
    </xdr:from>
    <xdr:to>
      <xdr:col>76</xdr:col>
      <xdr:colOff>114300</xdr:colOff>
      <xdr:row>86</xdr:row>
      <xdr:rowOff>51436</xdr:rowOff>
    </xdr:to>
    <xdr:cxnSp macro="">
      <xdr:nvCxnSpPr>
        <xdr:cNvPr id="667" name="直線コネクタ 666">
          <a:extLst>
            <a:ext uri="{FF2B5EF4-FFF2-40B4-BE49-F238E27FC236}">
              <a16:creationId xmlns:a16="http://schemas.microsoft.com/office/drawing/2014/main" id="{CF3F8E76-820E-4CA7-9B8E-52F597D14172}"/>
            </a:ext>
          </a:extLst>
        </xdr:cNvPr>
        <xdr:cNvCxnSpPr/>
      </xdr:nvCxnSpPr>
      <xdr:spPr>
        <a:xfrm>
          <a:off x="12346940" y="14784705"/>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147320</xdr:rowOff>
    </xdr:from>
    <xdr:to>
      <xdr:col>67</xdr:col>
      <xdr:colOff>101600</xdr:colOff>
      <xdr:row>86</xdr:row>
      <xdr:rowOff>77470</xdr:rowOff>
    </xdr:to>
    <xdr:sp macro="" textlink="">
      <xdr:nvSpPr>
        <xdr:cNvPr id="668" name="楕円 667">
          <a:extLst>
            <a:ext uri="{FF2B5EF4-FFF2-40B4-BE49-F238E27FC236}">
              <a16:creationId xmlns:a16="http://schemas.microsoft.com/office/drawing/2014/main" id="{57A4D840-9850-458C-A870-BC3854000AFB}"/>
            </a:ext>
          </a:extLst>
        </xdr:cNvPr>
        <xdr:cNvSpPr/>
      </xdr:nvSpPr>
      <xdr:spPr>
        <a:xfrm>
          <a:off x="11487150" y="147186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26670</xdr:rowOff>
    </xdr:from>
    <xdr:to>
      <xdr:col>71</xdr:col>
      <xdr:colOff>177800</xdr:colOff>
      <xdr:row>86</xdr:row>
      <xdr:rowOff>40005</xdr:rowOff>
    </xdr:to>
    <xdr:cxnSp macro="">
      <xdr:nvCxnSpPr>
        <xdr:cNvPr id="669" name="直線コネクタ 668">
          <a:extLst>
            <a:ext uri="{FF2B5EF4-FFF2-40B4-BE49-F238E27FC236}">
              <a16:creationId xmlns:a16="http://schemas.microsoft.com/office/drawing/2014/main" id="{18CC0196-FA66-443F-A4F4-68ACF774D050}"/>
            </a:ext>
          </a:extLst>
        </xdr:cNvPr>
        <xdr:cNvCxnSpPr/>
      </xdr:nvCxnSpPr>
      <xdr:spPr>
        <a:xfrm>
          <a:off x="11541760" y="14769465"/>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70" name="n_1aveValue【消防施設】&#10;有形固定資産減価償却率">
          <a:extLst>
            <a:ext uri="{FF2B5EF4-FFF2-40B4-BE49-F238E27FC236}">
              <a16:creationId xmlns:a16="http://schemas.microsoft.com/office/drawing/2014/main" id="{E651FDA8-9E60-4C62-924A-7488FC003FC9}"/>
            </a:ext>
          </a:extLst>
        </xdr:cNvPr>
        <xdr:cNvSpPr txBox="1"/>
      </xdr:nvSpPr>
      <xdr:spPr>
        <a:xfrm>
          <a:off x="1373823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671" name="n_2aveValue【消防施設】&#10;有形固定資産減価償却率">
          <a:extLst>
            <a:ext uri="{FF2B5EF4-FFF2-40B4-BE49-F238E27FC236}">
              <a16:creationId xmlns:a16="http://schemas.microsoft.com/office/drawing/2014/main" id="{8A7CD171-326F-4E7E-A2CF-F6154B5EE5A1}"/>
            </a:ext>
          </a:extLst>
        </xdr:cNvPr>
        <xdr:cNvSpPr txBox="1"/>
      </xdr:nvSpPr>
      <xdr:spPr>
        <a:xfrm>
          <a:off x="1295718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672" name="n_3aveValue【消防施設】&#10;有形固定資産減価償却率">
          <a:extLst>
            <a:ext uri="{FF2B5EF4-FFF2-40B4-BE49-F238E27FC236}">
              <a16:creationId xmlns:a16="http://schemas.microsoft.com/office/drawing/2014/main" id="{AEBD404C-FD5E-4A5A-B9C6-40C7109009D8}"/>
            </a:ext>
          </a:extLst>
        </xdr:cNvPr>
        <xdr:cNvSpPr txBox="1"/>
      </xdr:nvSpPr>
      <xdr:spPr>
        <a:xfrm>
          <a:off x="1217105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673" name="n_4aveValue【消防施設】&#10;有形固定資産減価償却率">
          <a:extLst>
            <a:ext uri="{FF2B5EF4-FFF2-40B4-BE49-F238E27FC236}">
              <a16:creationId xmlns:a16="http://schemas.microsoft.com/office/drawing/2014/main" id="{07D97591-5616-44C6-BA11-DB5863052091}"/>
            </a:ext>
          </a:extLst>
        </xdr:cNvPr>
        <xdr:cNvSpPr txBox="1"/>
      </xdr:nvSpPr>
      <xdr:spPr>
        <a:xfrm>
          <a:off x="113544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102888</xdr:rowOff>
    </xdr:from>
    <xdr:ext cx="405111" cy="259045"/>
    <xdr:sp macro="" textlink="">
      <xdr:nvSpPr>
        <xdr:cNvPr id="674" name="n_1mainValue【消防施設】&#10;有形固定資産減価償却率">
          <a:extLst>
            <a:ext uri="{FF2B5EF4-FFF2-40B4-BE49-F238E27FC236}">
              <a16:creationId xmlns:a16="http://schemas.microsoft.com/office/drawing/2014/main" id="{F14A3400-542E-4DAC-8DDA-FF981F26AA4E}"/>
            </a:ext>
          </a:extLst>
        </xdr:cNvPr>
        <xdr:cNvSpPr txBox="1"/>
      </xdr:nvSpPr>
      <xdr:spPr>
        <a:xfrm>
          <a:off x="13738234" y="14845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93363</xdr:rowOff>
    </xdr:from>
    <xdr:ext cx="405111" cy="259045"/>
    <xdr:sp macro="" textlink="">
      <xdr:nvSpPr>
        <xdr:cNvPr id="675" name="n_2mainValue【消防施設】&#10;有形固定資産減価償却率">
          <a:extLst>
            <a:ext uri="{FF2B5EF4-FFF2-40B4-BE49-F238E27FC236}">
              <a16:creationId xmlns:a16="http://schemas.microsoft.com/office/drawing/2014/main" id="{281C3DB3-7CF6-4B5A-AA00-3D978C6A61E2}"/>
            </a:ext>
          </a:extLst>
        </xdr:cNvPr>
        <xdr:cNvSpPr txBox="1"/>
      </xdr:nvSpPr>
      <xdr:spPr>
        <a:xfrm>
          <a:off x="12957184" y="1484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81932</xdr:rowOff>
    </xdr:from>
    <xdr:ext cx="405111" cy="259045"/>
    <xdr:sp macro="" textlink="">
      <xdr:nvSpPr>
        <xdr:cNvPr id="676" name="n_3mainValue【消防施設】&#10;有形固定資産減価償却率">
          <a:extLst>
            <a:ext uri="{FF2B5EF4-FFF2-40B4-BE49-F238E27FC236}">
              <a16:creationId xmlns:a16="http://schemas.microsoft.com/office/drawing/2014/main" id="{118860E0-4D3B-4ADD-994E-247E476D7723}"/>
            </a:ext>
          </a:extLst>
        </xdr:cNvPr>
        <xdr:cNvSpPr txBox="1"/>
      </xdr:nvSpPr>
      <xdr:spPr>
        <a:xfrm>
          <a:off x="12171054" y="1482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68597</xdr:rowOff>
    </xdr:from>
    <xdr:ext cx="405111" cy="259045"/>
    <xdr:sp macro="" textlink="">
      <xdr:nvSpPr>
        <xdr:cNvPr id="677" name="n_4mainValue【消防施設】&#10;有形固定資産減価償却率">
          <a:extLst>
            <a:ext uri="{FF2B5EF4-FFF2-40B4-BE49-F238E27FC236}">
              <a16:creationId xmlns:a16="http://schemas.microsoft.com/office/drawing/2014/main" id="{BAE73466-81B3-49D6-A34A-71CE6315302E}"/>
            </a:ext>
          </a:extLst>
        </xdr:cNvPr>
        <xdr:cNvSpPr txBox="1"/>
      </xdr:nvSpPr>
      <xdr:spPr>
        <a:xfrm>
          <a:off x="11354444" y="1481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A067A114-6BCE-498F-B182-EEB925BB1A6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DF2B23D3-BE85-483D-B780-380EBB5E242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B747CB75-BD5A-4BE7-863E-69753804E354}"/>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BFCA2208-6D4E-4F3F-9636-A602302A963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84A425A5-3F6A-4D0E-A22E-8C7F1DAE3F3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7108E3C9-A6D2-4802-BB13-7D70A990C06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B6D45604-9F73-4C8E-BE0C-3AB7AB6E6BF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4CE139EB-426A-4015-8AAE-B6BFE7A21F4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615AF62B-38EC-407D-9F8E-865069981ED7}"/>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5FB33516-73C6-4B80-BCD3-BE9A4E0C7DE0}"/>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DAFE724B-17D1-453F-B77E-ABDBEAC329E3}"/>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8647FD86-A023-449E-8555-012D7F783461}"/>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8E1AC63C-36C0-4DAC-A10A-6569CE3EFA85}"/>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712BD951-69D5-4C4A-BC16-9E010F022E2F}"/>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07C73CFC-455D-4112-9DA6-5A6A4CEAF355}"/>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768E2A2F-F874-45A7-9FD0-2997E3647BCA}"/>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8710E324-C408-422C-84D6-B5114337E8CE}"/>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4280A9A7-B289-4A55-A8D1-F5D795D94AEA}"/>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99808798-34C3-48DC-9C57-338E4014286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738989CE-D7F0-4CB6-917A-C857004EB054}"/>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EA133C92-1481-4888-BA35-EC95B3391FCD}"/>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8127B8E3-4672-4448-8CC3-0DD25573F83C}"/>
            </a:ext>
          </a:extLst>
        </xdr:cNvPr>
        <xdr:cNvCxnSpPr/>
      </xdr:nvCxnSpPr>
      <xdr:spPr>
        <a:xfrm flipV="1">
          <a:off x="19947254" y="13436727"/>
          <a:ext cx="0" cy="132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60555561-C5CF-42D4-B893-E0663BD0C675}"/>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DFD7FA93-CA3D-4940-9426-DC77481B268C}"/>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89C19B9C-2A36-4AC0-B5AD-06327FD80E82}"/>
            </a:ext>
          </a:extLst>
        </xdr:cNvPr>
        <xdr:cNvSpPr txBox="1"/>
      </xdr:nvSpPr>
      <xdr:spPr>
        <a:xfrm>
          <a:off x="19985990" y="1321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1F4172AA-6DAF-4B58-80F6-48FB2A9EE82F}"/>
            </a:ext>
          </a:extLst>
        </xdr:cNvPr>
        <xdr:cNvCxnSpPr/>
      </xdr:nvCxnSpPr>
      <xdr:spPr>
        <a:xfrm>
          <a:off x="19885660" y="13436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4" name="【消防施設】&#10;一人当たり面積平均値テキスト">
          <a:extLst>
            <a:ext uri="{FF2B5EF4-FFF2-40B4-BE49-F238E27FC236}">
              <a16:creationId xmlns:a16="http://schemas.microsoft.com/office/drawing/2014/main" id="{260FDF7F-A7F0-414B-8095-443B097F4E88}"/>
            </a:ext>
          </a:extLst>
        </xdr:cNvPr>
        <xdr:cNvSpPr txBox="1"/>
      </xdr:nvSpPr>
      <xdr:spPr>
        <a:xfrm>
          <a:off x="19985990" y="14285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CBCEBDAF-5CEA-45CF-B780-1E6A50AC2C02}"/>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CB6B2FA4-A760-4804-AAC3-0B202BC34B74}"/>
            </a:ext>
          </a:extLst>
        </xdr:cNvPr>
        <xdr:cNvSpPr/>
      </xdr:nvSpPr>
      <xdr:spPr>
        <a:xfrm>
          <a:off x="19161760" y="144329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2377A222-3F41-4E23-AB7A-681A58FDD9B2}"/>
            </a:ext>
          </a:extLst>
        </xdr:cNvPr>
        <xdr:cNvSpPr/>
      </xdr:nvSpPr>
      <xdr:spPr>
        <a:xfrm>
          <a:off x="18345150" y="144458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4E95EA4A-DA90-4950-B058-396FA8921A2F}"/>
            </a:ext>
          </a:extLst>
        </xdr:cNvPr>
        <xdr:cNvSpPr/>
      </xdr:nvSpPr>
      <xdr:spPr>
        <a:xfrm>
          <a:off x="17547590" y="144393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9" name="フローチャート: 判断 708">
          <a:extLst>
            <a:ext uri="{FF2B5EF4-FFF2-40B4-BE49-F238E27FC236}">
              <a16:creationId xmlns:a16="http://schemas.microsoft.com/office/drawing/2014/main" id="{5E5781C3-CB2F-4D40-B23F-5CE30AF836A9}"/>
            </a:ext>
          </a:extLst>
        </xdr:cNvPr>
        <xdr:cNvSpPr/>
      </xdr:nvSpPr>
      <xdr:spPr>
        <a:xfrm>
          <a:off x="16761460" y="144569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F45D75BB-DCE7-49FE-9AA1-7B31A4DB4B68}"/>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F493DFF7-1AFC-4113-921A-53F1CC789419}"/>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47D4487F-F31C-40B7-9016-49B1471220A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97BF8408-A2F5-413B-9151-FCFCC54DCFD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56461CDA-A5EF-48F7-8BEA-12D87F8E7AB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58165</xdr:rowOff>
    </xdr:from>
    <xdr:to>
      <xdr:col>116</xdr:col>
      <xdr:colOff>114300</xdr:colOff>
      <xdr:row>85</xdr:row>
      <xdr:rowOff>159765</xdr:rowOff>
    </xdr:to>
    <xdr:sp macro="" textlink="">
      <xdr:nvSpPr>
        <xdr:cNvPr id="715" name="楕円 714">
          <a:extLst>
            <a:ext uri="{FF2B5EF4-FFF2-40B4-BE49-F238E27FC236}">
              <a16:creationId xmlns:a16="http://schemas.microsoft.com/office/drawing/2014/main" id="{0C6B7DF6-45A7-4DF8-B786-A31D7587B1E3}"/>
            </a:ext>
          </a:extLst>
        </xdr:cNvPr>
        <xdr:cNvSpPr/>
      </xdr:nvSpPr>
      <xdr:spPr>
        <a:xfrm>
          <a:off x="19904710" y="146276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144542</xdr:rowOff>
    </xdr:from>
    <xdr:ext cx="469744" cy="259045"/>
    <xdr:sp macro="" textlink="">
      <xdr:nvSpPr>
        <xdr:cNvPr id="716" name="【消防施設】&#10;一人当たり面積該当値テキスト">
          <a:extLst>
            <a:ext uri="{FF2B5EF4-FFF2-40B4-BE49-F238E27FC236}">
              <a16:creationId xmlns:a16="http://schemas.microsoft.com/office/drawing/2014/main" id="{5CAD4BA5-FB5D-44A1-92E6-BFF88855AF26}"/>
            </a:ext>
          </a:extLst>
        </xdr:cNvPr>
        <xdr:cNvSpPr txBox="1"/>
      </xdr:nvSpPr>
      <xdr:spPr>
        <a:xfrm>
          <a:off x="19985990" y="1454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58165</xdr:rowOff>
    </xdr:from>
    <xdr:to>
      <xdr:col>112</xdr:col>
      <xdr:colOff>38100</xdr:colOff>
      <xdr:row>85</xdr:row>
      <xdr:rowOff>159765</xdr:rowOff>
    </xdr:to>
    <xdr:sp macro="" textlink="">
      <xdr:nvSpPr>
        <xdr:cNvPr id="717" name="楕円 716">
          <a:extLst>
            <a:ext uri="{FF2B5EF4-FFF2-40B4-BE49-F238E27FC236}">
              <a16:creationId xmlns:a16="http://schemas.microsoft.com/office/drawing/2014/main" id="{9870C76B-26BD-40F6-B80C-04A5B9383371}"/>
            </a:ext>
          </a:extLst>
        </xdr:cNvPr>
        <xdr:cNvSpPr/>
      </xdr:nvSpPr>
      <xdr:spPr>
        <a:xfrm>
          <a:off x="19161760" y="146276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108965</xdr:rowOff>
    </xdr:from>
    <xdr:to>
      <xdr:col>116</xdr:col>
      <xdr:colOff>63500</xdr:colOff>
      <xdr:row>85</xdr:row>
      <xdr:rowOff>108965</xdr:rowOff>
    </xdr:to>
    <xdr:cxnSp macro="">
      <xdr:nvCxnSpPr>
        <xdr:cNvPr id="718" name="直線コネクタ 717">
          <a:extLst>
            <a:ext uri="{FF2B5EF4-FFF2-40B4-BE49-F238E27FC236}">
              <a16:creationId xmlns:a16="http://schemas.microsoft.com/office/drawing/2014/main" id="{24332883-66ED-427C-B77E-F401DF0DACAF}"/>
            </a:ext>
          </a:extLst>
        </xdr:cNvPr>
        <xdr:cNvCxnSpPr/>
      </xdr:nvCxnSpPr>
      <xdr:spPr>
        <a:xfrm>
          <a:off x="19204940" y="146803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58165</xdr:rowOff>
    </xdr:from>
    <xdr:to>
      <xdr:col>107</xdr:col>
      <xdr:colOff>101600</xdr:colOff>
      <xdr:row>85</xdr:row>
      <xdr:rowOff>159765</xdr:rowOff>
    </xdr:to>
    <xdr:sp macro="" textlink="">
      <xdr:nvSpPr>
        <xdr:cNvPr id="719" name="楕円 718">
          <a:extLst>
            <a:ext uri="{FF2B5EF4-FFF2-40B4-BE49-F238E27FC236}">
              <a16:creationId xmlns:a16="http://schemas.microsoft.com/office/drawing/2014/main" id="{EF9B7F96-8A1D-427A-BF3B-3D6377AF7D94}"/>
            </a:ext>
          </a:extLst>
        </xdr:cNvPr>
        <xdr:cNvSpPr/>
      </xdr:nvSpPr>
      <xdr:spPr>
        <a:xfrm>
          <a:off x="18345150" y="146276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108965</xdr:rowOff>
    </xdr:from>
    <xdr:to>
      <xdr:col>111</xdr:col>
      <xdr:colOff>177800</xdr:colOff>
      <xdr:row>85</xdr:row>
      <xdr:rowOff>108965</xdr:rowOff>
    </xdr:to>
    <xdr:cxnSp macro="">
      <xdr:nvCxnSpPr>
        <xdr:cNvPr id="720" name="直線コネクタ 719">
          <a:extLst>
            <a:ext uri="{FF2B5EF4-FFF2-40B4-BE49-F238E27FC236}">
              <a16:creationId xmlns:a16="http://schemas.microsoft.com/office/drawing/2014/main" id="{46A7B470-D139-4A67-9974-E1679BE9848C}"/>
            </a:ext>
          </a:extLst>
        </xdr:cNvPr>
        <xdr:cNvCxnSpPr/>
      </xdr:nvCxnSpPr>
      <xdr:spPr>
        <a:xfrm>
          <a:off x="18399760" y="146803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58165</xdr:rowOff>
    </xdr:from>
    <xdr:to>
      <xdr:col>102</xdr:col>
      <xdr:colOff>165100</xdr:colOff>
      <xdr:row>85</xdr:row>
      <xdr:rowOff>159765</xdr:rowOff>
    </xdr:to>
    <xdr:sp macro="" textlink="">
      <xdr:nvSpPr>
        <xdr:cNvPr id="721" name="楕円 720">
          <a:extLst>
            <a:ext uri="{FF2B5EF4-FFF2-40B4-BE49-F238E27FC236}">
              <a16:creationId xmlns:a16="http://schemas.microsoft.com/office/drawing/2014/main" id="{5B771A73-9BC4-4E1B-A3F1-A4AF6322652E}"/>
            </a:ext>
          </a:extLst>
        </xdr:cNvPr>
        <xdr:cNvSpPr/>
      </xdr:nvSpPr>
      <xdr:spPr>
        <a:xfrm>
          <a:off x="17547590" y="146276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108965</xdr:rowOff>
    </xdr:from>
    <xdr:to>
      <xdr:col>107</xdr:col>
      <xdr:colOff>50800</xdr:colOff>
      <xdr:row>85</xdr:row>
      <xdr:rowOff>108965</xdr:rowOff>
    </xdr:to>
    <xdr:cxnSp macro="">
      <xdr:nvCxnSpPr>
        <xdr:cNvPr id="722" name="直線コネクタ 721">
          <a:extLst>
            <a:ext uri="{FF2B5EF4-FFF2-40B4-BE49-F238E27FC236}">
              <a16:creationId xmlns:a16="http://schemas.microsoft.com/office/drawing/2014/main" id="{4AFF673E-8974-46C7-8A71-BD9DD964B82B}"/>
            </a:ext>
          </a:extLst>
        </xdr:cNvPr>
        <xdr:cNvCxnSpPr/>
      </xdr:nvCxnSpPr>
      <xdr:spPr>
        <a:xfrm>
          <a:off x="17602200" y="146803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58165</xdr:rowOff>
    </xdr:from>
    <xdr:to>
      <xdr:col>98</xdr:col>
      <xdr:colOff>38100</xdr:colOff>
      <xdr:row>85</xdr:row>
      <xdr:rowOff>159765</xdr:rowOff>
    </xdr:to>
    <xdr:sp macro="" textlink="">
      <xdr:nvSpPr>
        <xdr:cNvPr id="723" name="楕円 722">
          <a:extLst>
            <a:ext uri="{FF2B5EF4-FFF2-40B4-BE49-F238E27FC236}">
              <a16:creationId xmlns:a16="http://schemas.microsoft.com/office/drawing/2014/main" id="{E910CAA8-D13A-428E-9DE3-F14BBB9B742C}"/>
            </a:ext>
          </a:extLst>
        </xdr:cNvPr>
        <xdr:cNvSpPr/>
      </xdr:nvSpPr>
      <xdr:spPr>
        <a:xfrm>
          <a:off x="16761460" y="146276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108965</xdr:rowOff>
    </xdr:from>
    <xdr:to>
      <xdr:col>102</xdr:col>
      <xdr:colOff>114300</xdr:colOff>
      <xdr:row>85</xdr:row>
      <xdr:rowOff>108965</xdr:rowOff>
    </xdr:to>
    <xdr:cxnSp macro="">
      <xdr:nvCxnSpPr>
        <xdr:cNvPr id="724" name="直線コネクタ 723">
          <a:extLst>
            <a:ext uri="{FF2B5EF4-FFF2-40B4-BE49-F238E27FC236}">
              <a16:creationId xmlns:a16="http://schemas.microsoft.com/office/drawing/2014/main" id="{0BE5A724-7009-4139-B906-693FEB7D0DB6}"/>
            </a:ext>
          </a:extLst>
        </xdr:cNvPr>
        <xdr:cNvCxnSpPr/>
      </xdr:nvCxnSpPr>
      <xdr:spPr>
        <a:xfrm>
          <a:off x="16804640" y="146803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5" name="n_1aveValue【消防施設】&#10;一人当たり面積">
          <a:extLst>
            <a:ext uri="{FF2B5EF4-FFF2-40B4-BE49-F238E27FC236}">
              <a16:creationId xmlns:a16="http://schemas.microsoft.com/office/drawing/2014/main" id="{2D8CC1FF-11FA-4A1F-9D2F-C4505BBD9D0B}"/>
            </a:ext>
          </a:extLst>
        </xdr:cNvPr>
        <xdr:cNvSpPr txBox="1"/>
      </xdr:nvSpPr>
      <xdr:spPr>
        <a:xfrm>
          <a:off x="1898213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6" name="n_2aveValue【消防施設】&#10;一人当たり面積">
          <a:extLst>
            <a:ext uri="{FF2B5EF4-FFF2-40B4-BE49-F238E27FC236}">
              <a16:creationId xmlns:a16="http://schemas.microsoft.com/office/drawing/2014/main" id="{9A996F9E-5679-428B-B8CD-B88BF58FAA2E}"/>
            </a:ext>
          </a:extLst>
        </xdr:cNvPr>
        <xdr:cNvSpPr txBox="1"/>
      </xdr:nvSpPr>
      <xdr:spPr>
        <a:xfrm>
          <a:off x="18182032" y="1422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7" name="n_3aveValue【消防施設】&#10;一人当たり面積">
          <a:extLst>
            <a:ext uri="{FF2B5EF4-FFF2-40B4-BE49-F238E27FC236}">
              <a16:creationId xmlns:a16="http://schemas.microsoft.com/office/drawing/2014/main" id="{FE55CC47-17DC-422E-8CDF-B92FBB8EC6FB}"/>
            </a:ext>
          </a:extLst>
        </xdr:cNvPr>
        <xdr:cNvSpPr txBox="1"/>
      </xdr:nvSpPr>
      <xdr:spPr>
        <a:xfrm>
          <a:off x="17384472"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8" name="n_4aveValue【消防施設】&#10;一人当たり面積">
          <a:extLst>
            <a:ext uri="{FF2B5EF4-FFF2-40B4-BE49-F238E27FC236}">
              <a16:creationId xmlns:a16="http://schemas.microsoft.com/office/drawing/2014/main" id="{B4C49BF4-10DF-4EB5-A49D-9C2B05B51E1E}"/>
            </a:ext>
          </a:extLst>
        </xdr:cNvPr>
        <xdr:cNvSpPr txBox="1"/>
      </xdr:nvSpPr>
      <xdr:spPr>
        <a:xfrm>
          <a:off x="16588817" y="1423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150892</xdr:rowOff>
    </xdr:from>
    <xdr:ext cx="469744" cy="259045"/>
    <xdr:sp macro="" textlink="">
      <xdr:nvSpPr>
        <xdr:cNvPr id="729" name="n_1mainValue【消防施設】&#10;一人当たり面積">
          <a:extLst>
            <a:ext uri="{FF2B5EF4-FFF2-40B4-BE49-F238E27FC236}">
              <a16:creationId xmlns:a16="http://schemas.microsoft.com/office/drawing/2014/main" id="{44E9251C-8466-4530-8047-15200486FD70}"/>
            </a:ext>
          </a:extLst>
        </xdr:cNvPr>
        <xdr:cNvSpPr txBox="1"/>
      </xdr:nvSpPr>
      <xdr:spPr>
        <a:xfrm>
          <a:off x="18982132"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150892</xdr:rowOff>
    </xdr:from>
    <xdr:ext cx="469744" cy="259045"/>
    <xdr:sp macro="" textlink="">
      <xdr:nvSpPr>
        <xdr:cNvPr id="730" name="n_2mainValue【消防施設】&#10;一人当たり面積">
          <a:extLst>
            <a:ext uri="{FF2B5EF4-FFF2-40B4-BE49-F238E27FC236}">
              <a16:creationId xmlns:a16="http://schemas.microsoft.com/office/drawing/2014/main" id="{CE0FEB83-69F7-4C38-9896-B2F5C630FF15}"/>
            </a:ext>
          </a:extLst>
        </xdr:cNvPr>
        <xdr:cNvSpPr txBox="1"/>
      </xdr:nvSpPr>
      <xdr:spPr>
        <a:xfrm>
          <a:off x="18182032"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150892</xdr:rowOff>
    </xdr:from>
    <xdr:ext cx="469744" cy="259045"/>
    <xdr:sp macro="" textlink="">
      <xdr:nvSpPr>
        <xdr:cNvPr id="731" name="n_3mainValue【消防施設】&#10;一人当たり面積">
          <a:extLst>
            <a:ext uri="{FF2B5EF4-FFF2-40B4-BE49-F238E27FC236}">
              <a16:creationId xmlns:a16="http://schemas.microsoft.com/office/drawing/2014/main" id="{6121C864-2418-4C59-8A73-846E8AE87263}"/>
            </a:ext>
          </a:extLst>
        </xdr:cNvPr>
        <xdr:cNvSpPr txBox="1"/>
      </xdr:nvSpPr>
      <xdr:spPr>
        <a:xfrm>
          <a:off x="17384472"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150892</xdr:rowOff>
    </xdr:from>
    <xdr:ext cx="469744" cy="259045"/>
    <xdr:sp macro="" textlink="">
      <xdr:nvSpPr>
        <xdr:cNvPr id="732" name="n_4mainValue【消防施設】&#10;一人当たり面積">
          <a:extLst>
            <a:ext uri="{FF2B5EF4-FFF2-40B4-BE49-F238E27FC236}">
              <a16:creationId xmlns:a16="http://schemas.microsoft.com/office/drawing/2014/main" id="{41672CCC-8901-44AE-A22B-E5569BA92156}"/>
            </a:ext>
          </a:extLst>
        </xdr:cNvPr>
        <xdr:cNvSpPr txBox="1"/>
      </xdr:nvSpPr>
      <xdr:spPr>
        <a:xfrm>
          <a:off x="1658881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A9078FCB-41CD-4645-97EB-1A93CE9EB30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F3B956EF-2BD1-4756-8088-F0B2849173E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405BFB53-F9BD-4E41-A6DD-0CFF537ACE8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16FADD9F-D972-4FB4-A795-5C6103754398}"/>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95D823B3-57D8-405D-84D9-545A758D008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C81A46D9-EA60-4CC1-B9B2-8349FC1FB60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FFFCC8E-2ADD-4D54-983C-D7131441FE7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92A9495-A58C-4B14-88F5-EEB7EC1D0D59}"/>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C8C2AE6-FCC3-4DB0-AA1D-0E8E2D02258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DDD21FB-6C2F-4CF1-A96F-A873977B47C4}"/>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B8A5CF51-E563-4418-BA71-B7F07F6DB53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88C11505-7148-4A99-B4CC-113C16E6A8FA}"/>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D05E6646-F5F6-45E3-A255-75D830D89C5D}"/>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9AC207B8-8EEE-4B80-A166-CA42E05F46CE}"/>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69CC8699-37DB-45CF-8006-226521C71762}"/>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86F39ABF-FFF5-4B96-AA9A-4169C165BB38}"/>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796AEBB1-E39F-449D-A1FA-9B2BEFDAC32B}"/>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C761E5CA-5440-4424-84AE-BF8AD16684E2}"/>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A4ECABB2-C34E-49F5-BC89-A086CF8AEC49}"/>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B1AD8D7C-3DE5-4153-9AFE-9450CD585FD8}"/>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F90FEF5F-5C49-4693-B3FE-34F853945DA8}"/>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BD93C0AE-AB3A-413F-9496-1E1DCCCFD9DB}"/>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965B09CE-D328-4DD1-A8DB-D6813F06E0BD}"/>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FF5504D3-3F7A-410D-ABC2-8DEBEAA0733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5E6E2E4D-0F06-4F47-A715-F1B057390EDD}"/>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057DB922-B696-4972-8841-9AEFD0FA6EB3}"/>
            </a:ext>
          </a:extLst>
        </xdr:cNvPr>
        <xdr:cNvCxnSpPr/>
      </xdr:nvCxnSpPr>
      <xdr:spPr>
        <a:xfrm flipV="1">
          <a:off x="14703424" y="17164594"/>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376E65B8-65D5-430C-92CB-B0D2A2980CE3}"/>
            </a:ext>
          </a:extLst>
        </xdr:cNvPr>
        <xdr:cNvSpPr txBox="1"/>
      </xdr:nvSpPr>
      <xdr:spPr>
        <a:xfrm>
          <a:off x="14742160" y="1862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A210DEA1-38AC-4A01-894D-B47F1CB5E823}"/>
            </a:ext>
          </a:extLst>
        </xdr:cNvPr>
        <xdr:cNvCxnSpPr/>
      </xdr:nvCxnSpPr>
      <xdr:spPr>
        <a:xfrm>
          <a:off x="14611350" y="18615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B3237D8F-BBEA-4A94-BE29-1C5EFC54B82B}"/>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925251B0-B9D9-4679-A1C5-012687CE675B}"/>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3" name="【庁舎】&#10;有形固定資産減価償却率平均値テキスト">
          <a:extLst>
            <a:ext uri="{FF2B5EF4-FFF2-40B4-BE49-F238E27FC236}">
              <a16:creationId xmlns:a16="http://schemas.microsoft.com/office/drawing/2014/main" id="{3C4A6E8B-1CA0-4F65-A151-0CB8A0EE0A1B}"/>
            </a:ext>
          </a:extLst>
        </xdr:cNvPr>
        <xdr:cNvSpPr txBox="1"/>
      </xdr:nvSpPr>
      <xdr:spPr>
        <a:xfrm>
          <a:off x="14742160" y="176893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9442D2A2-9CC0-4F46-AE77-8724D2653DD7}"/>
            </a:ext>
          </a:extLst>
        </xdr:cNvPr>
        <xdr:cNvSpPr/>
      </xdr:nvSpPr>
      <xdr:spPr>
        <a:xfrm>
          <a:off x="14649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13142503-51F9-424B-B7EE-86D3CE6465B5}"/>
            </a:ext>
          </a:extLst>
        </xdr:cNvPr>
        <xdr:cNvSpPr/>
      </xdr:nvSpPr>
      <xdr:spPr>
        <a:xfrm>
          <a:off x="13887450" y="1782898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367AC814-A875-4CA2-AC3E-FB688F663818}"/>
            </a:ext>
          </a:extLst>
        </xdr:cNvPr>
        <xdr:cNvSpPr/>
      </xdr:nvSpPr>
      <xdr:spPr>
        <a:xfrm>
          <a:off x="13089890" y="1784694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662F34F5-41FA-4812-95D3-BF3DB6465A3A}"/>
            </a:ext>
          </a:extLst>
        </xdr:cNvPr>
        <xdr:cNvSpPr/>
      </xdr:nvSpPr>
      <xdr:spPr>
        <a:xfrm>
          <a:off x="12303760" y="178725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8" name="フローチャート: 判断 767">
          <a:extLst>
            <a:ext uri="{FF2B5EF4-FFF2-40B4-BE49-F238E27FC236}">
              <a16:creationId xmlns:a16="http://schemas.microsoft.com/office/drawing/2014/main" id="{B5963446-1B3E-4781-B488-FA3E7A393178}"/>
            </a:ext>
          </a:extLst>
        </xdr:cNvPr>
        <xdr:cNvSpPr/>
      </xdr:nvSpPr>
      <xdr:spPr>
        <a:xfrm>
          <a:off x="11487150" y="179236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E3B007D-FBB6-45D8-99D8-F26CE543FF35}"/>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82926D1-C98B-4F08-8B40-BFE800A6578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5F47397-EB6B-4C60-AD88-DFD140DF6E4F}"/>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7AE358E8-F4C5-4D09-B0F3-A965734949B8}"/>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A44D0BC8-D244-49C2-B0D9-D50CB5A6220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51526</xdr:rowOff>
    </xdr:from>
    <xdr:to>
      <xdr:col>85</xdr:col>
      <xdr:colOff>177800</xdr:colOff>
      <xdr:row>108</xdr:row>
      <xdr:rowOff>153126</xdr:rowOff>
    </xdr:to>
    <xdr:sp macro="" textlink="">
      <xdr:nvSpPr>
        <xdr:cNvPr id="774" name="楕円 773">
          <a:extLst>
            <a:ext uri="{FF2B5EF4-FFF2-40B4-BE49-F238E27FC236}">
              <a16:creationId xmlns:a16="http://schemas.microsoft.com/office/drawing/2014/main" id="{BA7E590C-419D-489A-92EE-EF14EBADCDAA}"/>
            </a:ext>
          </a:extLst>
        </xdr:cNvPr>
        <xdr:cNvSpPr/>
      </xdr:nvSpPr>
      <xdr:spPr>
        <a:xfrm>
          <a:off x="14649450" y="185719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137903</xdr:rowOff>
    </xdr:from>
    <xdr:ext cx="405111" cy="259045"/>
    <xdr:sp macro="" textlink="">
      <xdr:nvSpPr>
        <xdr:cNvPr id="775" name="【庁舎】&#10;有形固定資産減価償却率該当値テキスト">
          <a:extLst>
            <a:ext uri="{FF2B5EF4-FFF2-40B4-BE49-F238E27FC236}">
              <a16:creationId xmlns:a16="http://schemas.microsoft.com/office/drawing/2014/main" id="{86FE2967-90FE-4AF4-8D84-99AD3A0B98B0}"/>
            </a:ext>
          </a:extLst>
        </xdr:cNvPr>
        <xdr:cNvSpPr txBox="1"/>
      </xdr:nvSpPr>
      <xdr:spPr>
        <a:xfrm>
          <a:off x="14742160" y="18479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79284</xdr:rowOff>
    </xdr:from>
    <xdr:to>
      <xdr:col>81</xdr:col>
      <xdr:colOff>101600</xdr:colOff>
      <xdr:row>109</xdr:row>
      <xdr:rowOff>9434</xdr:rowOff>
    </xdr:to>
    <xdr:sp macro="" textlink="">
      <xdr:nvSpPr>
        <xdr:cNvPr id="776" name="楕円 775">
          <a:extLst>
            <a:ext uri="{FF2B5EF4-FFF2-40B4-BE49-F238E27FC236}">
              <a16:creationId xmlns:a16="http://schemas.microsoft.com/office/drawing/2014/main" id="{20DF8F82-A627-4E9E-9E7D-BCEF5F096B39}"/>
            </a:ext>
          </a:extLst>
        </xdr:cNvPr>
        <xdr:cNvSpPr/>
      </xdr:nvSpPr>
      <xdr:spPr>
        <a:xfrm>
          <a:off x="13887450" y="185958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102326</xdr:rowOff>
    </xdr:from>
    <xdr:to>
      <xdr:col>85</xdr:col>
      <xdr:colOff>127000</xdr:colOff>
      <xdr:row>108</xdr:row>
      <xdr:rowOff>130084</xdr:rowOff>
    </xdr:to>
    <xdr:cxnSp macro="">
      <xdr:nvCxnSpPr>
        <xdr:cNvPr id="777" name="直線コネクタ 776">
          <a:extLst>
            <a:ext uri="{FF2B5EF4-FFF2-40B4-BE49-F238E27FC236}">
              <a16:creationId xmlns:a16="http://schemas.microsoft.com/office/drawing/2014/main" id="{1EA6DCE4-2736-4145-9518-597901B412D0}"/>
            </a:ext>
          </a:extLst>
        </xdr:cNvPr>
        <xdr:cNvCxnSpPr/>
      </xdr:nvCxnSpPr>
      <xdr:spPr>
        <a:xfrm flipV="1">
          <a:off x="13942060" y="18615116"/>
          <a:ext cx="76200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74386</xdr:rowOff>
    </xdr:from>
    <xdr:to>
      <xdr:col>76</xdr:col>
      <xdr:colOff>165100</xdr:colOff>
      <xdr:row>109</xdr:row>
      <xdr:rowOff>4536</xdr:rowOff>
    </xdr:to>
    <xdr:sp macro="" textlink="">
      <xdr:nvSpPr>
        <xdr:cNvPr id="778" name="楕円 777">
          <a:extLst>
            <a:ext uri="{FF2B5EF4-FFF2-40B4-BE49-F238E27FC236}">
              <a16:creationId xmlns:a16="http://schemas.microsoft.com/office/drawing/2014/main" id="{8BE7B7DD-3C4D-47B3-8D8F-21B2209B13FD}"/>
            </a:ext>
          </a:extLst>
        </xdr:cNvPr>
        <xdr:cNvSpPr/>
      </xdr:nvSpPr>
      <xdr:spPr>
        <a:xfrm>
          <a:off x="13089890" y="185909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125186</xdr:rowOff>
    </xdr:from>
    <xdr:to>
      <xdr:col>81</xdr:col>
      <xdr:colOff>50800</xdr:colOff>
      <xdr:row>108</xdr:row>
      <xdr:rowOff>130084</xdr:rowOff>
    </xdr:to>
    <xdr:cxnSp macro="">
      <xdr:nvCxnSpPr>
        <xdr:cNvPr id="779" name="直線コネクタ 778">
          <a:extLst>
            <a:ext uri="{FF2B5EF4-FFF2-40B4-BE49-F238E27FC236}">
              <a16:creationId xmlns:a16="http://schemas.microsoft.com/office/drawing/2014/main" id="{5BF3B7B2-171D-4959-9A88-0C8832153DF0}"/>
            </a:ext>
          </a:extLst>
        </xdr:cNvPr>
        <xdr:cNvCxnSpPr/>
      </xdr:nvCxnSpPr>
      <xdr:spPr>
        <a:xfrm>
          <a:off x="13144500" y="18643691"/>
          <a:ext cx="797560" cy="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71120</xdr:rowOff>
    </xdr:from>
    <xdr:to>
      <xdr:col>72</xdr:col>
      <xdr:colOff>38100</xdr:colOff>
      <xdr:row>109</xdr:row>
      <xdr:rowOff>1270</xdr:rowOff>
    </xdr:to>
    <xdr:sp macro="" textlink="">
      <xdr:nvSpPr>
        <xdr:cNvPr id="780" name="楕円 779">
          <a:extLst>
            <a:ext uri="{FF2B5EF4-FFF2-40B4-BE49-F238E27FC236}">
              <a16:creationId xmlns:a16="http://schemas.microsoft.com/office/drawing/2014/main" id="{867C2683-690E-4F96-BB53-9B0F4D2773EB}"/>
            </a:ext>
          </a:extLst>
        </xdr:cNvPr>
        <xdr:cNvSpPr/>
      </xdr:nvSpPr>
      <xdr:spPr>
        <a:xfrm>
          <a:off x="12303760" y="185858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121920</xdr:rowOff>
    </xdr:from>
    <xdr:to>
      <xdr:col>76</xdr:col>
      <xdr:colOff>114300</xdr:colOff>
      <xdr:row>108</xdr:row>
      <xdr:rowOff>125186</xdr:rowOff>
    </xdr:to>
    <xdr:cxnSp macro="">
      <xdr:nvCxnSpPr>
        <xdr:cNvPr id="781" name="直線コネクタ 780">
          <a:extLst>
            <a:ext uri="{FF2B5EF4-FFF2-40B4-BE49-F238E27FC236}">
              <a16:creationId xmlns:a16="http://schemas.microsoft.com/office/drawing/2014/main" id="{D2A85A23-9F70-4E2E-9411-4FFDB8B0C7CE}"/>
            </a:ext>
          </a:extLst>
        </xdr:cNvPr>
        <xdr:cNvCxnSpPr/>
      </xdr:nvCxnSpPr>
      <xdr:spPr>
        <a:xfrm>
          <a:off x="12346940" y="18640425"/>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71120</xdr:rowOff>
    </xdr:from>
    <xdr:to>
      <xdr:col>67</xdr:col>
      <xdr:colOff>101600</xdr:colOff>
      <xdr:row>109</xdr:row>
      <xdr:rowOff>1270</xdr:rowOff>
    </xdr:to>
    <xdr:sp macro="" textlink="">
      <xdr:nvSpPr>
        <xdr:cNvPr id="782" name="楕円 781">
          <a:extLst>
            <a:ext uri="{FF2B5EF4-FFF2-40B4-BE49-F238E27FC236}">
              <a16:creationId xmlns:a16="http://schemas.microsoft.com/office/drawing/2014/main" id="{5FA81315-5596-4C55-AD17-56EF44723944}"/>
            </a:ext>
          </a:extLst>
        </xdr:cNvPr>
        <xdr:cNvSpPr/>
      </xdr:nvSpPr>
      <xdr:spPr>
        <a:xfrm>
          <a:off x="11487150" y="185858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121920</xdr:rowOff>
    </xdr:from>
    <xdr:to>
      <xdr:col>71</xdr:col>
      <xdr:colOff>177800</xdr:colOff>
      <xdr:row>108</xdr:row>
      <xdr:rowOff>121920</xdr:rowOff>
    </xdr:to>
    <xdr:cxnSp macro="">
      <xdr:nvCxnSpPr>
        <xdr:cNvPr id="783" name="直線コネクタ 782">
          <a:extLst>
            <a:ext uri="{FF2B5EF4-FFF2-40B4-BE49-F238E27FC236}">
              <a16:creationId xmlns:a16="http://schemas.microsoft.com/office/drawing/2014/main" id="{78FD2C87-2919-490B-B9A6-3A3CFF6F091D}"/>
            </a:ext>
          </a:extLst>
        </xdr:cNvPr>
        <xdr:cNvCxnSpPr/>
      </xdr:nvCxnSpPr>
      <xdr:spPr>
        <a:xfrm>
          <a:off x="11541760" y="186404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4" name="n_1aveValue【庁舎】&#10;有形固定資産減価償却率">
          <a:extLst>
            <a:ext uri="{FF2B5EF4-FFF2-40B4-BE49-F238E27FC236}">
              <a16:creationId xmlns:a16="http://schemas.microsoft.com/office/drawing/2014/main" id="{3890FBB2-7156-4C76-A541-84B0A6ADA778}"/>
            </a:ext>
          </a:extLst>
        </xdr:cNvPr>
        <xdr:cNvSpPr txBox="1"/>
      </xdr:nvSpPr>
      <xdr:spPr>
        <a:xfrm>
          <a:off x="1373823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5" name="n_2aveValue【庁舎】&#10;有形固定資産減価償却率">
          <a:extLst>
            <a:ext uri="{FF2B5EF4-FFF2-40B4-BE49-F238E27FC236}">
              <a16:creationId xmlns:a16="http://schemas.microsoft.com/office/drawing/2014/main" id="{9BB3FC1F-7F56-4C4E-AF3A-F20E12B2A1B5}"/>
            </a:ext>
          </a:extLst>
        </xdr:cNvPr>
        <xdr:cNvSpPr txBox="1"/>
      </xdr:nvSpPr>
      <xdr:spPr>
        <a:xfrm>
          <a:off x="12957184" y="1762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6" name="n_3aveValue【庁舎】&#10;有形固定資産減価償却率">
          <a:extLst>
            <a:ext uri="{FF2B5EF4-FFF2-40B4-BE49-F238E27FC236}">
              <a16:creationId xmlns:a16="http://schemas.microsoft.com/office/drawing/2014/main" id="{2738B151-DDA0-457D-BCB1-A7AE9DEE468A}"/>
            </a:ext>
          </a:extLst>
        </xdr:cNvPr>
        <xdr:cNvSpPr txBox="1"/>
      </xdr:nvSpPr>
      <xdr:spPr>
        <a:xfrm>
          <a:off x="12171054" y="1764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7" name="n_4aveValue【庁舎】&#10;有形固定資産減価償却率">
          <a:extLst>
            <a:ext uri="{FF2B5EF4-FFF2-40B4-BE49-F238E27FC236}">
              <a16:creationId xmlns:a16="http://schemas.microsoft.com/office/drawing/2014/main" id="{80FDB76C-2088-42AB-9422-C585EDA620E5}"/>
            </a:ext>
          </a:extLst>
        </xdr:cNvPr>
        <xdr:cNvSpPr txBox="1"/>
      </xdr:nvSpPr>
      <xdr:spPr>
        <a:xfrm>
          <a:off x="113544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561</xdr:rowOff>
    </xdr:from>
    <xdr:ext cx="405111" cy="259045"/>
    <xdr:sp macro="" textlink="">
      <xdr:nvSpPr>
        <xdr:cNvPr id="788" name="n_1mainValue【庁舎】&#10;有形固定資産減価償却率">
          <a:extLst>
            <a:ext uri="{FF2B5EF4-FFF2-40B4-BE49-F238E27FC236}">
              <a16:creationId xmlns:a16="http://schemas.microsoft.com/office/drawing/2014/main" id="{E5936464-313D-400A-BA42-220F944E0FC8}"/>
            </a:ext>
          </a:extLst>
        </xdr:cNvPr>
        <xdr:cNvSpPr txBox="1"/>
      </xdr:nvSpPr>
      <xdr:spPr>
        <a:xfrm>
          <a:off x="13738234" y="1868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167113</xdr:rowOff>
    </xdr:from>
    <xdr:ext cx="405111" cy="259045"/>
    <xdr:sp macro="" textlink="">
      <xdr:nvSpPr>
        <xdr:cNvPr id="789" name="n_2mainValue【庁舎】&#10;有形固定資産減価償却率">
          <a:extLst>
            <a:ext uri="{FF2B5EF4-FFF2-40B4-BE49-F238E27FC236}">
              <a16:creationId xmlns:a16="http://schemas.microsoft.com/office/drawing/2014/main" id="{EEFBD441-3633-4431-82A5-ECC8242F4FEF}"/>
            </a:ext>
          </a:extLst>
        </xdr:cNvPr>
        <xdr:cNvSpPr txBox="1"/>
      </xdr:nvSpPr>
      <xdr:spPr>
        <a:xfrm>
          <a:off x="12957184" y="1868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163847</xdr:rowOff>
    </xdr:from>
    <xdr:ext cx="405111" cy="259045"/>
    <xdr:sp macro="" textlink="">
      <xdr:nvSpPr>
        <xdr:cNvPr id="790" name="n_3mainValue【庁舎】&#10;有形固定資産減価償却率">
          <a:extLst>
            <a:ext uri="{FF2B5EF4-FFF2-40B4-BE49-F238E27FC236}">
              <a16:creationId xmlns:a16="http://schemas.microsoft.com/office/drawing/2014/main" id="{1222E283-E9CC-4A1C-892C-E9F116460BEA}"/>
            </a:ext>
          </a:extLst>
        </xdr:cNvPr>
        <xdr:cNvSpPr txBox="1"/>
      </xdr:nvSpPr>
      <xdr:spPr>
        <a:xfrm>
          <a:off x="12171054" y="186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163847</xdr:rowOff>
    </xdr:from>
    <xdr:ext cx="405111" cy="259045"/>
    <xdr:sp macro="" textlink="">
      <xdr:nvSpPr>
        <xdr:cNvPr id="791" name="n_4mainValue【庁舎】&#10;有形固定資産減価償却率">
          <a:extLst>
            <a:ext uri="{FF2B5EF4-FFF2-40B4-BE49-F238E27FC236}">
              <a16:creationId xmlns:a16="http://schemas.microsoft.com/office/drawing/2014/main" id="{02DB8328-B2DF-4977-BE8A-BF60323AC459}"/>
            </a:ext>
          </a:extLst>
        </xdr:cNvPr>
        <xdr:cNvSpPr txBox="1"/>
      </xdr:nvSpPr>
      <xdr:spPr>
        <a:xfrm>
          <a:off x="11354444" y="186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C29059B8-91C8-4FB4-AC50-CB9F0AD47FB4}"/>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54914793-5D60-405F-80AE-21320785910F}"/>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1210ADEA-DE2B-4406-AD09-41F7B866E23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A6D2EA45-F663-4C3B-89A8-DE8F4FD03A66}"/>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28D57C45-928F-495C-BD4D-46554CE81B7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4D72D590-C006-40B5-8761-1527D450FD6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8020FC89-31FA-4FCC-B520-F7C8D61686DE}"/>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94906A02-A953-4492-AEE5-3447D04A2DF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E56D51C0-9D13-4513-9686-2FE1B99BE38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B4775BE7-D66A-454C-B23B-78EA4608169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4A9E56BD-5248-421C-AFB0-D738FD4E8935}"/>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610783C9-0DA4-41D6-ADE5-05C4B6A36AEB}"/>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19ABA3D3-C5CB-4178-B848-4625B0470125}"/>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1AE405FB-54BC-4190-ACF9-2DFBDFE0FCEA}"/>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AD7AE090-5CB1-4E3A-B5C2-F67C4148EF05}"/>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59DC4C61-8A05-485F-A59C-3732C436650F}"/>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883F65BF-18E8-4B72-919C-1A0F4A228EE5}"/>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A1416990-9CBB-4816-894B-062FC4A7084B}"/>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FEAA15CC-10A4-49AF-993D-690F5FB4C905}"/>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BA34A9D5-795E-43A2-9F27-9182F02532D4}"/>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7848769E-3620-46CF-9066-CE2E24AA3F0D}"/>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91F994F7-A80E-4D20-8986-DD2492F325A4}"/>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D6EB66F7-2821-4B5E-9D60-B2F5776E696A}"/>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3713FE9C-ECF0-4BEB-9A06-7470512DF88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73A691E2-15DA-422A-AB29-2758332452F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A123D387-93A9-413E-84EF-994F64F9B818}"/>
            </a:ext>
          </a:extLst>
        </xdr:cNvPr>
        <xdr:cNvCxnSpPr/>
      </xdr:nvCxnSpPr>
      <xdr:spPr>
        <a:xfrm flipV="1">
          <a:off x="19947254" y="1706499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DD62CE06-3E72-408B-B9B5-18278AD64CD7}"/>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D193534A-8FC2-4473-B787-ADC31EE78240}"/>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A0D057B5-6F44-4980-A783-6CA0BD8E4939}"/>
            </a:ext>
          </a:extLst>
        </xdr:cNvPr>
        <xdr:cNvSpPr txBox="1"/>
      </xdr:nvSpPr>
      <xdr:spPr>
        <a:xfrm>
          <a:off x="1998599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2A7E1836-B677-4E75-8369-E93D3A20AE9A}"/>
            </a:ext>
          </a:extLst>
        </xdr:cNvPr>
        <xdr:cNvCxnSpPr/>
      </xdr:nvCxnSpPr>
      <xdr:spPr>
        <a:xfrm>
          <a:off x="19885660" y="1706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2" name="【庁舎】&#10;一人当たり面積平均値テキスト">
          <a:extLst>
            <a:ext uri="{FF2B5EF4-FFF2-40B4-BE49-F238E27FC236}">
              <a16:creationId xmlns:a16="http://schemas.microsoft.com/office/drawing/2014/main" id="{13B944FC-1D7E-44C1-AB0B-18139EA0FADF}"/>
            </a:ext>
          </a:extLst>
        </xdr:cNvPr>
        <xdr:cNvSpPr txBox="1"/>
      </xdr:nvSpPr>
      <xdr:spPr>
        <a:xfrm>
          <a:off x="19985990" y="1788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1EF7224B-9561-477A-B022-9A436387D376}"/>
            </a:ext>
          </a:extLst>
        </xdr:cNvPr>
        <xdr:cNvSpPr/>
      </xdr:nvSpPr>
      <xdr:spPr>
        <a:xfrm>
          <a:off x="1990471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97DE8FE8-511C-4FE9-A036-76A3C3584F1A}"/>
            </a:ext>
          </a:extLst>
        </xdr:cNvPr>
        <xdr:cNvSpPr/>
      </xdr:nvSpPr>
      <xdr:spPr>
        <a:xfrm>
          <a:off x="191617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3DABEE49-731E-44F1-9F07-5CCFC3A97D0A}"/>
            </a:ext>
          </a:extLst>
        </xdr:cNvPr>
        <xdr:cNvSpPr/>
      </xdr:nvSpPr>
      <xdr:spPr>
        <a:xfrm>
          <a:off x="18345150" y="1806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BCF33870-F07C-43A4-8CE4-B82CE10FD82E}"/>
            </a:ext>
          </a:extLst>
        </xdr:cNvPr>
        <xdr:cNvSpPr/>
      </xdr:nvSpPr>
      <xdr:spPr>
        <a:xfrm>
          <a:off x="17547590" y="1807826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7" name="フローチャート: 判断 826">
          <a:extLst>
            <a:ext uri="{FF2B5EF4-FFF2-40B4-BE49-F238E27FC236}">
              <a16:creationId xmlns:a16="http://schemas.microsoft.com/office/drawing/2014/main" id="{A6EF067B-9DAD-4980-8074-9EF7D310CD2E}"/>
            </a:ext>
          </a:extLst>
        </xdr:cNvPr>
        <xdr:cNvSpPr/>
      </xdr:nvSpPr>
      <xdr:spPr>
        <a:xfrm>
          <a:off x="16761460" y="1809840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85D90ED0-C75B-42B6-9DCA-614B8164BF6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B13A0CFC-409A-433B-8873-6761F813ADBE}"/>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00FD140-FC75-4B14-8725-DE1CFB26024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14D331D0-5C05-4659-AE23-F46C91EA8CF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4D46B51-6B2A-4F6C-B296-E0004797DC8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907</xdr:rowOff>
    </xdr:from>
    <xdr:to>
      <xdr:col>116</xdr:col>
      <xdr:colOff>114300</xdr:colOff>
      <xdr:row>107</xdr:row>
      <xdr:rowOff>102507</xdr:rowOff>
    </xdr:to>
    <xdr:sp macro="" textlink="">
      <xdr:nvSpPr>
        <xdr:cNvPr id="833" name="楕円 832">
          <a:extLst>
            <a:ext uri="{FF2B5EF4-FFF2-40B4-BE49-F238E27FC236}">
              <a16:creationId xmlns:a16="http://schemas.microsoft.com/office/drawing/2014/main" id="{55E1DA1D-970A-4931-A2A4-FFEB0419B7DF}"/>
            </a:ext>
          </a:extLst>
        </xdr:cNvPr>
        <xdr:cNvSpPr/>
      </xdr:nvSpPr>
      <xdr:spPr>
        <a:xfrm>
          <a:off x="19904710" y="183460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87284</xdr:rowOff>
    </xdr:from>
    <xdr:ext cx="469744" cy="259045"/>
    <xdr:sp macro="" textlink="">
      <xdr:nvSpPr>
        <xdr:cNvPr id="834" name="【庁舎】&#10;一人当たり面積該当値テキスト">
          <a:extLst>
            <a:ext uri="{FF2B5EF4-FFF2-40B4-BE49-F238E27FC236}">
              <a16:creationId xmlns:a16="http://schemas.microsoft.com/office/drawing/2014/main" id="{CE3AF74D-EE57-41AC-9751-402E36636210}"/>
            </a:ext>
          </a:extLst>
        </xdr:cNvPr>
        <xdr:cNvSpPr txBox="1"/>
      </xdr:nvSpPr>
      <xdr:spPr>
        <a:xfrm>
          <a:off x="19985990" y="1826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907</xdr:rowOff>
    </xdr:from>
    <xdr:to>
      <xdr:col>112</xdr:col>
      <xdr:colOff>38100</xdr:colOff>
      <xdr:row>107</xdr:row>
      <xdr:rowOff>102507</xdr:rowOff>
    </xdr:to>
    <xdr:sp macro="" textlink="">
      <xdr:nvSpPr>
        <xdr:cNvPr id="835" name="楕円 834">
          <a:extLst>
            <a:ext uri="{FF2B5EF4-FFF2-40B4-BE49-F238E27FC236}">
              <a16:creationId xmlns:a16="http://schemas.microsoft.com/office/drawing/2014/main" id="{CCB34C30-200D-4F6E-9091-BCD38CA5845A}"/>
            </a:ext>
          </a:extLst>
        </xdr:cNvPr>
        <xdr:cNvSpPr/>
      </xdr:nvSpPr>
      <xdr:spPr>
        <a:xfrm>
          <a:off x="19161760" y="183460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51707</xdr:rowOff>
    </xdr:from>
    <xdr:to>
      <xdr:col>116</xdr:col>
      <xdr:colOff>63500</xdr:colOff>
      <xdr:row>107</xdr:row>
      <xdr:rowOff>51707</xdr:rowOff>
    </xdr:to>
    <xdr:cxnSp macro="">
      <xdr:nvCxnSpPr>
        <xdr:cNvPr id="836" name="直線コネクタ 835">
          <a:extLst>
            <a:ext uri="{FF2B5EF4-FFF2-40B4-BE49-F238E27FC236}">
              <a16:creationId xmlns:a16="http://schemas.microsoft.com/office/drawing/2014/main" id="{11ACE0AD-5505-444F-9DA7-B68E7F9810D2}"/>
            </a:ext>
          </a:extLst>
        </xdr:cNvPr>
        <xdr:cNvCxnSpPr/>
      </xdr:nvCxnSpPr>
      <xdr:spPr>
        <a:xfrm>
          <a:off x="19204940" y="184006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4173</xdr:rowOff>
    </xdr:from>
    <xdr:to>
      <xdr:col>107</xdr:col>
      <xdr:colOff>101600</xdr:colOff>
      <xdr:row>107</xdr:row>
      <xdr:rowOff>105773</xdr:rowOff>
    </xdr:to>
    <xdr:sp macro="" textlink="">
      <xdr:nvSpPr>
        <xdr:cNvPr id="837" name="楕円 836">
          <a:extLst>
            <a:ext uri="{FF2B5EF4-FFF2-40B4-BE49-F238E27FC236}">
              <a16:creationId xmlns:a16="http://schemas.microsoft.com/office/drawing/2014/main" id="{698FE719-0085-4F2C-80D6-57434FC57064}"/>
            </a:ext>
          </a:extLst>
        </xdr:cNvPr>
        <xdr:cNvSpPr/>
      </xdr:nvSpPr>
      <xdr:spPr>
        <a:xfrm>
          <a:off x="18345150" y="183512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51707</xdr:rowOff>
    </xdr:from>
    <xdr:to>
      <xdr:col>111</xdr:col>
      <xdr:colOff>177800</xdr:colOff>
      <xdr:row>107</xdr:row>
      <xdr:rowOff>54973</xdr:rowOff>
    </xdr:to>
    <xdr:cxnSp macro="">
      <xdr:nvCxnSpPr>
        <xdr:cNvPr id="838" name="直線コネクタ 837">
          <a:extLst>
            <a:ext uri="{FF2B5EF4-FFF2-40B4-BE49-F238E27FC236}">
              <a16:creationId xmlns:a16="http://schemas.microsoft.com/office/drawing/2014/main" id="{CB4403F2-9A72-4083-BCAE-D466DB4CEF97}"/>
            </a:ext>
          </a:extLst>
        </xdr:cNvPr>
        <xdr:cNvCxnSpPr/>
      </xdr:nvCxnSpPr>
      <xdr:spPr>
        <a:xfrm flipV="1">
          <a:off x="18399760" y="18400667"/>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4173</xdr:rowOff>
    </xdr:from>
    <xdr:to>
      <xdr:col>102</xdr:col>
      <xdr:colOff>165100</xdr:colOff>
      <xdr:row>107</xdr:row>
      <xdr:rowOff>105773</xdr:rowOff>
    </xdr:to>
    <xdr:sp macro="" textlink="">
      <xdr:nvSpPr>
        <xdr:cNvPr id="839" name="楕円 838">
          <a:extLst>
            <a:ext uri="{FF2B5EF4-FFF2-40B4-BE49-F238E27FC236}">
              <a16:creationId xmlns:a16="http://schemas.microsoft.com/office/drawing/2014/main" id="{C6C200C7-7D17-40F0-9F48-88E7D9F61FA7}"/>
            </a:ext>
          </a:extLst>
        </xdr:cNvPr>
        <xdr:cNvSpPr/>
      </xdr:nvSpPr>
      <xdr:spPr>
        <a:xfrm>
          <a:off x="17547590" y="1835122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54973</xdr:rowOff>
    </xdr:from>
    <xdr:to>
      <xdr:col>107</xdr:col>
      <xdr:colOff>50800</xdr:colOff>
      <xdr:row>107</xdr:row>
      <xdr:rowOff>54973</xdr:rowOff>
    </xdr:to>
    <xdr:cxnSp macro="">
      <xdr:nvCxnSpPr>
        <xdr:cNvPr id="840" name="直線コネクタ 839">
          <a:extLst>
            <a:ext uri="{FF2B5EF4-FFF2-40B4-BE49-F238E27FC236}">
              <a16:creationId xmlns:a16="http://schemas.microsoft.com/office/drawing/2014/main" id="{33E012BA-52DF-4895-A326-FABD1B6C8F28}"/>
            </a:ext>
          </a:extLst>
        </xdr:cNvPr>
        <xdr:cNvCxnSpPr/>
      </xdr:nvCxnSpPr>
      <xdr:spPr>
        <a:xfrm>
          <a:off x="17602200" y="1840393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4173</xdr:rowOff>
    </xdr:from>
    <xdr:to>
      <xdr:col>98</xdr:col>
      <xdr:colOff>38100</xdr:colOff>
      <xdr:row>107</xdr:row>
      <xdr:rowOff>105773</xdr:rowOff>
    </xdr:to>
    <xdr:sp macro="" textlink="">
      <xdr:nvSpPr>
        <xdr:cNvPr id="841" name="楕円 840">
          <a:extLst>
            <a:ext uri="{FF2B5EF4-FFF2-40B4-BE49-F238E27FC236}">
              <a16:creationId xmlns:a16="http://schemas.microsoft.com/office/drawing/2014/main" id="{2E27D757-F775-444F-9D79-76B15D6BFFEB}"/>
            </a:ext>
          </a:extLst>
        </xdr:cNvPr>
        <xdr:cNvSpPr/>
      </xdr:nvSpPr>
      <xdr:spPr>
        <a:xfrm>
          <a:off x="16761460" y="183512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54973</xdr:rowOff>
    </xdr:from>
    <xdr:to>
      <xdr:col>102</xdr:col>
      <xdr:colOff>114300</xdr:colOff>
      <xdr:row>107</xdr:row>
      <xdr:rowOff>54973</xdr:rowOff>
    </xdr:to>
    <xdr:cxnSp macro="">
      <xdr:nvCxnSpPr>
        <xdr:cNvPr id="842" name="直線コネクタ 841">
          <a:extLst>
            <a:ext uri="{FF2B5EF4-FFF2-40B4-BE49-F238E27FC236}">
              <a16:creationId xmlns:a16="http://schemas.microsoft.com/office/drawing/2014/main" id="{54064E43-441D-4C48-A4D1-358425DDD040}"/>
            </a:ext>
          </a:extLst>
        </xdr:cNvPr>
        <xdr:cNvCxnSpPr/>
      </xdr:nvCxnSpPr>
      <xdr:spPr>
        <a:xfrm>
          <a:off x="16804640" y="1840393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3" name="n_1aveValue【庁舎】&#10;一人当たり面積">
          <a:extLst>
            <a:ext uri="{FF2B5EF4-FFF2-40B4-BE49-F238E27FC236}">
              <a16:creationId xmlns:a16="http://schemas.microsoft.com/office/drawing/2014/main" id="{CEE93BC2-32C3-46A4-9D17-15354DE7DACF}"/>
            </a:ext>
          </a:extLst>
        </xdr:cNvPr>
        <xdr:cNvSpPr txBox="1"/>
      </xdr:nvSpPr>
      <xdr:spPr>
        <a:xfrm>
          <a:off x="18982132" y="178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4" name="n_2aveValue【庁舎】&#10;一人当たり面積">
          <a:extLst>
            <a:ext uri="{FF2B5EF4-FFF2-40B4-BE49-F238E27FC236}">
              <a16:creationId xmlns:a16="http://schemas.microsoft.com/office/drawing/2014/main" id="{148F8F51-98A2-42A9-A135-B2366F12347F}"/>
            </a:ext>
          </a:extLst>
        </xdr:cNvPr>
        <xdr:cNvSpPr txBox="1"/>
      </xdr:nvSpPr>
      <xdr:spPr>
        <a:xfrm>
          <a:off x="18182032" y="1784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5" name="n_3aveValue【庁舎】&#10;一人当たり面積">
          <a:extLst>
            <a:ext uri="{FF2B5EF4-FFF2-40B4-BE49-F238E27FC236}">
              <a16:creationId xmlns:a16="http://schemas.microsoft.com/office/drawing/2014/main" id="{DC4EB142-4804-46B7-954C-44F9C27530C3}"/>
            </a:ext>
          </a:extLst>
        </xdr:cNvPr>
        <xdr:cNvSpPr txBox="1"/>
      </xdr:nvSpPr>
      <xdr:spPr>
        <a:xfrm>
          <a:off x="17384472"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846" name="n_4aveValue【庁舎】&#10;一人当たり面積">
          <a:extLst>
            <a:ext uri="{FF2B5EF4-FFF2-40B4-BE49-F238E27FC236}">
              <a16:creationId xmlns:a16="http://schemas.microsoft.com/office/drawing/2014/main" id="{4D20F144-015B-4F57-9296-3F2DC10CA35F}"/>
            </a:ext>
          </a:extLst>
        </xdr:cNvPr>
        <xdr:cNvSpPr txBox="1"/>
      </xdr:nvSpPr>
      <xdr:spPr>
        <a:xfrm>
          <a:off x="1658881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93634</xdr:rowOff>
    </xdr:from>
    <xdr:ext cx="469744" cy="259045"/>
    <xdr:sp macro="" textlink="">
      <xdr:nvSpPr>
        <xdr:cNvPr id="847" name="n_1mainValue【庁舎】&#10;一人当たり面積">
          <a:extLst>
            <a:ext uri="{FF2B5EF4-FFF2-40B4-BE49-F238E27FC236}">
              <a16:creationId xmlns:a16="http://schemas.microsoft.com/office/drawing/2014/main" id="{32D619FF-3592-4842-B496-3E520098A0AC}"/>
            </a:ext>
          </a:extLst>
        </xdr:cNvPr>
        <xdr:cNvSpPr txBox="1"/>
      </xdr:nvSpPr>
      <xdr:spPr>
        <a:xfrm>
          <a:off x="18982132" y="1844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96900</xdr:rowOff>
    </xdr:from>
    <xdr:ext cx="469744" cy="259045"/>
    <xdr:sp macro="" textlink="">
      <xdr:nvSpPr>
        <xdr:cNvPr id="848" name="n_2mainValue【庁舎】&#10;一人当たり面積">
          <a:extLst>
            <a:ext uri="{FF2B5EF4-FFF2-40B4-BE49-F238E27FC236}">
              <a16:creationId xmlns:a16="http://schemas.microsoft.com/office/drawing/2014/main" id="{F3069510-8B78-468E-8854-28F5E1214077}"/>
            </a:ext>
          </a:extLst>
        </xdr:cNvPr>
        <xdr:cNvSpPr txBox="1"/>
      </xdr:nvSpPr>
      <xdr:spPr>
        <a:xfrm>
          <a:off x="18182032" y="1843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96900</xdr:rowOff>
    </xdr:from>
    <xdr:ext cx="469744" cy="259045"/>
    <xdr:sp macro="" textlink="">
      <xdr:nvSpPr>
        <xdr:cNvPr id="849" name="n_3mainValue【庁舎】&#10;一人当たり面積">
          <a:extLst>
            <a:ext uri="{FF2B5EF4-FFF2-40B4-BE49-F238E27FC236}">
              <a16:creationId xmlns:a16="http://schemas.microsoft.com/office/drawing/2014/main" id="{528D4F9C-F1E5-460F-8402-0FD26BEAF699}"/>
            </a:ext>
          </a:extLst>
        </xdr:cNvPr>
        <xdr:cNvSpPr txBox="1"/>
      </xdr:nvSpPr>
      <xdr:spPr>
        <a:xfrm>
          <a:off x="17384472" y="1843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96900</xdr:rowOff>
    </xdr:from>
    <xdr:ext cx="469744" cy="259045"/>
    <xdr:sp macro="" textlink="">
      <xdr:nvSpPr>
        <xdr:cNvPr id="850" name="n_4mainValue【庁舎】&#10;一人当たり面積">
          <a:extLst>
            <a:ext uri="{FF2B5EF4-FFF2-40B4-BE49-F238E27FC236}">
              <a16:creationId xmlns:a16="http://schemas.microsoft.com/office/drawing/2014/main" id="{A18021C9-B719-48E2-920F-40EDE6EFF4AE}"/>
            </a:ext>
          </a:extLst>
        </xdr:cNvPr>
        <xdr:cNvSpPr txBox="1"/>
      </xdr:nvSpPr>
      <xdr:spPr>
        <a:xfrm>
          <a:off x="16588817" y="1843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4FE27E5A-F602-45CC-8FBA-E9F6BF98081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78F40D41-38B8-4912-B07A-6A7DE0BBBE6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373F162B-4D67-43F3-904E-CB79880B7DC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有形固定資産減価償却率が類似団体内平均値を上回った施設は、庁舎、消防施設、図書館、市民会館であ</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る</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。これらの施設は、昭和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年代半ばから</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代にかけて建設されているため、減価償却が進み、全体的に耐用年数が近付いていることが要因として挙げられる。また、一人当たり面積については、市域が狭いことから、消防署、図書館がそれぞれ一か所しかなく一人当たり面積が狭い一方、比較的大規模な総合体育施設があることにより、体育館・プールについては一人当たり面積が広く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今後は、有形固定資産償却率が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90</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％を超える庁舎については、「交野市本庁舎耐震・設備改修基本方針」に基づき、長寿命化を進めていく予定である。また、その他の施設においても</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老朽化の状況を踏まえながら、施設の更新、長寿命化や施設の集約化などを進めていく必要があるため、「交野市公共施設等総合管理計画」に基づき、良質で持続可能な公共施設サービスが提供できるよう取り組んで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723" t="s">
        <v>76</v>
      </c>
      <c r="C1" s="723"/>
      <c r="D1" s="723"/>
      <c r="E1" s="723"/>
      <c r="F1" s="723"/>
      <c r="G1" s="723"/>
      <c r="H1" s="723"/>
      <c r="I1" s="723"/>
      <c r="J1" s="723"/>
      <c r="K1" s="723"/>
      <c r="L1" s="723"/>
      <c r="M1" s="723"/>
      <c r="N1" s="723"/>
      <c r="O1" s="723"/>
      <c r="P1" s="723"/>
      <c r="Q1" s="723"/>
      <c r="R1" s="723"/>
      <c r="S1" s="723"/>
      <c r="T1" s="723"/>
      <c r="U1" s="723"/>
      <c r="V1" s="723"/>
      <c r="W1" s="723"/>
      <c r="X1" s="723"/>
      <c r="Y1" s="723"/>
      <c r="Z1" s="723"/>
      <c r="AA1" s="723"/>
      <c r="AB1" s="723"/>
      <c r="AC1" s="723"/>
      <c r="AD1" s="723"/>
      <c r="AE1" s="723"/>
      <c r="AF1" s="723"/>
      <c r="AG1" s="723"/>
      <c r="AH1" s="723"/>
      <c r="AI1" s="723"/>
      <c r="AJ1" s="723"/>
      <c r="AK1" s="723"/>
      <c r="AL1" s="723"/>
      <c r="AM1" s="723"/>
      <c r="AN1" s="723"/>
      <c r="AO1" s="723"/>
      <c r="AP1" s="723"/>
      <c r="AQ1" s="723"/>
      <c r="AR1" s="723"/>
      <c r="AS1" s="723"/>
      <c r="AT1" s="723"/>
      <c r="AU1" s="723"/>
      <c r="AV1" s="723"/>
      <c r="AW1" s="723"/>
      <c r="AX1" s="723"/>
      <c r="AY1" s="723"/>
      <c r="AZ1" s="723"/>
      <c r="BA1" s="723"/>
      <c r="BB1" s="723"/>
      <c r="BC1" s="723"/>
      <c r="BD1" s="723"/>
      <c r="BE1" s="723"/>
      <c r="BF1" s="723"/>
      <c r="BG1" s="723"/>
      <c r="BH1" s="723"/>
      <c r="BI1" s="723"/>
      <c r="BJ1" s="723"/>
      <c r="BK1" s="723"/>
      <c r="BL1" s="723"/>
      <c r="BM1" s="723"/>
      <c r="BN1" s="723"/>
      <c r="BO1" s="723"/>
      <c r="BP1" s="723"/>
      <c r="BQ1" s="723"/>
      <c r="BR1" s="723"/>
      <c r="BS1" s="723"/>
      <c r="BT1" s="723"/>
      <c r="BU1" s="723"/>
      <c r="BV1" s="723"/>
      <c r="BW1" s="723"/>
      <c r="BX1" s="723"/>
      <c r="BY1" s="723"/>
      <c r="BZ1" s="723"/>
      <c r="CA1" s="723"/>
      <c r="CB1" s="723"/>
      <c r="CC1" s="723"/>
      <c r="CD1" s="723"/>
      <c r="CE1" s="723"/>
      <c r="CF1" s="723"/>
      <c r="CG1" s="723"/>
      <c r="CH1" s="723"/>
      <c r="CI1" s="723"/>
      <c r="CJ1" s="723"/>
      <c r="CK1" s="723"/>
      <c r="CL1" s="723"/>
      <c r="CM1" s="723"/>
      <c r="CN1" s="723"/>
      <c r="CO1" s="723"/>
      <c r="CP1" s="723"/>
      <c r="CQ1" s="723"/>
      <c r="CR1" s="723"/>
      <c r="CS1" s="723"/>
      <c r="CT1" s="723"/>
      <c r="CU1" s="723"/>
      <c r="CV1" s="723"/>
      <c r="CW1" s="723"/>
      <c r="CX1" s="723"/>
      <c r="CY1" s="723"/>
      <c r="CZ1" s="723"/>
      <c r="DA1" s="723"/>
      <c r="DB1" s="723"/>
      <c r="DC1" s="723"/>
      <c r="DD1" s="723"/>
      <c r="DE1" s="723"/>
      <c r="DF1" s="723"/>
      <c r="DG1" s="723"/>
      <c r="DH1" s="723"/>
      <c r="DI1" s="723"/>
      <c r="DJ1" s="163"/>
      <c r="DK1" s="163"/>
      <c r="DL1" s="163"/>
      <c r="DM1" s="163"/>
      <c r="DN1" s="163"/>
      <c r="DO1" s="163"/>
    </row>
    <row r="2" spans="1:119" ht="24" thickBot="1" x14ac:dyDescent="0.25">
      <c r="B2" s="164" t="s">
        <v>77</v>
      </c>
      <c r="C2" s="164"/>
      <c r="D2" s="165"/>
    </row>
    <row r="3" spans="1:119" ht="18.75" customHeight="1" thickBot="1" x14ac:dyDescent="0.25">
      <c r="A3" s="163"/>
      <c r="B3" s="724" t="s">
        <v>78</v>
      </c>
      <c r="C3" s="725"/>
      <c r="D3" s="725"/>
      <c r="E3" s="726"/>
      <c r="F3" s="726"/>
      <c r="G3" s="726"/>
      <c r="H3" s="726"/>
      <c r="I3" s="726"/>
      <c r="J3" s="726"/>
      <c r="K3" s="726"/>
      <c r="L3" s="726" t="s">
        <v>79</v>
      </c>
      <c r="M3" s="726"/>
      <c r="N3" s="726"/>
      <c r="O3" s="726"/>
      <c r="P3" s="726"/>
      <c r="Q3" s="726"/>
      <c r="R3" s="729"/>
      <c r="S3" s="729"/>
      <c r="T3" s="729"/>
      <c r="U3" s="729"/>
      <c r="V3" s="730"/>
      <c r="W3" s="620" t="s">
        <v>80</v>
      </c>
      <c r="X3" s="621"/>
      <c r="Y3" s="621"/>
      <c r="Z3" s="621"/>
      <c r="AA3" s="621"/>
      <c r="AB3" s="725"/>
      <c r="AC3" s="729" t="s">
        <v>81</v>
      </c>
      <c r="AD3" s="621"/>
      <c r="AE3" s="621"/>
      <c r="AF3" s="621"/>
      <c r="AG3" s="621"/>
      <c r="AH3" s="621"/>
      <c r="AI3" s="621"/>
      <c r="AJ3" s="621"/>
      <c r="AK3" s="621"/>
      <c r="AL3" s="691"/>
      <c r="AM3" s="620" t="s">
        <v>82</v>
      </c>
      <c r="AN3" s="621"/>
      <c r="AO3" s="621"/>
      <c r="AP3" s="621"/>
      <c r="AQ3" s="621"/>
      <c r="AR3" s="621"/>
      <c r="AS3" s="621"/>
      <c r="AT3" s="621"/>
      <c r="AU3" s="621"/>
      <c r="AV3" s="621"/>
      <c r="AW3" s="621"/>
      <c r="AX3" s="691"/>
      <c r="AY3" s="683" t="s">
        <v>1</v>
      </c>
      <c r="AZ3" s="684"/>
      <c r="BA3" s="684"/>
      <c r="BB3" s="684"/>
      <c r="BC3" s="684"/>
      <c r="BD3" s="684"/>
      <c r="BE3" s="684"/>
      <c r="BF3" s="684"/>
      <c r="BG3" s="684"/>
      <c r="BH3" s="684"/>
      <c r="BI3" s="684"/>
      <c r="BJ3" s="684"/>
      <c r="BK3" s="684"/>
      <c r="BL3" s="684"/>
      <c r="BM3" s="733"/>
      <c r="BN3" s="620" t="s">
        <v>83</v>
      </c>
      <c r="BO3" s="621"/>
      <c r="BP3" s="621"/>
      <c r="BQ3" s="621"/>
      <c r="BR3" s="621"/>
      <c r="BS3" s="621"/>
      <c r="BT3" s="621"/>
      <c r="BU3" s="691"/>
      <c r="BV3" s="620" t="s">
        <v>84</v>
      </c>
      <c r="BW3" s="621"/>
      <c r="BX3" s="621"/>
      <c r="BY3" s="621"/>
      <c r="BZ3" s="621"/>
      <c r="CA3" s="621"/>
      <c r="CB3" s="621"/>
      <c r="CC3" s="691"/>
      <c r="CD3" s="683" t="s">
        <v>1</v>
      </c>
      <c r="CE3" s="684"/>
      <c r="CF3" s="684"/>
      <c r="CG3" s="684"/>
      <c r="CH3" s="684"/>
      <c r="CI3" s="684"/>
      <c r="CJ3" s="684"/>
      <c r="CK3" s="684"/>
      <c r="CL3" s="684"/>
      <c r="CM3" s="684"/>
      <c r="CN3" s="684"/>
      <c r="CO3" s="684"/>
      <c r="CP3" s="684"/>
      <c r="CQ3" s="684"/>
      <c r="CR3" s="684"/>
      <c r="CS3" s="733"/>
      <c r="CT3" s="620" t="s">
        <v>85</v>
      </c>
      <c r="CU3" s="621"/>
      <c r="CV3" s="621"/>
      <c r="CW3" s="621"/>
      <c r="CX3" s="621"/>
      <c r="CY3" s="621"/>
      <c r="CZ3" s="621"/>
      <c r="DA3" s="691"/>
      <c r="DB3" s="620" t="s">
        <v>86</v>
      </c>
      <c r="DC3" s="621"/>
      <c r="DD3" s="621"/>
      <c r="DE3" s="621"/>
      <c r="DF3" s="621"/>
      <c r="DG3" s="621"/>
      <c r="DH3" s="621"/>
      <c r="DI3" s="691"/>
    </row>
    <row r="4" spans="1:119" ht="18.75" customHeight="1" x14ac:dyDescent="0.2">
      <c r="A4" s="163"/>
      <c r="B4" s="699"/>
      <c r="C4" s="700"/>
      <c r="D4" s="700"/>
      <c r="E4" s="701"/>
      <c r="F4" s="701"/>
      <c r="G4" s="701"/>
      <c r="H4" s="701"/>
      <c r="I4" s="701"/>
      <c r="J4" s="701"/>
      <c r="K4" s="701"/>
      <c r="L4" s="701"/>
      <c r="M4" s="701"/>
      <c r="N4" s="701"/>
      <c r="O4" s="701"/>
      <c r="P4" s="701"/>
      <c r="Q4" s="701"/>
      <c r="R4" s="705"/>
      <c r="S4" s="705"/>
      <c r="T4" s="705"/>
      <c r="U4" s="705"/>
      <c r="V4" s="706"/>
      <c r="W4" s="692"/>
      <c r="X4" s="502"/>
      <c r="Y4" s="502"/>
      <c r="Z4" s="502"/>
      <c r="AA4" s="502"/>
      <c r="AB4" s="700"/>
      <c r="AC4" s="705"/>
      <c r="AD4" s="502"/>
      <c r="AE4" s="502"/>
      <c r="AF4" s="502"/>
      <c r="AG4" s="502"/>
      <c r="AH4" s="502"/>
      <c r="AI4" s="502"/>
      <c r="AJ4" s="502"/>
      <c r="AK4" s="502"/>
      <c r="AL4" s="693"/>
      <c r="AM4" s="642"/>
      <c r="AN4" s="540"/>
      <c r="AO4" s="540"/>
      <c r="AP4" s="540"/>
      <c r="AQ4" s="540"/>
      <c r="AR4" s="540"/>
      <c r="AS4" s="540"/>
      <c r="AT4" s="540"/>
      <c r="AU4" s="540"/>
      <c r="AV4" s="540"/>
      <c r="AW4" s="540"/>
      <c r="AX4" s="732"/>
      <c r="AY4" s="577" t="s">
        <v>87</v>
      </c>
      <c r="AZ4" s="578"/>
      <c r="BA4" s="578"/>
      <c r="BB4" s="578"/>
      <c r="BC4" s="578"/>
      <c r="BD4" s="578"/>
      <c r="BE4" s="578"/>
      <c r="BF4" s="578"/>
      <c r="BG4" s="578"/>
      <c r="BH4" s="578"/>
      <c r="BI4" s="578"/>
      <c r="BJ4" s="578"/>
      <c r="BK4" s="578"/>
      <c r="BL4" s="578"/>
      <c r="BM4" s="579"/>
      <c r="BN4" s="580">
        <v>39353034</v>
      </c>
      <c r="BO4" s="581"/>
      <c r="BP4" s="581"/>
      <c r="BQ4" s="581"/>
      <c r="BR4" s="581"/>
      <c r="BS4" s="581"/>
      <c r="BT4" s="581"/>
      <c r="BU4" s="582"/>
      <c r="BV4" s="580">
        <v>31557307</v>
      </c>
      <c r="BW4" s="581"/>
      <c r="BX4" s="581"/>
      <c r="BY4" s="581"/>
      <c r="BZ4" s="581"/>
      <c r="CA4" s="581"/>
      <c r="CB4" s="581"/>
      <c r="CC4" s="582"/>
      <c r="CD4" s="717" t="s">
        <v>88</v>
      </c>
      <c r="CE4" s="718"/>
      <c r="CF4" s="718"/>
      <c r="CG4" s="718"/>
      <c r="CH4" s="718"/>
      <c r="CI4" s="718"/>
      <c r="CJ4" s="718"/>
      <c r="CK4" s="718"/>
      <c r="CL4" s="718"/>
      <c r="CM4" s="718"/>
      <c r="CN4" s="718"/>
      <c r="CO4" s="718"/>
      <c r="CP4" s="718"/>
      <c r="CQ4" s="718"/>
      <c r="CR4" s="718"/>
      <c r="CS4" s="719"/>
      <c r="CT4" s="720">
        <v>2.2999999999999998</v>
      </c>
      <c r="CU4" s="721"/>
      <c r="CV4" s="721"/>
      <c r="CW4" s="721"/>
      <c r="CX4" s="721"/>
      <c r="CY4" s="721"/>
      <c r="CZ4" s="721"/>
      <c r="DA4" s="722"/>
      <c r="DB4" s="720">
        <v>2.2000000000000002</v>
      </c>
      <c r="DC4" s="721"/>
      <c r="DD4" s="721"/>
      <c r="DE4" s="721"/>
      <c r="DF4" s="721"/>
      <c r="DG4" s="721"/>
      <c r="DH4" s="721"/>
      <c r="DI4" s="722"/>
    </row>
    <row r="5" spans="1:119" ht="18.75" customHeight="1" x14ac:dyDescent="0.2">
      <c r="A5" s="163"/>
      <c r="B5" s="727"/>
      <c r="C5" s="541"/>
      <c r="D5" s="541"/>
      <c r="E5" s="728"/>
      <c r="F5" s="728"/>
      <c r="G5" s="728"/>
      <c r="H5" s="728"/>
      <c r="I5" s="728"/>
      <c r="J5" s="728"/>
      <c r="K5" s="728"/>
      <c r="L5" s="728"/>
      <c r="M5" s="728"/>
      <c r="N5" s="728"/>
      <c r="O5" s="728"/>
      <c r="P5" s="728"/>
      <c r="Q5" s="728"/>
      <c r="R5" s="539"/>
      <c r="S5" s="539"/>
      <c r="T5" s="539"/>
      <c r="U5" s="539"/>
      <c r="V5" s="731"/>
      <c r="W5" s="642"/>
      <c r="X5" s="540"/>
      <c r="Y5" s="540"/>
      <c r="Z5" s="540"/>
      <c r="AA5" s="540"/>
      <c r="AB5" s="541"/>
      <c r="AC5" s="539"/>
      <c r="AD5" s="540"/>
      <c r="AE5" s="540"/>
      <c r="AF5" s="540"/>
      <c r="AG5" s="540"/>
      <c r="AH5" s="540"/>
      <c r="AI5" s="540"/>
      <c r="AJ5" s="540"/>
      <c r="AK5" s="540"/>
      <c r="AL5" s="732"/>
      <c r="AM5" s="608" t="s">
        <v>89</v>
      </c>
      <c r="AN5" s="508"/>
      <c r="AO5" s="508"/>
      <c r="AP5" s="508"/>
      <c r="AQ5" s="508"/>
      <c r="AR5" s="508"/>
      <c r="AS5" s="508"/>
      <c r="AT5" s="509"/>
      <c r="AU5" s="609" t="s">
        <v>90</v>
      </c>
      <c r="AV5" s="610"/>
      <c r="AW5" s="610"/>
      <c r="AX5" s="610"/>
      <c r="AY5" s="565" t="s">
        <v>91</v>
      </c>
      <c r="AZ5" s="566"/>
      <c r="BA5" s="566"/>
      <c r="BB5" s="566"/>
      <c r="BC5" s="566"/>
      <c r="BD5" s="566"/>
      <c r="BE5" s="566"/>
      <c r="BF5" s="566"/>
      <c r="BG5" s="566"/>
      <c r="BH5" s="566"/>
      <c r="BI5" s="566"/>
      <c r="BJ5" s="566"/>
      <c r="BK5" s="566"/>
      <c r="BL5" s="566"/>
      <c r="BM5" s="567"/>
      <c r="BN5" s="551">
        <v>38888487</v>
      </c>
      <c r="BO5" s="552"/>
      <c r="BP5" s="552"/>
      <c r="BQ5" s="552"/>
      <c r="BR5" s="552"/>
      <c r="BS5" s="552"/>
      <c r="BT5" s="552"/>
      <c r="BU5" s="553"/>
      <c r="BV5" s="551">
        <v>30970532</v>
      </c>
      <c r="BW5" s="552"/>
      <c r="BX5" s="552"/>
      <c r="BY5" s="552"/>
      <c r="BZ5" s="552"/>
      <c r="CA5" s="552"/>
      <c r="CB5" s="552"/>
      <c r="CC5" s="553"/>
      <c r="CD5" s="591" t="s">
        <v>92</v>
      </c>
      <c r="CE5" s="511"/>
      <c r="CF5" s="511"/>
      <c r="CG5" s="511"/>
      <c r="CH5" s="511"/>
      <c r="CI5" s="511"/>
      <c r="CJ5" s="511"/>
      <c r="CK5" s="511"/>
      <c r="CL5" s="511"/>
      <c r="CM5" s="511"/>
      <c r="CN5" s="511"/>
      <c r="CO5" s="511"/>
      <c r="CP5" s="511"/>
      <c r="CQ5" s="511"/>
      <c r="CR5" s="511"/>
      <c r="CS5" s="592"/>
      <c r="CT5" s="548">
        <v>94.5</v>
      </c>
      <c r="CU5" s="549"/>
      <c r="CV5" s="549"/>
      <c r="CW5" s="549"/>
      <c r="CX5" s="549"/>
      <c r="CY5" s="549"/>
      <c r="CZ5" s="549"/>
      <c r="DA5" s="550"/>
      <c r="DB5" s="548">
        <v>93.8</v>
      </c>
      <c r="DC5" s="549"/>
      <c r="DD5" s="549"/>
      <c r="DE5" s="549"/>
      <c r="DF5" s="549"/>
      <c r="DG5" s="549"/>
      <c r="DH5" s="549"/>
      <c r="DI5" s="550"/>
    </row>
    <row r="6" spans="1:119" ht="18.75" customHeight="1" x14ac:dyDescent="0.2">
      <c r="A6" s="163"/>
      <c r="B6" s="697" t="s">
        <v>93</v>
      </c>
      <c r="C6" s="538"/>
      <c r="D6" s="538"/>
      <c r="E6" s="698"/>
      <c r="F6" s="698"/>
      <c r="G6" s="698"/>
      <c r="H6" s="698"/>
      <c r="I6" s="698"/>
      <c r="J6" s="698"/>
      <c r="K6" s="698"/>
      <c r="L6" s="698" t="s">
        <v>94</v>
      </c>
      <c r="M6" s="698"/>
      <c r="N6" s="698"/>
      <c r="O6" s="698"/>
      <c r="P6" s="698"/>
      <c r="Q6" s="698"/>
      <c r="R6" s="536"/>
      <c r="S6" s="536"/>
      <c r="T6" s="536"/>
      <c r="U6" s="536"/>
      <c r="V6" s="704"/>
      <c r="W6" s="641" t="s">
        <v>95</v>
      </c>
      <c r="X6" s="537"/>
      <c r="Y6" s="537"/>
      <c r="Z6" s="537"/>
      <c r="AA6" s="537"/>
      <c r="AB6" s="538"/>
      <c r="AC6" s="709" t="s">
        <v>96</v>
      </c>
      <c r="AD6" s="710"/>
      <c r="AE6" s="710"/>
      <c r="AF6" s="710"/>
      <c r="AG6" s="710"/>
      <c r="AH6" s="710"/>
      <c r="AI6" s="710"/>
      <c r="AJ6" s="710"/>
      <c r="AK6" s="710"/>
      <c r="AL6" s="711"/>
      <c r="AM6" s="608" t="s">
        <v>97</v>
      </c>
      <c r="AN6" s="508"/>
      <c r="AO6" s="508"/>
      <c r="AP6" s="508"/>
      <c r="AQ6" s="508"/>
      <c r="AR6" s="508"/>
      <c r="AS6" s="508"/>
      <c r="AT6" s="509"/>
      <c r="AU6" s="609" t="s">
        <v>90</v>
      </c>
      <c r="AV6" s="610"/>
      <c r="AW6" s="610"/>
      <c r="AX6" s="610"/>
      <c r="AY6" s="565" t="s">
        <v>98</v>
      </c>
      <c r="AZ6" s="566"/>
      <c r="BA6" s="566"/>
      <c r="BB6" s="566"/>
      <c r="BC6" s="566"/>
      <c r="BD6" s="566"/>
      <c r="BE6" s="566"/>
      <c r="BF6" s="566"/>
      <c r="BG6" s="566"/>
      <c r="BH6" s="566"/>
      <c r="BI6" s="566"/>
      <c r="BJ6" s="566"/>
      <c r="BK6" s="566"/>
      <c r="BL6" s="566"/>
      <c r="BM6" s="567"/>
      <c r="BN6" s="551">
        <v>464547</v>
      </c>
      <c r="BO6" s="552"/>
      <c r="BP6" s="552"/>
      <c r="BQ6" s="552"/>
      <c r="BR6" s="552"/>
      <c r="BS6" s="552"/>
      <c r="BT6" s="552"/>
      <c r="BU6" s="553"/>
      <c r="BV6" s="551">
        <v>586775</v>
      </c>
      <c r="BW6" s="552"/>
      <c r="BX6" s="552"/>
      <c r="BY6" s="552"/>
      <c r="BZ6" s="552"/>
      <c r="CA6" s="552"/>
      <c r="CB6" s="552"/>
      <c r="CC6" s="553"/>
      <c r="CD6" s="591" t="s">
        <v>99</v>
      </c>
      <c r="CE6" s="511"/>
      <c r="CF6" s="511"/>
      <c r="CG6" s="511"/>
      <c r="CH6" s="511"/>
      <c r="CI6" s="511"/>
      <c r="CJ6" s="511"/>
      <c r="CK6" s="511"/>
      <c r="CL6" s="511"/>
      <c r="CM6" s="511"/>
      <c r="CN6" s="511"/>
      <c r="CO6" s="511"/>
      <c r="CP6" s="511"/>
      <c r="CQ6" s="511"/>
      <c r="CR6" s="511"/>
      <c r="CS6" s="592"/>
      <c r="CT6" s="694">
        <v>94.9</v>
      </c>
      <c r="CU6" s="695"/>
      <c r="CV6" s="695"/>
      <c r="CW6" s="695"/>
      <c r="CX6" s="695"/>
      <c r="CY6" s="695"/>
      <c r="CZ6" s="695"/>
      <c r="DA6" s="696"/>
      <c r="DB6" s="694">
        <v>94.6</v>
      </c>
      <c r="DC6" s="695"/>
      <c r="DD6" s="695"/>
      <c r="DE6" s="695"/>
      <c r="DF6" s="695"/>
      <c r="DG6" s="695"/>
      <c r="DH6" s="695"/>
      <c r="DI6" s="696"/>
    </row>
    <row r="7" spans="1:119" ht="18.75" customHeight="1" x14ac:dyDescent="0.2">
      <c r="A7" s="163"/>
      <c r="B7" s="699"/>
      <c r="C7" s="700"/>
      <c r="D7" s="700"/>
      <c r="E7" s="701"/>
      <c r="F7" s="701"/>
      <c r="G7" s="701"/>
      <c r="H7" s="701"/>
      <c r="I7" s="701"/>
      <c r="J7" s="701"/>
      <c r="K7" s="701"/>
      <c r="L7" s="701"/>
      <c r="M7" s="701"/>
      <c r="N7" s="701"/>
      <c r="O7" s="701"/>
      <c r="P7" s="701"/>
      <c r="Q7" s="701"/>
      <c r="R7" s="705"/>
      <c r="S7" s="705"/>
      <c r="T7" s="705"/>
      <c r="U7" s="705"/>
      <c r="V7" s="706"/>
      <c r="W7" s="692"/>
      <c r="X7" s="502"/>
      <c r="Y7" s="502"/>
      <c r="Z7" s="502"/>
      <c r="AA7" s="502"/>
      <c r="AB7" s="700"/>
      <c r="AC7" s="712"/>
      <c r="AD7" s="503"/>
      <c r="AE7" s="503"/>
      <c r="AF7" s="503"/>
      <c r="AG7" s="503"/>
      <c r="AH7" s="503"/>
      <c r="AI7" s="503"/>
      <c r="AJ7" s="503"/>
      <c r="AK7" s="503"/>
      <c r="AL7" s="713"/>
      <c r="AM7" s="608" t="s">
        <v>100</v>
      </c>
      <c r="AN7" s="508"/>
      <c r="AO7" s="508"/>
      <c r="AP7" s="508"/>
      <c r="AQ7" s="508"/>
      <c r="AR7" s="508"/>
      <c r="AS7" s="508"/>
      <c r="AT7" s="509"/>
      <c r="AU7" s="609" t="s">
        <v>90</v>
      </c>
      <c r="AV7" s="610"/>
      <c r="AW7" s="610"/>
      <c r="AX7" s="610"/>
      <c r="AY7" s="565" t="s">
        <v>101</v>
      </c>
      <c r="AZ7" s="566"/>
      <c r="BA7" s="566"/>
      <c r="BB7" s="566"/>
      <c r="BC7" s="566"/>
      <c r="BD7" s="566"/>
      <c r="BE7" s="566"/>
      <c r="BF7" s="566"/>
      <c r="BG7" s="566"/>
      <c r="BH7" s="566"/>
      <c r="BI7" s="566"/>
      <c r="BJ7" s="566"/>
      <c r="BK7" s="566"/>
      <c r="BL7" s="566"/>
      <c r="BM7" s="567"/>
      <c r="BN7" s="551">
        <v>71347</v>
      </c>
      <c r="BO7" s="552"/>
      <c r="BP7" s="552"/>
      <c r="BQ7" s="552"/>
      <c r="BR7" s="552"/>
      <c r="BS7" s="552"/>
      <c r="BT7" s="552"/>
      <c r="BU7" s="553"/>
      <c r="BV7" s="551">
        <v>224946</v>
      </c>
      <c r="BW7" s="552"/>
      <c r="BX7" s="552"/>
      <c r="BY7" s="552"/>
      <c r="BZ7" s="552"/>
      <c r="CA7" s="552"/>
      <c r="CB7" s="552"/>
      <c r="CC7" s="553"/>
      <c r="CD7" s="591" t="s">
        <v>102</v>
      </c>
      <c r="CE7" s="511"/>
      <c r="CF7" s="511"/>
      <c r="CG7" s="511"/>
      <c r="CH7" s="511"/>
      <c r="CI7" s="511"/>
      <c r="CJ7" s="511"/>
      <c r="CK7" s="511"/>
      <c r="CL7" s="511"/>
      <c r="CM7" s="511"/>
      <c r="CN7" s="511"/>
      <c r="CO7" s="511"/>
      <c r="CP7" s="511"/>
      <c r="CQ7" s="511"/>
      <c r="CR7" s="511"/>
      <c r="CS7" s="592"/>
      <c r="CT7" s="551">
        <v>16887356</v>
      </c>
      <c r="CU7" s="552"/>
      <c r="CV7" s="552"/>
      <c r="CW7" s="552"/>
      <c r="CX7" s="552"/>
      <c r="CY7" s="552"/>
      <c r="CZ7" s="552"/>
      <c r="DA7" s="553"/>
      <c r="DB7" s="551">
        <v>16247313</v>
      </c>
      <c r="DC7" s="552"/>
      <c r="DD7" s="552"/>
      <c r="DE7" s="552"/>
      <c r="DF7" s="552"/>
      <c r="DG7" s="552"/>
      <c r="DH7" s="552"/>
      <c r="DI7" s="553"/>
    </row>
    <row r="8" spans="1:119" ht="18.75" customHeight="1" thickBot="1" x14ac:dyDescent="0.25">
      <c r="A8" s="163"/>
      <c r="B8" s="702"/>
      <c r="C8" s="647"/>
      <c r="D8" s="647"/>
      <c r="E8" s="703"/>
      <c r="F8" s="703"/>
      <c r="G8" s="703"/>
      <c r="H8" s="703"/>
      <c r="I8" s="703"/>
      <c r="J8" s="703"/>
      <c r="K8" s="703"/>
      <c r="L8" s="703"/>
      <c r="M8" s="703"/>
      <c r="N8" s="703"/>
      <c r="O8" s="703"/>
      <c r="P8" s="703"/>
      <c r="Q8" s="703"/>
      <c r="R8" s="707"/>
      <c r="S8" s="707"/>
      <c r="T8" s="707"/>
      <c r="U8" s="707"/>
      <c r="V8" s="708"/>
      <c r="W8" s="622"/>
      <c r="X8" s="623"/>
      <c r="Y8" s="623"/>
      <c r="Z8" s="623"/>
      <c r="AA8" s="623"/>
      <c r="AB8" s="647"/>
      <c r="AC8" s="714"/>
      <c r="AD8" s="715"/>
      <c r="AE8" s="715"/>
      <c r="AF8" s="715"/>
      <c r="AG8" s="715"/>
      <c r="AH8" s="715"/>
      <c r="AI8" s="715"/>
      <c r="AJ8" s="715"/>
      <c r="AK8" s="715"/>
      <c r="AL8" s="716"/>
      <c r="AM8" s="608" t="s">
        <v>103</v>
      </c>
      <c r="AN8" s="508"/>
      <c r="AO8" s="508"/>
      <c r="AP8" s="508"/>
      <c r="AQ8" s="508"/>
      <c r="AR8" s="508"/>
      <c r="AS8" s="508"/>
      <c r="AT8" s="509"/>
      <c r="AU8" s="609" t="s">
        <v>104</v>
      </c>
      <c r="AV8" s="610"/>
      <c r="AW8" s="610"/>
      <c r="AX8" s="610"/>
      <c r="AY8" s="565" t="s">
        <v>105</v>
      </c>
      <c r="AZ8" s="566"/>
      <c r="BA8" s="566"/>
      <c r="BB8" s="566"/>
      <c r="BC8" s="566"/>
      <c r="BD8" s="566"/>
      <c r="BE8" s="566"/>
      <c r="BF8" s="566"/>
      <c r="BG8" s="566"/>
      <c r="BH8" s="566"/>
      <c r="BI8" s="566"/>
      <c r="BJ8" s="566"/>
      <c r="BK8" s="566"/>
      <c r="BL8" s="566"/>
      <c r="BM8" s="567"/>
      <c r="BN8" s="551">
        <v>393200</v>
      </c>
      <c r="BO8" s="552"/>
      <c r="BP8" s="552"/>
      <c r="BQ8" s="552"/>
      <c r="BR8" s="552"/>
      <c r="BS8" s="552"/>
      <c r="BT8" s="552"/>
      <c r="BU8" s="553"/>
      <c r="BV8" s="551">
        <v>361829</v>
      </c>
      <c r="BW8" s="552"/>
      <c r="BX8" s="552"/>
      <c r="BY8" s="552"/>
      <c r="BZ8" s="552"/>
      <c r="CA8" s="552"/>
      <c r="CB8" s="552"/>
      <c r="CC8" s="553"/>
      <c r="CD8" s="591" t="s">
        <v>106</v>
      </c>
      <c r="CE8" s="511"/>
      <c r="CF8" s="511"/>
      <c r="CG8" s="511"/>
      <c r="CH8" s="511"/>
      <c r="CI8" s="511"/>
      <c r="CJ8" s="511"/>
      <c r="CK8" s="511"/>
      <c r="CL8" s="511"/>
      <c r="CM8" s="511"/>
      <c r="CN8" s="511"/>
      <c r="CO8" s="511"/>
      <c r="CP8" s="511"/>
      <c r="CQ8" s="511"/>
      <c r="CR8" s="511"/>
      <c r="CS8" s="592"/>
      <c r="CT8" s="654">
        <v>0.67</v>
      </c>
      <c r="CU8" s="655"/>
      <c r="CV8" s="655"/>
      <c r="CW8" s="655"/>
      <c r="CX8" s="655"/>
      <c r="CY8" s="655"/>
      <c r="CZ8" s="655"/>
      <c r="DA8" s="656"/>
      <c r="DB8" s="654">
        <v>0.67</v>
      </c>
      <c r="DC8" s="655"/>
      <c r="DD8" s="655"/>
      <c r="DE8" s="655"/>
      <c r="DF8" s="655"/>
      <c r="DG8" s="655"/>
      <c r="DH8" s="655"/>
      <c r="DI8" s="656"/>
    </row>
    <row r="9" spans="1:119" ht="18.75" customHeight="1" thickBot="1" x14ac:dyDescent="0.25">
      <c r="A9" s="163"/>
      <c r="B9" s="683" t="s">
        <v>107</v>
      </c>
      <c r="C9" s="684"/>
      <c r="D9" s="684"/>
      <c r="E9" s="684"/>
      <c r="F9" s="684"/>
      <c r="G9" s="684"/>
      <c r="H9" s="684"/>
      <c r="I9" s="684"/>
      <c r="J9" s="684"/>
      <c r="K9" s="602"/>
      <c r="L9" s="685" t="s">
        <v>108</v>
      </c>
      <c r="M9" s="686"/>
      <c r="N9" s="686"/>
      <c r="O9" s="686"/>
      <c r="P9" s="686"/>
      <c r="Q9" s="687"/>
      <c r="R9" s="688">
        <v>75033</v>
      </c>
      <c r="S9" s="689"/>
      <c r="T9" s="689"/>
      <c r="U9" s="689"/>
      <c r="V9" s="690"/>
      <c r="W9" s="620" t="s">
        <v>109</v>
      </c>
      <c r="X9" s="621"/>
      <c r="Y9" s="621"/>
      <c r="Z9" s="621"/>
      <c r="AA9" s="621"/>
      <c r="AB9" s="621"/>
      <c r="AC9" s="621"/>
      <c r="AD9" s="621"/>
      <c r="AE9" s="621"/>
      <c r="AF9" s="621"/>
      <c r="AG9" s="621"/>
      <c r="AH9" s="621"/>
      <c r="AI9" s="621"/>
      <c r="AJ9" s="621"/>
      <c r="AK9" s="621"/>
      <c r="AL9" s="691"/>
      <c r="AM9" s="608" t="s">
        <v>110</v>
      </c>
      <c r="AN9" s="508"/>
      <c r="AO9" s="508"/>
      <c r="AP9" s="508"/>
      <c r="AQ9" s="508"/>
      <c r="AR9" s="508"/>
      <c r="AS9" s="508"/>
      <c r="AT9" s="509"/>
      <c r="AU9" s="609" t="s">
        <v>90</v>
      </c>
      <c r="AV9" s="610"/>
      <c r="AW9" s="610"/>
      <c r="AX9" s="610"/>
      <c r="AY9" s="565" t="s">
        <v>111</v>
      </c>
      <c r="AZ9" s="566"/>
      <c r="BA9" s="566"/>
      <c r="BB9" s="566"/>
      <c r="BC9" s="566"/>
      <c r="BD9" s="566"/>
      <c r="BE9" s="566"/>
      <c r="BF9" s="566"/>
      <c r="BG9" s="566"/>
      <c r="BH9" s="566"/>
      <c r="BI9" s="566"/>
      <c r="BJ9" s="566"/>
      <c r="BK9" s="566"/>
      <c r="BL9" s="566"/>
      <c r="BM9" s="567"/>
      <c r="BN9" s="551">
        <v>31371</v>
      </c>
      <c r="BO9" s="552"/>
      <c r="BP9" s="552"/>
      <c r="BQ9" s="552"/>
      <c r="BR9" s="552"/>
      <c r="BS9" s="552"/>
      <c r="BT9" s="552"/>
      <c r="BU9" s="553"/>
      <c r="BV9" s="551">
        <v>-197078</v>
      </c>
      <c r="BW9" s="552"/>
      <c r="BX9" s="552"/>
      <c r="BY9" s="552"/>
      <c r="BZ9" s="552"/>
      <c r="CA9" s="552"/>
      <c r="CB9" s="552"/>
      <c r="CC9" s="553"/>
      <c r="CD9" s="591" t="s">
        <v>112</v>
      </c>
      <c r="CE9" s="511"/>
      <c r="CF9" s="511"/>
      <c r="CG9" s="511"/>
      <c r="CH9" s="511"/>
      <c r="CI9" s="511"/>
      <c r="CJ9" s="511"/>
      <c r="CK9" s="511"/>
      <c r="CL9" s="511"/>
      <c r="CM9" s="511"/>
      <c r="CN9" s="511"/>
      <c r="CO9" s="511"/>
      <c r="CP9" s="511"/>
      <c r="CQ9" s="511"/>
      <c r="CR9" s="511"/>
      <c r="CS9" s="592"/>
      <c r="CT9" s="548">
        <v>11.5</v>
      </c>
      <c r="CU9" s="549"/>
      <c r="CV9" s="549"/>
      <c r="CW9" s="549"/>
      <c r="CX9" s="549"/>
      <c r="CY9" s="549"/>
      <c r="CZ9" s="549"/>
      <c r="DA9" s="550"/>
      <c r="DB9" s="548">
        <v>16.2</v>
      </c>
      <c r="DC9" s="549"/>
      <c r="DD9" s="549"/>
      <c r="DE9" s="549"/>
      <c r="DF9" s="549"/>
      <c r="DG9" s="549"/>
      <c r="DH9" s="549"/>
      <c r="DI9" s="550"/>
    </row>
    <row r="10" spans="1:119" ht="18.75" customHeight="1" thickBot="1" x14ac:dyDescent="0.25">
      <c r="A10" s="163"/>
      <c r="B10" s="683"/>
      <c r="C10" s="684"/>
      <c r="D10" s="684"/>
      <c r="E10" s="684"/>
      <c r="F10" s="684"/>
      <c r="G10" s="684"/>
      <c r="H10" s="684"/>
      <c r="I10" s="684"/>
      <c r="J10" s="684"/>
      <c r="K10" s="602"/>
      <c r="L10" s="507" t="s">
        <v>113</v>
      </c>
      <c r="M10" s="508"/>
      <c r="N10" s="508"/>
      <c r="O10" s="508"/>
      <c r="P10" s="508"/>
      <c r="Q10" s="509"/>
      <c r="R10" s="504">
        <v>76435</v>
      </c>
      <c r="S10" s="505"/>
      <c r="T10" s="505"/>
      <c r="U10" s="505"/>
      <c r="V10" s="564"/>
      <c r="W10" s="692"/>
      <c r="X10" s="502"/>
      <c r="Y10" s="502"/>
      <c r="Z10" s="502"/>
      <c r="AA10" s="502"/>
      <c r="AB10" s="502"/>
      <c r="AC10" s="502"/>
      <c r="AD10" s="502"/>
      <c r="AE10" s="502"/>
      <c r="AF10" s="502"/>
      <c r="AG10" s="502"/>
      <c r="AH10" s="502"/>
      <c r="AI10" s="502"/>
      <c r="AJ10" s="502"/>
      <c r="AK10" s="502"/>
      <c r="AL10" s="693"/>
      <c r="AM10" s="608" t="s">
        <v>114</v>
      </c>
      <c r="AN10" s="508"/>
      <c r="AO10" s="508"/>
      <c r="AP10" s="508"/>
      <c r="AQ10" s="508"/>
      <c r="AR10" s="508"/>
      <c r="AS10" s="508"/>
      <c r="AT10" s="509"/>
      <c r="AU10" s="609" t="s">
        <v>90</v>
      </c>
      <c r="AV10" s="610"/>
      <c r="AW10" s="610"/>
      <c r="AX10" s="610"/>
      <c r="AY10" s="565" t="s">
        <v>115</v>
      </c>
      <c r="AZ10" s="566"/>
      <c r="BA10" s="566"/>
      <c r="BB10" s="566"/>
      <c r="BC10" s="566"/>
      <c r="BD10" s="566"/>
      <c r="BE10" s="566"/>
      <c r="BF10" s="566"/>
      <c r="BG10" s="566"/>
      <c r="BH10" s="566"/>
      <c r="BI10" s="566"/>
      <c r="BJ10" s="566"/>
      <c r="BK10" s="566"/>
      <c r="BL10" s="566"/>
      <c r="BM10" s="567"/>
      <c r="BN10" s="551">
        <v>244101</v>
      </c>
      <c r="BO10" s="552"/>
      <c r="BP10" s="552"/>
      <c r="BQ10" s="552"/>
      <c r="BR10" s="552"/>
      <c r="BS10" s="552"/>
      <c r="BT10" s="552"/>
      <c r="BU10" s="553"/>
      <c r="BV10" s="551">
        <v>315159</v>
      </c>
      <c r="BW10" s="552"/>
      <c r="BX10" s="552"/>
      <c r="BY10" s="552"/>
      <c r="BZ10" s="552"/>
      <c r="CA10" s="552"/>
      <c r="CB10" s="552"/>
      <c r="CC10" s="553"/>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683"/>
      <c r="C11" s="684"/>
      <c r="D11" s="684"/>
      <c r="E11" s="684"/>
      <c r="F11" s="684"/>
      <c r="G11" s="684"/>
      <c r="H11" s="684"/>
      <c r="I11" s="684"/>
      <c r="J11" s="684"/>
      <c r="K11" s="602"/>
      <c r="L11" s="512" t="s">
        <v>117</v>
      </c>
      <c r="M11" s="513"/>
      <c r="N11" s="513"/>
      <c r="O11" s="513"/>
      <c r="P11" s="513"/>
      <c r="Q11" s="514"/>
      <c r="R11" s="680" t="s">
        <v>118</v>
      </c>
      <c r="S11" s="681"/>
      <c r="T11" s="681"/>
      <c r="U11" s="681"/>
      <c r="V11" s="682"/>
      <c r="W11" s="692"/>
      <c r="X11" s="502"/>
      <c r="Y11" s="502"/>
      <c r="Z11" s="502"/>
      <c r="AA11" s="502"/>
      <c r="AB11" s="502"/>
      <c r="AC11" s="502"/>
      <c r="AD11" s="502"/>
      <c r="AE11" s="502"/>
      <c r="AF11" s="502"/>
      <c r="AG11" s="502"/>
      <c r="AH11" s="502"/>
      <c r="AI11" s="502"/>
      <c r="AJ11" s="502"/>
      <c r="AK11" s="502"/>
      <c r="AL11" s="693"/>
      <c r="AM11" s="608" t="s">
        <v>119</v>
      </c>
      <c r="AN11" s="508"/>
      <c r="AO11" s="508"/>
      <c r="AP11" s="508"/>
      <c r="AQ11" s="508"/>
      <c r="AR11" s="508"/>
      <c r="AS11" s="508"/>
      <c r="AT11" s="509"/>
      <c r="AU11" s="609" t="s">
        <v>90</v>
      </c>
      <c r="AV11" s="610"/>
      <c r="AW11" s="610"/>
      <c r="AX11" s="610"/>
      <c r="AY11" s="565" t="s">
        <v>120</v>
      </c>
      <c r="AZ11" s="566"/>
      <c r="BA11" s="566"/>
      <c r="BB11" s="566"/>
      <c r="BC11" s="566"/>
      <c r="BD11" s="566"/>
      <c r="BE11" s="566"/>
      <c r="BF11" s="566"/>
      <c r="BG11" s="566"/>
      <c r="BH11" s="566"/>
      <c r="BI11" s="566"/>
      <c r="BJ11" s="566"/>
      <c r="BK11" s="566"/>
      <c r="BL11" s="566"/>
      <c r="BM11" s="567"/>
      <c r="BN11" s="551">
        <v>0</v>
      </c>
      <c r="BO11" s="552"/>
      <c r="BP11" s="552"/>
      <c r="BQ11" s="552"/>
      <c r="BR11" s="552"/>
      <c r="BS11" s="552"/>
      <c r="BT11" s="552"/>
      <c r="BU11" s="553"/>
      <c r="BV11" s="551">
        <v>598584</v>
      </c>
      <c r="BW11" s="552"/>
      <c r="BX11" s="552"/>
      <c r="BY11" s="552"/>
      <c r="BZ11" s="552"/>
      <c r="CA11" s="552"/>
      <c r="CB11" s="552"/>
      <c r="CC11" s="553"/>
      <c r="CD11" s="591" t="s">
        <v>121</v>
      </c>
      <c r="CE11" s="511"/>
      <c r="CF11" s="511"/>
      <c r="CG11" s="511"/>
      <c r="CH11" s="511"/>
      <c r="CI11" s="511"/>
      <c r="CJ11" s="511"/>
      <c r="CK11" s="511"/>
      <c r="CL11" s="511"/>
      <c r="CM11" s="511"/>
      <c r="CN11" s="511"/>
      <c r="CO11" s="511"/>
      <c r="CP11" s="511"/>
      <c r="CQ11" s="511"/>
      <c r="CR11" s="511"/>
      <c r="CS11" s="592"/>
      <c r="CT11" s="654" t="s">
        <v>122</v>
      </c>
      <c r="CU11" s="655"/>
      <c r="CV11" s="655"/>
      <c r="CW11" s="655"/>
      <c r="CX11" s="655"/>
      <c r="CY11" s="655"/>
      <c r="CZ11" s="655"/>
      <c r="DA11" s="656"/>
      <c r="DB11" s="654" t="s">
        <v>122</v>
      </c>
      <c r="DC11" s="655"/>
      <c r="DD11" s="655"/>
      <c r="DE11" s="655"/>
      <c r="DF11" s="655"/>
      <c r="DG11" s="655"/>
      <c r="DH11" s="655"/>
      <c r="DI11" s="656"/>
    </row>
    <row r="12" spans="1:119" ht="18.75" customHeight="1" x14ac:dyDescent="0.2">
      <c r="A12" s="163"/>
      <c r="B12" s="657" t="s">
        <v>123</v>
      </c>
      <c r="C12" s="658"/>
      <c r="D12" s="658"/>
      <c r="E12" s="658"/>
      <c r="F12" s="658"/>
      <c r="G12" s="658"/>
      <c r="H12" s="658"/>
      <c r="I12" s="658"/>
      <c r="J12" s="658"/>
      <c r="K12" s="659"/>
      <c r="L12" s="666" t="s">
        <v>124</v>
      </c>
      <c r="M12" s="667"/>
      <c r="N12" s="667"/>
      <c r="O12" s="667"/>
      <c r="P12" s="667"/>
      <c r="Q12" s="668"/>
      <c r="R12" s="669">
        <v>77191</v>
      </c>
      <c r="S12" s="670"/>
      <c r="T12" s="670"/>
      <c r="U12" s="670"/>
      <c r="V12" s="671"/>
      <c r="W12" s="672" t="s">
        <v>1</v>
      </c>
      <c r="X12" s="610"/>
      <c r="Y12" s="610"/>
      <c r="Z12" s="610"/>
      <c r="AA12" s="610"/>
      <c r="AB12" s="673"/>
      <c r="AC12" s="674" t="s">
        <v>125</v>
      </c>
      <c r="AD12" s="675"/>
      <c r="AE12" s="675"/>
      <c r="AF12" s="675"/>
      <c r="AG12" s="676"/>
      <c r="AH12" s="674" t="s">
        <v>126</v>
      </c>
      <c r="AI12" s="675"/>
      <c r="AJ12" s="675"/>
      <c r="AK12" s="675"/>
      <c r="AL12" s="677"/>
      <c r="AM12" s="608" t="s">
        <v>127</v>
      </c>
      <c r="AN12" s="508"/>
      <c r="AO12" s="508"/>
      <c r="AP12" s="508"/>
      <c r="AQ12" s="508"/>
      <c r="AR12" s="508"/>
      <c r="AS12" s="508"/>
      <c r="AT12" s="509"/>
      <c r="AU12" s="609" t="s">
        <v>90</v>
      </c>
      <c r="AV12" s="610"/>
      <c r="AW12" s="610"/>
      <c r="AX12" s="610"/>
      <c r="AY12" s="565" t="s">
        <v>128</v>
      </c>
      <c r="AZ12" s="566"/>
      <c r="BA12" s="566"/>
      <c r="BB12" s="566"/>
      <c r="BC12" s="566"/>
      <c r="BD12" s="566"/>
      <c r="BE12" s="566"/>
      <c r="BF12" s="566"/>
      <c r="BG12" s="566"/>
      <c r="BH12" s="566"/>
      <c r="BI12" s="566"/>
      <c r="BJ12" s="566"/>
      <c r="BK12" s="566"/>
      <c r="BL12" s="566"/>
      <c r="BM12" s="567"/>
      <c r="BN12" s="551">
        <v>53964</v>
      </c>
      <c r="BO12" s="552"/>
      <c r="BP12" s="552"/>
      <c r="BQ12" s="552"/>
      <c r="BR12" s="552"/>
      <c r="BS12" s="552"/>
      <c r="BT12" s="552"/>
      <c r="BU12" s="553"/>
      <c r="BV12" s="551">
        <v>150000</v>
      </c>
      <c r="BW12" s="552"/>
      <c r="BX12" s="552"/>
      <c r="BY12" s="552"/>
      <c r="BZ12" s="552"/>
      <c r="CA12" s="552"/>
      <c r="CB12" s="552"/>
      <c r="CC12" s="553"/>
      <c r="CD12" s="591" t="s">
        <v>129</v>
      </c>
      <c r="CE12" s="511"/>
      <c r="CF12" s="511"/>
      <c r="CG12" s="511"/>
      <c r="CH12" s="511"/>
      <c r="CI12" s="511"/>
      <c r="CJ12" s="511"/>
      <c r="CK12" s="511"/>
      <c r="CL12" s="511"/>
      <c r="CM12" s="511"/>
      <c r="CN12" s="511"/>
      <c r="CO12" s="511"/>
      <c r="CP12" s="511"/>
      <c r="CQ12" s="511"/>
      <c r="CR12" s="511"/>
      <c r="CS12" s="592"/>
      <c r="CT12" s="654" t="s">
        <v>122</v>
      </c>
      <c r="CU12" s="655"/>
      <c r="CV12" s="655"/>
      <c r="CW12" s="655"/>
      <c r="CX12" s="655"/>
      <c r="CY12" s="655"/>
      <c r="CZ12" s="655"/>
      <c r="DA12" s="656"/>
      <c r="DB12" s="654" t="s">
        <v>122</v>
      </c>
      <c r="DC12" s="655"/>
      <c r="DD12" s="655"/>
      <c r="DE12" s="655"/>
      <c r="DF12" s="655"/>
      <c r="DG12" s="655"/>
      <c r="DH12" s="655"/>
      <c r="DI12" s="656"/>
    </row>
    <row r="13" spans="1:119" ht="18.75" customHeight="1" x14ac:dyDescent="0.2">
      <c r="A13" s="163"/>
      <c r="B13" s="660"/>
      <c r="C13" s="661"/>
      <c r="D13" s="661"/>
      <c r="E13" s="661"/>
      <c r="F13" s="661"/>
      <c r="G13" s="661"/>
      <c r="H13" s="661"/>
      <c r="I13" s="661"/>
      <c r="J13" s="661"/>
      <c r="K13" s="662"/>
      <c r="L13" s="178"/>
      <c r="M13" s="635" t="s">
        <v>130</v>
      </c>
      <c r="N13" s="636"/>
      <c r="O13" s="636"/>
      <c r="P13" s="636"/>
      <c r="Q13" s="637"/>
      <c r="R13" s="638">
        <v>76440</v>
      </c>
      <c r="S13" s="639"/>
      <c r="T13" s="639"/>
      <c r="U13" s="639"/>
      <c r="V13" s="640"/>
      <c r="W13" s="641" t="s">
        <v>131</v>
      </c>
      <c r="X13" s="537"/>
      <c r="Y13" s="537"/>
      <c r="Z13" s="537"/>
      <c r="AA13" s="537"/>
      <c r="AB13" s="538"/>
      <c r="AC13" s="504">
        <v>265</v>
      </c>
      <c r="AD13" s="505"/>
      <c r="AE13" s="505"/>
      <c r="AF13" s="505"/>
      <c r="AG13" s="506"/>
      <c r="AH13" s="504">
        <v>302</v>
      </c>
      <c r="AI13" s="505"/>
      <c r="AJ13" s="505"/>
      <c r="AK13" s="505"/>
      <c r="AL13" s="564"/>
      <c r="AM13" s="608" t="s">
        <v>132</v>
      </c>
      <c r="AN13" s="508"/>
      <c r="AO13" s="508"/>
      <c r="AP13" s="508"/>
      <c r="AQ13" s="508"/>
      <c r="AR13" s="508"/>
      <c r="AS13" s="508"/>
      <c r="AT13" s="509"/>
      <c r="AU13" s="609" t="s">
        <v>104</v>
      </c>
      <c r="AV13" s="610"/>
      <c r="AW13" s="610"/>
      <c r="AX13" s="610"/>
      <c r="AY13" s="565" t="s">
        <v>133</v>
      </c>
      <c r="AZ13" s="566"/>
      <c r="BA13" s="566"/>
      <c r="BB13" s="566"/>
      <c r="BC13" s="566"/>
      <c r="BD13" s="566"/>
      <c r="BE13" s="566"/>
      <c r="BF13" s="566"/>
      <c r="BG13" s="566"/>
      <c r="BH13" s="566"/>
      <c r="BI13" s="566"/>
      <c r="BJ13" s="566"/>
      <c r="BK13" s="566"/>
      <c r="BL13" s="566"/>
      <c r="BM13" s="567"/>
      <c r="BN13" s="551">
        <v>221508</v>
      </c>
      <c r="BO13" s="552"/>
      <c r="BP13" s="552"/>
      <c r="BQ13" s="552"/>
      <c r="BR13" s="552"/>
      <c r="BS13" s="552"/>
      <c r="BT13" s="552"/>
      <c r="BU13" s="553"/>
      <c r="BV13" s="551">
        <v>566665</v>
      </c>
      <c r="BW13" s="552"/>
      <c r="BX13" s="552"/>
      <c r="BY13" s="552"/>
      <c r="BZ13" s="552"/>
      <c r="CA13" s="552"/>
      <c r="CB13" s="552"/>
      <c r="CC13" s="553"/>
      <c r="CD13" s="591" t="s">
        <v>134</v>
      </c>
      <c r="CE13" s="511"/>
      <c r="CF13" s="511"/>
      <c r="CG13" s="511"/>
      <c r="CH13" s="511"/>
      <c r="CI13" s="511"/>
      <c r="CJ13" s="511"/>
      <c r="CK13" s="511"/>
      <c r="CL13" s="511"/>
      <c r="CM13" s="511"/>
      <c r="CN13" s="511"/>
      <c r="CO13" s="511"/>
      <c r="CP13" s="511"/>
      <c r="CQ13" s="511"/>
      <c r="CR13" s="511"/>
      <c r="CS13" s="592"/>
      <c r="CT13" s="548">
        <v>5.2</v>
      </c>
      <c r="CU13" s="549"/>
      <c r="CV13" s="549"/>
      <c r="CW13" s="549"/>
      <c r="CX13" s="549"/>
      <c r="CY13" s="549"/>
      <c r="CZ13" s="549"/>
      <c r="DA13" s="550"/>
      <c r="DB13" s="548">
        <v>6.1</v>
      </c>
      <c r="DC13" s="549"/>
      <c r="DD13" s="549"/>
      <c r="DE13" s="549"/>
      <c r="DF13" s="549"/>
      <c r="DG13" s="549"/>
      <c r="DH13" s="549"/>
      <c r="DI13" s="550"/>
    </row>
    <row r="14" spans="1:119" ht="18.75" customHeight="1" thickBot="1" x14ac:dyDescent="0.25">
      <c r="A14" s="163"/>
      <c r="B14" s="660"/>
      <c r="C14" s="661"/>
      <c r="D14" s="661"/>
      <c r="E14" s="661"/>
      <c r="F14" s="661"/>
      <c r="G14" s="661"/>
      <c r="H14" s="661"/>
      <c r="I14" s="661"/>
      <c r="J14" s="661"/>
      <c r="K14" s="662"/>
      <c r="L14" s="625" t="s">
        <v>135</v>
      </c>
      <c r="M14" s="678"/>
      <c r="N14" s="678"/>
      <c r="O14" s="678"/>
      <c r="P14" s="678"/>
      <c r="Q14" s="679"/>
      <c r="R14" s="638">
        <v>77272</v>
      </c>
      <c r="S14" s="639"/>
      <c r="T14" s="639"/>
      <c r="U14" s="639"/>
      <c r="V14" s="640"/>
      <c r="W14" s="642"/>
      <c r="X14" s="540"/>
      <c r="Y14" s="540"/>
      <c r="Z14" s="540"/>
      <c r="AA14" s="540"/>
      <c r="AB14" s="541"/>
      <c r="AC14" s="631">
        <v>0.8</v>
      </c>
      <c r="AD14" s="632"/>
      <c r="AE14" s="632"/>
      <c r="AF14" s="632"/>
      <c r="AG14" s="633"/>
      <c r="AH14" s="631">
        <v>0.9</v>
      </c>
      <c r="AI14" s="632"/>
      <c r="AJ14" s="632"/>
      <c r="AK14" s="632"/>
      <c r="AL14" s="634"/>
      <c r="AM14" s="608"/>
      <c r="AN14" s="508"/>
      <c r="AO14" s="508"/>
      <c r="AP14" s="508"/>
      <c r="AQ14" s="508"/>
      <c r="AR14" s="508"/>
      <c r="AS14" s="508"/>
      <c r="AT14" s="509"/>
      <c r="AU14" s="609"/>
      <c r="AV14" s="610"/>
      <c r="AW14" s="610"/>
      <c r="AX14" s="610"/>
      <c r="AY14" s="565"/>
      <c r="AZ14" s="566"/>
      <c r="BA14" s="566"/>
      <c r="BB14" s="566"/>
      <c r="BC14" s="566"/>
      <c r="BD14" s="566"/>
      <c r="BE14" s="566"/>
      <c r="BF14" s="566"/>
      <c r="BG14" s="566"/>
      <c r="BH14" s="566"/>
      <c r="BI14" s="566"/>
      <c r="BJ14" s="566"/>
      <c r="BK14" s="566"/>
      <c r="BL14" s="566"/>
      <c r="BM14" s="567"/>
      <c r="BN14" s="551"/>
      <c r="BO14" s="552"/>
      <c r="BP14" s="552"/>
      <c r="BQ14" s="552"/>
      <c r="BR14" s="552"/>
      <c r="BS14" s="552"/>
      <c r="BT14" s="552"/>
      <c r="BU14" s="553"/>
      <c r="BV14" s="551"/>
      <c r="BW14" s="552"/>
      <c r="BX14" s="552"/>
      <c r="BY14" s="552"/>
      <c r="BZ14" s="552"/>
      <c r="CA14" s="552"/>
      <c r="CB14" s="552"/>
      <c r="CC14" s="553"/>
      <c r="CD14" s="588" t="s">
        <v>136</v>
      </c>
      <c r="CE14" s="589"/>
      <c r="CF14" s="589"/>
      <c r="CG14" s="589"/>
      <c r="CH14" s="589"/>
      <c r="CI14" s="589"/>
      <c r="CJ14" s="589"/>
      <c r="CK14" s="589"/>
      <c r="CL14" s="589"/>
      <c r="CM14" s="589"/>
      <c r="CN14" s="589"/>
      <c r="CO14" s="589"/>
      <c r="CP14" s="589"/>
      <c r="CQ14" s="589"/>
      <c r="CR14" s="589"/>
      <c r="CS14" s="590"/>
      <c r="CT14" s="648">
        <v>48.5</v>
      </c>
      <c r="CU14" s="649"/>
      <c r="CV14" s="649"/>
      <c r="CW14" s="649"/>
      <c r="CX14" s="649"/>
      <c r="CY14" s="649"/>
      <c r="CZ14" s="649"/>
      <c r="DA14" s="650"/>
      <c r="DB14" s="648">
        <v>31</v>
      </c>
      <c r="DC14" s="649"/>
      <c r="DD14" s="649"/>
      <c r="DE14" s="649"/>
      <c r="DF14" s="649"/>
      <c r="DG14" s="649"/>
      <c r="DH14" s="649"/>
      <c r="DI14" s="650"/>
    </row>
    <row r="15" spans="1:119" ht="18.75" customHeight="1" x14ac:dyDescent="0.2">
      <c r="A15" s="163"/>
      <c r="B15" s="660"/>
      <c r="C15" s="661"/>
      <c r="D15" s="661"/>
      <c r="E15" s="661"/>
      <c r="F15" s="661"/>
      <c r="G15" s="661"/>
      <c r="H15" s="661"/>
      <c r="I15" s="661"/>
      <c r="J15" s="661"/>
      <c r="K15" s="662"/>
      <c r="L15" s="178"/>
      <c r="M15" s="635" t="s">
        <v>130</v>
      </c>
      <c r="N15" s="636"/>
      <c r="O15" s="636"/>
      <c r="P15" s="636"/>
      <c r="Q15" s="637"/>
      <c r="R15" s="638">
        <v>76605</v>
      </c>
      <c r="S15" s="639"/>
      <c r="T15" s="639"/>
      <c r="U15" s="639"/>
      <c r="V15" s="640"/>
      <c r="W15" s="641" t="s">
        <v>137</v>
      </c>
      <c r="X15" s="537"/>
      <c r="Y15" s="537"/>
      <c r="Z15" s="537"/>
      <c r="AA15" s="537"/>
      <c r="AB15" s="538"/>
      <c r="AC15" s="504">
        <v>7500</v>
      </c>
      <c r="AD15" s="505"/>
      <c r="AE15" s="505"/>
      <c r="AF15" s="505"/>
      <c r="AG15" s="506"/>
      <c r="AH15" s="504">
        <v>8126</v>
      </c>
      <c r="AI15" s="505"/>
      <c r="AJ15" s="505"/>
      <c r="AK15" s="505"/>
      <c r="AL15" s="564"/>
      <c r="AM15" s="608"/>
      <c r="AN15" s="508"/>
      <c r="AO15" s="508"/>
      <c r="AP15" s="508"/>
      <c r="AQ15" s="508"/>
      <c r="AR15" s="508"/>
      <c r="AS15" s="508"/>
      <c r="AT15" s="509"/>
      <c r="AU15" s="609"/>
      <c r="AV15" s="610"/>
      <c r="AW15" s="610"/>
      <c r="AX15" s="610"/>
      <c r="AY15" s="577" t="s">
        <v>138</v>
      </c>
      <c r="AZ15" s="578"/>
      <c r="BA15" s="578"/>
      <c r="BB15" s="578"/>
      <c r="BC15" s="578"/>
      <c r="BD15" s="578"/>
      <c r="BE15" s="578"/>
      <c r="BF15" s="578"/>
      <c r="BG15" s="578"/>
      <c r="BH15" s="578"/>
      <c r="BI15" s="578"/>
      <c r="BJ15" s="578"/>
      <c r="BK15" s="578"/>
      <c r="BL15" s="578"/>
      <c r="BM15" s="579"/>
      <c r="BN15" s="580">
        <v>9480777</v>
      </c>
      <c r="BO15" s="581"/>
      <c r="BP15" s="581"/>
      <c r="BQ15" s="581"/>
      <c r="BR15" s="581"/>
      <c r="BS15" s="581"/>
      <c r="BT15" s="581"/>
      <c r="BU15" s="582"/>
      <c r="BV15" s="580">
        <v>9245357</v>
      </c>
      <c r="BW15" s="581"/>
      <c r="BX15" s="581"/>
      <c r="BY15" s="581"/>
      <c r="BZ15" s="581"/>
      <c r="CA15" s="581"/>
      <c r="CB15" s="581"/>
      <c r="CC15" s="582"/>
      <c r="CD15" s="651" t="s">
        <v>139</v>
      </c>
      <c r="CE15" s="652"/>
      <c r="CF15" s="652"/>
      <c r="CG15" s="652"/>
      <c r="CH15" s="652"/>
      <c r="CI15" s="652"/>
      <c r="CJ15" s="652"/>
      <c r="CK15" s="652"/>
      <c r="CL15" s="652"/>
      <c r="CM15" s="652"/>
      <c r="CN15" s="652"/>
      <c r="CO15" s="652"/>
      <c r="CP15" s="652"/>
      <c r="CQ15" s="652"/>
      <c r="CR15" s="652"/>
      <c r="CS15" s="65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660"/>
      <c r="C16" s="661"/>
      <c r="D16" s="661"/>
      <c r="E16" s="661"/>
      <c r="F16" s="661"/>
      <c r="G16" s="661"/>
      <c r="H16" s="661"/>
      <c r="I16" s="661"/>
      <c r="J16" s="661"/>
      <c r="K16" s="662"/>
      <c r="L16" s="625" t="s">
        <v>140</v>
      </c>
      <c r="M16" s="626"/>
      <c r="N16" s="626"/>
      <c r="O16" s="626"/>
      <c r="P16" s="626"/>
      <c r="Q16" s="627"/>
      <c r="R16" s="628" t="s">
        <v>141</v>
      </c>
      <c r="S16" s="629"/>
      <c r="T16" s="629"/>
      <c r="U16" s="629"/>
      <c r="V16" s="630"/>
      <c r="W16" s="642"/>
      <c r="X16" s="540"/>
      <c r="Y16" s="540"/>
      <c r="Z16" s="540"/>
      <c r="AA16" s="540"/>
      <c r="AB16" s="541"/>
      <c r="AC16" s="631">
        <v>23.5</v>
      </c>
      <c r="AD16" s="632"/>
      <c r="AE16" s="632"/>
      <c r="AF16" s="632"/>
      <c r="AG16" s="633"/>
      <c r="AH16" s="631">
        <v>25.6</v>
      </c>
      <c r="AI16" s="632"/>
      <c r="AJ16" s="632"/>
      <c r="AK16" s="632"/>
      <c r="AL16" s="634"/>
      <c r="AM16" s="608"/>
      <c r="AN16" s="508"/>
      <c r="AO16" s="508"/>
      <c r="AP16" s="508"/>
      <c r="AQ16" s="508"/>
      <c r="AR16" s="508"/>
      <c r="AS16" s="508"/>
      <c r="AT16" s="509"/>
      <c r="AU16" s="609"/>
      <c r="AV16" s="610"/>
      <c r="AW16" s="610"/>
      <c r="AX16" s="610"/>
      <c r="AY16" s="565" t="s">
        <v>142</v>
      </c>
      <c r="AZ16" s="566"/>
      <c r="BA16" s="566"/>
      <c r="BB16" s="566"/>
      <c r="BC16" s="566"/>
      <c r="BD16" s="566"/>
      <c r="BE16" s="566"/>
      <c r="BF16" s="566"/>
      <c r="BG16" s="566"/>
      <c r="BH16" s="566"/>
      <c r="BI16" s="566"/>
      <c r="BJ16" s="566"/>
      <c r="BK16" s="566"/>
      <c r="BL16" s="566"/>
      <c r="BM16" s="567"/>
      <c r="BN16" s="551">
        <v>14260164</v>
      </c>
      <c r="BO16" s="552"/>
      <c r="BP16" s="552"/>
      <c r="BQ16" s="552"/>
      <c r="BR16" s="552"/>
      <c r="BS16" s="552"/>
      <c r="BT16" s="552"/>
      <c r="BU16" s="553"/>
      <c r="BV16" s="551">
        <v>13630908</v>
      </c>
      <c r="BW16" s="552"/>
      <c r="BX16" s="552"/>
      <c r="BY16" s="552"/>
      <c r="BZ16" s="552"/>
      <c r="CA16" s="552"/>
      <c r="CB16" s="552"/>
      <c r="CC16" s="553"/>
      <c r="CD16" s="172"/>
      <c r="CE16" s="583"/>
      <c r="CF16" s="583"/>
      <c r="CG16" s="583"/>
      <c r="CH16" s="583"/>
      <c r="CI16" s="583"/>
      <c r="CJ16" s="583"/>
      <c r="CK16" s="583"/>
      <c r="CL16" s="583"/>
      <c r="CM16" s="583"/>
      <c r="CN16" s="583"/>
      <c r="CO16" s="583"/>
      <c r="CP16" s="583"/>
      <c r="CQ16" s="583"/>
      <c r="CR16" s="583"/>
      <c r="CS16" s="584"/>
      <c r="CT16" s="548"/>
      <c r="CU16" s="549"/>
      <c r="CV16" s="549"/>
      <c r="CW16" s="549"/>
      <c r="CX16" s="549"/>
      <c r="CY16" s="549"/>
      <c r="CZ16" s="549"/>
      <c r="DA16" s="550"/>
      <c r="DB16" s="548"/>
      <c r="DC16" s="549"/>
      <c r="DD16" s="549"/>
      <c r="DE16" s="549"/>
      <c r="DF16" s="549"/>
      <c r="DG16" s="549"/>
      <c r="DH16" s="549"/>
      <c r="DI16" s="550"/>
    </row>
    <row r="17" spans="1:113" ht="18.75" customHeight="1" thickBot="1" x14ac:dyDescent="0.25">
      <c r="A17" s="163"/>
      <c r="B17" s="663"/>
      <c r="C17" s="664"/>
      <c r="D17" s="664"/>
      <c r="E17" s="664"/>
      <c r="F17" s="664"/>
      <c r="G17" s="664"/>
      <c r="H17" s="664"/>
      <c r="I17" s="664"/>
      <c r="J17" s="664"/>
      <c r="K17" s="665"/>
      <c r="L17" s="182"/>
      <c r="M17" s="644" t="s">
        <v>143</v>
      </c>
      <c r="N17" s="645"/>
      <c r="O17" s="645"/>
      <c r="P17" s="645"/>
      <c r="Q17" s="646"/>
      <c r="R17" s="628" t="s">
        <v>144</v>
      </c>
      <c r="S17" s="629"/>
      <c r="T17" s="629"/>
      <c r="U17" s="629"/>
      <c r="V17" s="630"/>
      <c r="W17" s="641" t="s">
        <v>145</v>
      </c>
      <c r="X17" s="537"/>
      <c r="Y17" s="537"/>
      <c r="Z17" s="537"/>
      <c r="AA17" s="537"/>
      <c r="AB17" s="538"/>
      <c r="AC17" s="504">
        <v>24168</v>
      </c>
      <c r="AD17" s="505"/>
      <c r="AE17" s="505"/>
      <c r="AF17" s="505"/>
      <c r="AG17" s="506"/>
      <c r="AH17" s="504">
        <v>23370</v>
      </c>
      <c r="AI17" s="505"/>
      <c r="AJ17" s="505"/>
      <c r="AK17" s="505"/>
      <c r="AL17" s="564"/>
      <c r="AM17" s="608"/>
      <c r="AN17" s="508"/>
      <c r="AO17" s="508"/>
      <c r="AP17" s="508"/>
      <c r="AQ17" s="508"/>
      <c r="AR17" s="508"/>
      <c r="AS17" s="508"/>
      <c r="AT17" s="509"/>
      <c r="AU17" s="609"/>
      <c r="AV17" s="610"/>
      <c r="AW17" s="610"/>
      <c r="AX17" s="610"/>
      <c r="AY17" s="565" t="s">
        <v>146</v>
      </c>
      <c r="AZ17" s="566"/>
      <c r="BA17" s="566"/>
      <c r="BB17" s="566"/>
      <c r="BC17" s="566"/>
      <c r="BD17" s="566"/>
      <c r="BE17" s="566"/>
      <c r="BF17" s="566"/>
      <c r="BG17" s="566"/>
      <c r="BH17" s="566"/>
      <c r="BI17" s="566"/>
      <c r="BJ17" s="566"/>
      <c r="BK17" s="566"/>
      <c r="BL17" s="566"/>
      <c r="BM17" s="567"/>
      <c r="BN17" s="551">
        <v>12033234</v>
      </c>
      <c r="BO17" s="552"/>
      <c r="BP17" s="552"/>
      <c r="BQ17" s="552"/>
      <c r="BR17" s="552"/>
      <c r="BS17" s="552"/>
      <c r="BT17" s="552"/>
      <c r="BU17" s="553"/>
      <c r="BV17" s="551">
        <v>11713755</v>
      </c>
      <c r="BW17" s="552"/>
      <c r="BX17" s="552"/>
      <c r="BY17" s="552"/>
      <c r="BZ17" s="552"/>
      <c r="CA17" s="552"/>
      <c r="CB17" s="552"/>
      <c r="CC17" s="553"/>
      <c r="CD17" s="172"/>
      <c r="CE17" s="583"/>
      <c r="CF17" s="583"/>
      <c r="CG17" s="583"/>
      <c r="CH17" s="583"/>
      <c r="CI17" s="583"/>
      <c r="CJ17" s="583"/>
      <c r="CK17" s="583"/>
      <c r="CL17" s="583"/>
      <c r="CM17" s="583"/>
      <c r="CN17" s="583"/>
      <c r="CO17" s="583"/>
      <c r="CP17" s="583"/>
      <c r="CQ17" s="583"/>
      <c r="CR17" s="583"/>
      <c r="CS17" s="584"/>
      <c r="CT17" s="548"/>
      <c r="CU17" s="549"/>
      <c r="CV17" s="549"/>
      <c r="CW17" s="549"/>
      <c r="CX17" s="549"/>
      <c r="CY17" s="549"/>
      <c r="CZ17" s="549"/>
      <c r="DA17" s="550"/>
      <c r="DB17" s="548"/>
      <c r="DC17" s="549"/>
      <c r="DD17" s="549"/>
      <c r="DE17" s="549"/>
      <c r="DF17" s="549"/>
      <c r="DG17" s="549"/>
      <c r="DH17" s="549"/>
      <c r="DI17" s="550"/>
    </row>
    <row r="18" spans="1:113" ht="18.75" customHeight="1" thickBot="1" x14ac:dyDescent="0.25">
      <c r="A18" s="163"/>
      <c r="B18" s="601" t="s">
        <v>147</v>
      </c>
      <c r="C18" s="602"/>
      <c r="D18" s="602"/>
      <c r="E18" s="603"/>
      <c r="F18" s="603"/>
      <c r="G18" s="603"/>
      <c r="H18" s="603"/>
      <c r="I18" s="603"/>
      <c r="J18" s="603"/>
      <c r="K18" s="603"/>
      <c r="L18" s="604">
        <v>25.55</v>
      </c>
      <c r="M18" s="604"/>
      <c r="N18" s="604"/>
      <c r="O18" s="604"/>
      <c r="P18" s="604"/>
      <c r="Q18" s="604"/>
      <c r="R18" s="605"/>
      <c r="S18" s="605"/>
      <c r="T18" s="605"/>
      <c r="U18" s="605"/>
      <c r="V18" s="606"/>
      <c r="W18" s="622"/>
      <c r="X18" s="623"/>
      <c r="Y18" s="623"/>
      <c r="Z18" s="623"/>
      <c r="AA18" s="623"/>
      <c r="AB18" s="647"/>
      <c r="AC18" s="521">
        <v>75.7</v>
      </c>
      <c r="AD18" s="522"/>
      <c r="AE18" s="522"/>
      <c r="AF18" s="522"/>
      <c r="AG18" s="607"/>
      <c r="AH18" s="521">
        <v>73.5</v>
      </c>
      <c r="AI18" s="522"/>
      <c r="AJ18" s="522"/>
      <c r="AK18" s="522"/>
      <c r="AL18" s="523"/>
      <c r="AM18" s="608"/>
      <c r="AN18" s="508"/>
      <c r="AO18" s="508"/>
      <c r="AP18" s="508"/>
      <c r="AQ18" s="508"/>
      <c r="AR18" s="508"/>
      <c r="AS18" s="508"/>
      <c r="AT18" s="509"/>
      <c r="AU18" s="609"/>
      <c r="AV18" s="610"/>
      <c r="AW18" s="610"/>
      <c r="AX18" s="610"/>
      <c r="AY18" s="565" t="s">
        <v>148</v>
      </c>
      <c r="AZ18" s="566"/>
      <c r="BA18" s="566"/>
      <c r="BB18" s="566"/>
      <c r="BC18" s="566"/>
      <c r="BD18" s="566"/>
      <c r="BE18" s="566"/>
      <c r="BF18" s="566"/>
      <c r="BG18" s="566"/>
      <c r="BH18" s="566"/>
      <c r="BI18" s="566"/>
      <c r="BJ18" s="566"/>
      <c r="BK18" s="566"/>
      <c r="BL18" s="566"/>
      <c r="BM18" s="567"/>
      <c r="BN18" s="551">
        <v>16537276</v>
      </c>
      <c r="BO18" s="552"/>
      <c r="BP18" s="552"/>
      <c r="BQ18" s="552"/>
      <c r="BR18" s="552"/>
      <c r="BS18" s="552"/>
      <c r="BT18" s="552"/>
      <c r="BU18" s="553"/>
      <c r="BV18" s="551">
        <v>15617847</v>
      </c>
      <c r="BW18" s="552"/>
      <c r="BX18" s="552"/>
      <c r="BY18" s="552"/>
      <c r="BZ18" s="552"/>
      <c r="CA18" s="552"/>
      <c r="CB18" s="552"/>
      <c r="CC18" s="553"/>
      <c r="CD18" s="172"/>
      <c r="CE18" s="583"/>
      <c r="CF18" s="583"/>
      <c r="CG18" s="583"/>
      <c r="CH18" s="583"/>
      <c r="CI18" s="583"/>
      <c r="CJ18" s="583"/>
      <c r="CK18" s="583"/>
      <c r="CL18" s="583"/>
      <c r="CM18" s="583"/>
      <c r="CN18" s="583"/>
      <c r="CO18" s="583"/>
      <c r="CP18" s="583"/>
      <c r="CQ18" s="583"/>
      <c r="CR18" s="583"/>
      <c r="CS18" s="584"/>
      <c r="CT18" s="548"/>
      <c r="CU18" s="549"/>
      <c r="CV18" s="549"/>
      <c r="CW18" s="549"/>
      <c r="CX18" s="549"/>
      <c r="CY18" s="549"/>
      <c r="CZ18" s="549"/>
      <c r="DA18" s="550"/>
      <c r="DB18" s="548"/>
      <c r="DC18" s="549"/>
      <c r="DD18" s="549"/>
      <c r="DE18" s="549"/>
      <c r="DF18" s="549"/>
      <c r="DG18" s="549"/>
      <c r="DH18" s="549"/>
      <c r="DI18" s="550"/>
    </row>
    <row r="19" spans="1:113" ht="18.75" customHeight="1" thickBot="1" x14ac:dyDescent="0.25">
      <c r="A19" s="163"/>
      <c r="B19" s="601" t="s">
        <v>149</v>
      </c>
      <c r="C19" s="602"/>
      <c r="D19" s="602"/>
      <c r="E19" s="603"/>
      <c r="F19" s="603"/>
      <c r="G19" s="603"/>
      <c r="H19" s="603"/>
      <c r="I19" s="603"/>
      <c r="J19" s="603"/>
      <c r="K19" s="603"/>
      <c r="L19" s="611">
        <v>2937</v>
      </c>
      <c r="M19" s="611"/>
      <c r="N19" s="611"/>
      <c r="O19" s="611"/>
      <c r="P19" s="611"/>
      <c r="Q19" s="611"/>
      <c r="R19" s="612"/>
      <c r="S19" s="612"/>
      <c r="T19" s="612"/>
      <c r="U19" s="612"/>
      <c r="V19" s="613"/>
      <c r="W19" s="620"/>
      <c r="X19" s="621"/>
      <c r="Y19" s="621"/>
      <c r="Z19" s="621"/>
      <c r="AA19" s="621"/>
      <c r="AB19" s="621"/>
      <c r="AC19" s="624"/>
      <c r="AD19" s="624"/>
      <c r="AE19" s="624"/>
      <c r="AF19" s="624"/>
      <c r="AG19" s="624"/>
      <c r="AH19" s="624"/>
      <c r="AI19" s="624"/>
      <c r="AJ19" s="624"/>
      <c r="AK19" s="624"/>
      <c r="AL19" s="643"/>
      <c r="AM19" s="608"/>
      <c r="AN19" s="508"/>
      <c r="AO19" s="508"/>
      <c r="AP19" s="508"/>
      <c r="AQ19" s="508"/>
      <c r="AR19" s="508"/>
      <c r="AS19" s="508"/>
      <c r="AT19" s="509"/>
      <c r="AU19" s="609"/>
      <c r="AV19" s="610"/>
      <c r="AW19" s="610"/>
      <c r="AX19" s="610"/>
      <c r="AY19" s="565" t="s">
        <v>150</v>
      </c>
      <c r="AZ19" s="566"/>
      <c r="BA19" s="566"/>
      <c r="BB19" s="566"/>
      <c r="BC19" s="566"/>
      <c r="BD19" s="566"/>
      <c r="BE19" s="566"/>
      <c r="BF19" s="566"/>
      <c r="BG19" s="566"/>
      <c r="BH19" s="566"/>
      <c r="BI19" s="566"/>
      <c r="BJ19" s="566"/>
      <c r="BK19" s="566"/>
      <c r="BL19" s="566"/>
      <c r="BM19" s="567"/>
      <c r="BN19" s="551">
        <v>20881848</v>
      </c>
      <c r="BO19" s="552"/>
      <c r="BP19" s="552"/>
      <c r="BQ19" s="552"/>
      <c r="BR19" s="552"/>
      <c r="BS19" s="552"/>
      <c r="BT19" s="552"/>
      <c r="BU19" s="553"/>
      <c r="BV19" s="551">
        <v>19355444</v>
      </c>
      <c r="BW19" s="552"/>
      <c r="BX19" s="552"/>
      <c r="BY19" s="552"/>
      <c r="BZ19" s="552"/>
      <c r="CA19" s="552"/>
      <c r="CB19" s="552"/>
      <c r="CC19" s="553"/>
      <c r="CD19" s="172"/>
      <c r="CE19" s="583"/>
      <c r="CF19" s="583"/>
      <c r="CG19" s="583"/>
      <c r="CH19" s="583"/>
      <c r="CI19" s="583"/>
      <c r="CJ19" s="583"/>
      <c r="CK19" s="583"/>
      <c r="CL19" s="583"/>
      <c r="CM19" s="583"/>
      <c r="CN19" s="583"/>
      <c r="CO19" s="583"/>
      <c r="CP19" s="583"/>
      <c r="CQ19" s="583"/>
      <c r="CR19" s="583"/>
      <c r="CS19" s="584"/>
      <c r="CT19" s="548"/>
      <c r="CU19" s="549"/>
      <c r="CV19" s="549"/>
      <c r="CW19" s="549"/>
      <c r="CX19" s="549"/>
      <c r="CY19" s="549"/>
      <c r="CZ19" s="549"/>
      <c r="DA19" s="550"/>
      <c r="DB19" s="548"/>
      <c r="DC19" s="549"/>
      <c r="DD19" s="549"/>
      <c r="DE19" s="549"/>
      <c r="DF19" s="549"/>
      <c r="DG19" s="549"/>
      <c r="DH19" s="549"/>
      <c r="DI19" s="550"/>
    </row>
    <row r="20" spans="1:113" ht="18.75" customHeight="1" thickBot="1" x14ac:dyDescent="0.25">
      <c r="A20" s="163"/>
      <c r="B20" s="601" t="s">
        <v>151</v>
      </c>
      <c r="C20" s="602"/>
      <c r="D20" s="602"/>
      <c r="E20" s="603"/>
      <c r="F20" s="603"/>
      <c r="G20" s="603"/>
      <c r="H20" s="603"/>
      <c r="I20" s="603"/>
      <c r="J20" s="603"/>
      <c r="K20" s="603"/>
      <c r="L20" s="611">
        <v>29569</v>
      </c>
      <c r="M20" s="611"/>
      <c r="N20" s="611"/>
      <c r="O20" s="611"/>
      <c r="P20" s="611"/>
      <c r="Q20" s="611"/>
      <c r="R20" s="612"/>
      <c r="S20" s="612"/>
      <c r="T20" s="612"/>
      <c r="U20" s="612"/>
      <c r="V20" s="613"/>
      <c r="W20" s="622"/>
      <c r="X20" s="623"/>
      <c r="Y20" s="623"/>
      <c r="Z20" s="623"/>
      <c r="AA20" s="623"/>
      <c r="AB20" s="623"/>
      <c r="AC20" s="614"/>
      <c r="AD20" s="614"/>
      <c r="AE20" s="614"/>
      <c r="AF20" s="614"/>
      <c r="AG20" s="614"/>
      <c r="AH20" s="614"/>
      <c r="AI20" s="614"/>
      <c r="AJ20" s="614"/>
      <c r="AK20" s="614"/>
      <c r="AL20" s="615"/>
      <c r="AM20" s="616"/>
      <c r="AN20" s="513"/>
      <c r="AO20" s="513"/>
      <c r="AP20" s="513"/>
      <c r="AQ20" s="513"/>
      <c r="AR20" s="513"/>
      <c r="AS20" s="513"/>
      <c r="AT20" s="514"/>
      <c r="AU20" s="617"/>
      <c r="AV20" s="618"/>
      <c r="AW20" s="618"/>
      <c r="AX20" s="619"/>
      <c r="AY20" s="565"/>
      <c r="AZ20" s="566"/>
      <c r="BA20" s="566"/>
      <c r="BB20" s="566"/>
      <c r="BC20" s="566"/>
      <c r="BD20" s="566"/>
      <c r="BE20" s="566"/>
      <c r="BF20" s="566"/>
      <c r="BG20" s="566"/>
      <c r="BH20" s="566"/>
      <c r="BI20" s="566"/>
      <c r="BJ20" s="566"/>
      <c r="BK20" s="566"/>
      <c r="BL20" s="566"/>
      <c r="BM20" s="567"/>
      <c r="BN20" s="551"/>
      <c r="BO20" s="552"/>
      <c r="BP20" s="552"/>
      <c r="BQ20" s="552"/>
      <c r="BR20" s="552"/>
      <c r="BS20" s="552"/>
      <c r="BT20" s="552"/>
      <c r="BU20" s="553"/>
      <c r="BV20" s="551"/>
      <c r="BW20" s="552"/>
      <c r="BX20" s="552"/>
      <c r="BY20" s="552"/>
      <c r="BZ20" s="552"/>
      <c r="CA20" s="552"/>
      <c r="CB20" s="552"/>
      <c r="CC20" s="553"/>
      <c r="CD20" s="172"/>
      <c r="CE20" s="583"/>
      <c r="CF20" s="583"/>
      <c r="CG20" s="583"/>
      <c r="CH20" s="583"/>
      <c r="CI20" s="583"/>
      <c r="CJ20" s="583"/>
      <c r="CK20" s="583"/>
      <c r="CL20" s="583"/>
      <c r="CM20" s="583"/>
      <c r="CN20" s="583"/>
      <c r="CO20" s="583"/>
      <c r="CP20" s="583"/>
      <c r="CQ20" s="583"/>
      <c r="CR20" s="583"/>
      <c r="CS20" s="584"/>
      <c r="CT20" s="548"/>
      <c r="CU20" s="549"/>
      <c r="CV20" s="549"/>
      <c r="CW20" s="549"/>
      <c r="CX20" s="549"/>
      <c r="CY20" s="549"/>
      <c r="CZ20" s="549"/>
      <c r="DA20" s="550"/>
      <c r="DB20" s="548"/>
      <c r="DC20" s="549"/>
      <c r="DD20" s="549"/>
      <c r="DE20" s="549"/>
      <c r="DF20" s="549"/>
      <c r="DG20" s="549"/>
      <c r="DH20" s="549"/>
      <c r="DI20" s="550"/>
    </row>
    <row r="21" spans="1:113" ht="18.75" customHeight="1" thickBot="1" x14ac:dyDescent="0.25">
      <c r="A21" s="163"/>
      <c r="B21" s="598" t="s">
        <v>152</v>
      </c>
      <c r="C21" s="599"/>
      <c r="D21" s="599"/>
      <c r="E21" s="599"/>
      <c r="F21" s="599"/>
      <c r="G21" s="599"/>
      <c r="H21" s="599"/>
      <c r="I21" s="599"/>
      <c r="J21" s="599"/>
      <c r="K21" s="599"/>
      <c r="L21" s="599"/>
      <c r="M21" s="599"/>
      <c r="N21" s="599"/>
      <c r="O21" s="599"/>
      <c r="P21" s="599"/>
      <c r="Q21" s="599"/>
      <c r="R21" s="599"/>
      <c r="S21" s="599"/>
      <c r="T21" s="599"/>
      <c r="U21" s="599"/>
      <c r="V21" s="599"/>
      <c r="W21" s="599"/>
      <c r="X21" s="599"/>
      <c r="Y21" s="599"/>
      <c r="Z21" s="599"/>
      <c r="AA21" s="599"/>
      <c r="AB21" s="599"/>
      <c r="AC21" s="599"/>
      <c r="AD21" s="599"/>
      <c r="AE21" s="599"/>
      <c r="AF21" s="599"/>
      <c r="AG21" s="599"/>
      <c r="AH21" s="599"/>
      <c r="AI21" s="599"/>
      <c r="AJ21" s="599"/>
      <c r="AK21" s="599"/>
      <c r="AL21" s="599"/>
      <c r="AM21" s="599"/>
      <c r="AN21" s="599"/>
      <c r="AO21" s="599"/>
      <c r="AP21" s="599"/>
      <c r="AQ21" s="599"/>
      <c r="AR21" s="599"/>
      <c r="AS21" s="599"/>
      <c r="AT21" s="599"/>
      <c r="AU21" s="599"/>
      <c r="AV21" s="599"/>
      <c r="AW21" s="599"/>
      <c r="AX21" s="600"/>
      <c r="AY21" s="524"/>
      <c r="AZ21" s="525"/>
      <c r="BA21" s="525"/>
      <c r="BB21" s="525"/>
      <c r="BC21" s="525"/>
      <c r="BD21" s="525"/>
      <c r="BE21" s="525"/>
      <c r="BF21" s="525"/>
      <c r="BG21" s="525"/>
      <c r="BH21" s="525"/>
      <c r="BI21" s="525"/>
      <c r="BJ21" s="525"/>
      <c r="BK21" s="525"/>
      <c r="BL21" s="525"/>
      <c r="BM21" s="526"/>
      <c r="BN21" s="585"/>
      <c r="BO21" s="586"/>
      <c r="BP21" s="586"/>
      <c r="BQ21" s="586"/>
      <c r="BR21" s="586"/>
      <c r="BS21" s="586"/>
      <c r="BT21" s="586"/>
      <c r="BU21" s="587"/>
      <c r="BV21" s="585"/>
      <c r="BW21" s="586"/>
      <c r="BX21" s="586"/>
      <c r="BY21" s="586"/>
      <c r="BZ21" s="586"/>
      <c r="CA21" s="586"/>
      <c r="CB21" s="586"/>
      <c r="CC21" s="587"/>
      <c r="CD21" s="172"/>
      <c r="CE21" s="583"/>
      <c r="CF21" s="583"/>
      <c r="CG21" s="583"/>
      <c r="CH21" s="583"/>
      <c r="CI21" s="583"/>
      <c r="CJ21" s="583"/>
      <c r="CK21" s="583"/>
      <c r="CL21" s="583"/>
      <c r="CM21" s="583"/>
      <c r="CN21" s="583"/>
      <c r="CO21" s="583"/>
      <c r="CP21" s="583"/>
      <c r="CQ21" s="583"/>
      <c r="CR21" s="583"/>
      <c r="CS21" s="584"/>
      <c r="CT21" s="548"/>
      <c r="CU21" s="549"/>
      <c r="CV21" s="549"/>
      <c r="CW21" s="549"/>
      <c r="CX21" s="549"/>
      <c r="CY21" s="549"/>
      <c r="CZ21" s="549"/>
      <c r="DA21" s="550"/>
      <c r="DB21" s="548"/>
      <c r="DC21" s="549"/>
      <c r="DD21" s="549"/>
      <c r="DE21" s="549"/>
      <c r="DF21" s="549"/>
      <c r="DG21" s="549"/>
      <c r="DH21" s="549"/>
      <c r="DI21" s="550"/>
    </row>
    <row r="22" spans="1:113" ht="18.75" customHeight="1" x14ac:dyDescent="0.2">
      <c r="A22" s="163"/>
      <c r="B22" s="527" t="s">
        <v>153</v>
      </c>
      <c r="C22" s="528"/>
      <c r="D22" s="529"/>
      <c r="E22" s="536" t="s">
        <v>1</v>
      </c>
      <c r="F22" s="537"/>
      <c r="G22" s="537"/>
      <c r="H22" s="537"/>
      <c r="I22" s="537"/>
      <c r="J22" s="537"/>
      <c r="K22" s="538"/>
      <c r="L22" s="536" t="s">
        <v>154</v>
      </c>
      <c r="M22" s="537"/>
      <c r="N22" s="537"/>
      <c r="O22" s="537"/>
      <c r="P22" s="538"/>
      <c r="Q22" s="542" t="s">
        <v>155</v>
      </c>
      <c r="R22" s="543"/>
      <c r="S22" s="543"/>
      <c r="T22" s="543"/>
      <c r="U22" s="543"/>
      <c r="V22" s="544"/>
      <c r="W22" s="593" t="s">
        <v>156</v>
      </c>
      <c r="X22" s="528"/>
      <c r="Y22" s="529"/>
      <c r="Z22" s="536" t="s">
        <v>1</v>
      </c>
      <c r="AA22" s="537"/>
      <c r="AB22" s="537"/>
      <c r="AC22" s="537"/>
      <c r="AD22" s="537"/>
      <c r="AE22" s="537"/>
      <c r="AF22" s="537"/>
      <c r="AG22" s="538"/>
      <c r="AH22" s="554" t="s">
        <v>157</v>
      </c>
      <c r="AI22" s="537"/>
      <c r="AJ22" s="537"/>
      <c r="AK22" s="537"/>
      <c r="AL22" s="538"/>
      <c r="AM22" s="554" t="s">
        <v>158</v>
      </c>
      <c r="AN22" s="555"/>
      <c r="AO22" s="555"/>
      <c r="AP22" s="555"/>
      <c r="AQ22" s="555"/>
      <c r="AR22" s="556"/>
      <c r="AS22" s="542" t="s">
        <v>155</v>
      </c>
      <c r="AT22" s="543"/>
      <c r="AU22" s="543"/>
      <c r="AV22" s="543"/>
      <c r="AW22" s="543"/>
      <c r="AX22" s="560"/>
      <c r="AY22" s="577" t="s">
        <v>159</v>
      </c>
      <c r="AZ22" s="578"/>
      <c r="BA22" s="578"/>
      <c r="BB22" s="578"/>
      <c r="BC22" s="578"/>
      <c r="BD22" s="578"/>
      <c r="BE22" s="578"/>
      <c r="BF22" s="578"/>
      <c r="BG22" s="578"/>
      <c r="BH22" s="578"/>
      <c r="BI22" s="578"/>
      <c r="BJ22" s="578"/>
      <c r="BK22" s="578"/>
      <c r="BL22" s="578"/>
      <c r="BM22" s="579"/>
      <c r="BN22" s="580">
        <v>30943520</v>
      </c>
      <c r="BO22" s="581"/>
      <c r="BP22" s="581"/>
      <c r="BQ22" s="581"/>
      <c r="BR22" s="581"/>
      <c r="BS22" s="581"/>
      <c r="BT22" s="581"/>
      <c r="BU22" s="582"/>
      <c r="BV22" s="580">
        <v>26195038</v>
      </c>
      <c r="BW22" s="581"/>
      <c r="BX22" s="581"/>
      <c r="BY22" s="581"/>
      <c r="BZ22" s="581"/>
      <c r="CA22" s="581"/>
      <c r="CB22" s="581"/>
      <c r="CC22" s="582"/>
      <c r="CD22" s="172"/>
      <c r="CE22" s="583"/>
      <c r="CF22" s="583"/>
      <c r="CG22" s="583"/>
      <c r="CH22" s="583"/>
      <c r="CI22" s="583"/>
      <c r="CJ22" s="583"/>
      <c r="CK22" s="583"/>
      <c r="CL22" s="583"/>
      <c r="CM22" s="583"/>
      <c r="CN22" s="583"/>
      <c r="CO22" s="583"/>
      <c r="CP22" s="583"/>
      <c r="CQ22" s="583"/>
      <c r="CR22" s="583"/>
      <c r="CS22" s="584"/>
      <c r="CT22" s="548"/>
      <c r="CU22" s="549"/>
      <c r="CV22" s="549"/>
      <c r="CW22" s="549"/>
      <c r="CX22" s="549"/>
      <c r="CY22" s="549"/>
      <c r="CZ22" s="549"/>
      <c r="DA22" s="550"/>
      <c r="DB22" s="548"/>
      <c r="DC22" s="549"/>
      <c r="DD22" s="549"/>
      <c r="DE22" s="549"/>
      <c r="DF22" s="549"/>
      <c r="DG22" s="549"/>
      <c r="DH22" s="549"/>
      <c r="DI22" s="550"/>
    </row>
    <row r="23" spans="1:113" ht="18.75" customHeight="1" x14ac:dyDescent="0.2">
      <c r="A23" s="163"/>
      <c r="B23" s="530"/>
      <c r="C23" s="531"/>
      <c r="D23" s="532"/>
      <c r="E23" s="539"/>
      <c r="F23" s="540"/>
      <c r="G23" s="540"/>
      <c r="H23" s="540"/>
      <c r="I23" s="540"/>
      <c r="J23" s="540"/>
      <c r="K23" s="541"/>
      <c r="L23" s="539"/>
      <c r="M23" s="540"/>
      <c r="N23" s="540"/>
      <c r="O23" s="540"/>
      <c r="P23" s="541"/>
      <c r="Q23" s="545"/>
      <c r="R23" s="546"/>
      <c r="S23" s="546"/>
      <c r="T23" s="546"/>
      <c r="U23" s="546"/>
      <c r="V23" s="547"/>
      <c r="W23" s="594"/>
      <c r="X23" s="531"/>
      <c r="Y23" s="532"/>
      <c r="Z23" s="539"/>
      <c r="AA23" s="540"/>
      <c r="AB23" s="540"/>
      <c r="AC23" s="540"/>
      <c r="AD23" s="540"/>
      <c r="AE23" s="540"/>
      <c r="AF23" s="540"/>
      <c r="AG23" s="541"/>
      <c r="AH23" s="539"/>
      <c r="AI23" s="540"/>
      <c r="AJ23" s="540"/>
      <c r="AK23" s="540"/>
      <c r="AL23" s="541"/>
      <c r="AM23" s="557"/>
      <c r="AN23" s="558"/>
      <c r="AO23" s="558"/>
      <c r="AP23" s="558"/>
      <c r="AQ23" s="558"/>
      <c r="AR23" s="559"/>
      <c r="AS23" s="545"/>
      <c r="AT23" s="546"/>
      <c r="AU23" s="546"/>
      <c r="AV23" s="546"/>
      <c r="AW23" s="546"/>
      <c r="AX23" s="561"/>
      <c r="AY23" s="565" t="s">
        <v>160</v>
      </c>
      <c r="AZ23" s="566"/>
      <c r="BA23" s="566"/>
      <c r="BB23" s="566"/>
      <c r="BC23" s="566"/>
      <c r="BD23" s="566"/>
      <c r="BE23" s="566"/>
      <c r="BF23" s="566"/>
      <c r="BG23" s="566"/>
      <c r="BH23" s="566"/>
      <c r="BI23" s="566"/>
      <c r="BJ23" s="566"/>
      <c r="BK23" s="566"/>
      <c r="BL23" s="566"/>
      <c r="BM23" s="567"/>
      <c r="BN23" s="551">
        <v>24328839</v>
      </c>
      <c r="BO23" s="552"/>
      <c r="BP23" s="552"/>
      <c r="BQ23" s="552"/>
      <c r="BR23" s="552"/>
      <c r="BS23" s="552"/>
      <c r="BT23" s="552"/>
      <c r="BU23" s="553"/>
      <c r="BV23" s="551">
        <v>18857399</v>
      </c>
      <c r="BW23" s="552"/>
      <c r="BX23" s="552"/>
      <c r="BY23" s="552"/>
      <c r="BZ23" s="552"/>
      <c r="CA23" s="552"/>
      <c r="CB23" s="552"/>
      <c r="CC23" s="553"/>
      <c r="CD23" s="172"/>
      <c r="CE23" s="583"/>
      <c r="CF23" s="583"/>
      <c r="CG23" s="583"/>
      <c r="CH23" s="583"/>
      <c r="CI23" s="583"/>
      <c r="CJ23" s="583"/>
      <c r="CK23" s="583"/>
      <c r="CL23" s="583"/>
      <c r="CM23" s="583"/>
      <c r="CN23" s="583"/>
      <c r="CO23" s="583"/>
      <c r="CP23" s="583"/>
      <c r="CQ23" s="583"/>
      <c r="CR23" s="583"/>
      <c r="CS23" s="584"/>
      <c r="CT23" s="548"/>
      <c r="CU23" s="549"/>
      <c r="CV23" s="549"/>
      <c r="CW23" s="549"/>
      <c r="CX23" s="549"/>
      <c r="CY23" s="549"/>
      <c r="CZ23" s="549"/>
      <c r="DA23" s="550"/>
      <c r="DB23" s="548"/>
      <c r="DC23" s="549"/>
      <c r="DD23" s="549"/>
      <c r="DE23" s="549"/>
      <c r="DF23" s="549"/>
      <c r="DG23" s="549"/>
      <c r="DH23" s="549"/>
      <c r="DI23" s="550"/>
    </row>
    <row r="24" spans="1:113" ht="18.75" customHeight="1" thickBot="1" x14ac:dyDescent="0.25">
      <c r="A24" s="163"/>
      <c r="B24" s="530"/>
      <c r="C24" s="531"/>
      <c r="D24" s="532"/>
      <c r="E24" s="507" t="s">
        <v>161</v>
      </c>
      <c r="F24" s="508"/>
      <c r="G24" s="508"/>
      <c r="H24" s="508"/>
      <c r="I24" s="508"/>
      <c r="J24" s="508"/>
      <c r="K24" s="509"/>
      <c r="L24" s="504">
        <v>1</v>
      </c>
      <c r="M24" s="505"/>
      <c r="N24" s="505"/>
      <c r="O24" s="505"/>
      <c r="P24" s="506"/>
      <c r="Q24" s="504">
        <v>6363</v>
      </c>
      <c r="R24" s="505"/>
      <c r="S24" s="505"/>
      <c r="T24" s="505"/>
      <c r="U24" s="505"/>
      <c r="V24" s="506"/>
      <c r="W24" s="594"/>
      <c r="X24" s="531"/>
      <c r="Y24" s="532"/>
      <c r="Z24" s="507" t="s">
        <v>162</v>
      </c>
      <c r="AA24" s="508"/>
      <c r="AB24" s="508"/>
      <c r="AC24" s="508"/>
      <c r="AD24" s="508"/>
      <c r="AE24" s="508"/>
      <c r="AF24" s="508"/>
      <c r="AG24" s="509"/>
      <c r="AH24" s="504">
        <v>463</v>
      </c>
      <c r="AI24" s="505"/>
      <c r="AJ24" s="505"/>
      <c r="AK24" s="505"/>
      <c r="AL24" s="506"/>
      <c r="AM24" s="504">
        <v>1507065</v>
      </c>
      <c r="AN24" s="505"/>
      <c r="AO24" s="505"/>
      <c r="AP24" s="505"/>
      <c r="AQ24" s="505"/>
      <c r="AR24" s="506"/>
      <c r="AS24" s="504">
        <v>3255</v>
      </c>
      <c r="AT24" s="505"/>
      <c r="AU24" s="505"/>
      <c r="AV24" s="505"/>
      <c r="AW24" s="505"/>
      <c r="AX24" s="564"/>
      <c r="AY24" s="524" t="s">
        <v>163</v>
      </c>
      <c r="AZ24" s="525"/>
      <c r="BA24" s="525"/>
      <c r="BB24" s="525"/>
      <c r="BC24" s="525"/>
      <c r="BD24" s="525"/>
      <c r="BE24" s="525"/>
      <c r="BF24" s="525"/>
      <c r="BG24" s="525"/>
      <c r="BH24" s="525"/>
      <c r="BI24" s="525"/>
      <c r="BJ24" s="525"/>
      <c r="BK24" s="525"/>
      <c r="BL24" s="525"/>
      <c r="BM24" s="526"/>
      <c r="BN24" s="551">
        <v>20407756</v>
      </c>
      <c r="BO24" s="552"/>
      <c r="BP24" s="552"/>
      <c r="BQ24" s="552"/>
      <c r="BR24" s="552"/>
      <c r="BS24" s="552"/>
      <c r="BT24" s="552"/>
      <c r="BU24" s="553"/>
      <c r="BV24" s="551">
        <v>14653268</v>
      </c>
      <c r="BW24" s="552"/>
      <c r="BX24" s="552"/>
      <c r="BY24" s="552"/>
      <c r="BZ24" s="552"/>
      <c r="CA24" s="552"/>
      <c r="CB24" s="552"/>
      <c r="CC24" s="553"/>
      <c r="CD24" s="172"/>
      <c r="CE24" s="583"/>
      <c r="CF24" s="583"/>
      <c r="CG24" s="583"/>
      <c r="CH24" s="583"/>
      <c r="CI24" s="583"/>
      <c r="CJ24" s="583"/>
      <c r="CK24" s="583"/>
      <c r="CL24" s="583"/>
      <c r="CM24" s="583"/>
      <c r="CN24" s="583"/>
      <c r="CO24" s="583"/>
      <c r="CP24" s="583"/>
      <c r="CQ24" s="583"/>
      <c r="CR24" s="583"/>
      <c r="CS24" s="584"/>
      <c r="CT24" s="548"/>
      <c r="CU24" s="549"/>
      <c r="CV24" s="549"/>
      <c r="CW24" s="549"/>
      <c r="CX24" s="549"/>
      <c r="CY24" s="549"/>
      <c r="CZ24" s="549"/>
      <c r="DA24" s="550"/>
      <c r="DB24" s="548"/>
      <c r="DC24" s="549"/>
      <c r="DD24" s="549"/>
      <c r="DE24" s="549"/>
      <c r="DF24" s="549"/>
      <c r="DG24" s="549"/>
      <c r="DH24" s="549"/>
      <c r="DI24" s="550"/>
    </row>
    <row r="25" spans="1:113" ht="18.75" customHeight="1" x14ac:dyDescent="0.2">
      <c r="A25" s="163"/>
      <c r="B25" s="530"/>
      <c r="C25" s="531"/>
      <c r="D25" s="532"/>
      <c r="E25" s="507" t="s">
        <v>164</v>
      </c>
      <c r="F25" s="508"/>
      <c r="G25" s="508"/>
      <c r="H25" s="508"/>
      <c r="I25" s="508"/>
      <c r="J25" s="508"/>
      <c r="K25" s="509"/>
      <c r="L25" s="504">
        <v>2</v>
      </c>
      <c r="M25" s="505"/>
      <c r="N25" s="505"/>
      <c r="O25" s="505"/>
      <c r="P25" s="506"/>
      <c r="Q25" s="504">
        <v>6304</v>
      </c>
      <c r="R25" s="505"/>
      <c r="S25" s="505"/>
      <c r="T25" s="505"/>
      <c r="U25" s="505"/>
      <c r="V25" s="506"/>
      <c r="W25" s="594"/>
      <c r="X25" s="531"/>
      <c r="Y25" s="532"/>
      <c r="Z25" s="507" t="s">
        <v>165</v>
      </c>
      <c r="AA25" s="508"/>
      <c r="AB25" s="508"/>
      <c r="AC25" s="508"/>
      <c r="AD25" s="508"/>
      <c r="AE25" s="508"/>
      <c r="AF25" s="508"/>
      <c r="AG25" s="509"/>
      <c r="AH25" s="504">
        <v>78</v>
      </c>
      <c r="AI25" s="505"/>
      <c r="AJ25" s="505"/>
      <c r="AK25" s="505"/>
      <c r="AL25" s="506"/>
      <c r="AM25" s="504">
        <v>252174</v>
      </c>
      <c r="AN25" s="505"/>
      <c r="AO25" s="505"/>
      <c r="AP25" s="505"/>
      <c r="AQ25" s="505"/>
      <c r="AR25" s="506"/>
      <c r="AS25" s="504">
        <v>3233</v>
      </c>
      <c r="AT25" s="505"/>
      <c r="AU25" s="505"/>
      <c r="AV25" s="505"/>
      <c r="AW25" s="505"/>
      <c r="AX25" s="564"/>
      <c r="AY25" s="577" t="s">
        <v>166</v>
      </c>
      <c r="AZ25" s="578"/>
      <c r="BA25" s="578"/>
      <c r="BB25" s="578"/>
      <c r="BC25" s="578"/>
      <c r="BD25" s="578"/>
      <c r="BE25" s="578"/>
      <c r="BF25" s="578"/>
      <c r="BG25" s="578"/>
      <c r="BH25" s="578"/>
      <c r="BI25" s="578"/>
      <c r="BJ25" s="578"/>
      <c r="BK25" s="578"/>
      <c r="BL25" s="578"/>
      <c r="BM25" s="579"/>
      <c r="BN25" s="580">
        <v>7223892</v>
      </c>
      <c r="BO25" s="581"/>
      <c r="BP25" s="581"/>
      <c r="BQ25" s="581"/>
      <c r="BR25" s="581"/>
      <c r="BS25" s="581"/>
      <c r="BT25" s="581"/>
      <c r="BU25" s="582"/>
      <c r="BV25" s="580">
        <v>8805097</v>
      </c>
      <c r="BW25" s="581"/>
      <c r="BX25" s="581"/>
      <c r="BY25" s="581"/>
      <c r="BZ25" s="581"/>
      <c r="CA25" s="581"/>
      <c r="CB25" s="581"/>
      <c r="CC25" s="582"/>
      <c r="CD25" s="172"/>
      <c r="CE25" s="583"/>
      <c r="CF25" s="583"/>
      <c r="CG25" s="583"/>
      <c r="CH25" s="583"/>
      <c r="CI25" s="583"/>
      <c r="CJ25" s="583"/>
      <c r="CK25" s="583"/>
      <c r="CL25" s="583"/>
      <c r="CM25" s="583"/>
      <c r="CN25" s="583"/>
      <c r="CO25" s="583"/>
      <c r="CP25" s="583"/>
      <c r="CQ25" s="583"/>
      <c r="CR25" s="583"/>
      <c r="CS25" s="584"/>
      <c r="CT25" s="548"/>
      <c r="CU25" s="549"/>
      <c r="CV25" s="549"/>
      <c r="CW25" s="549"/>
      <c r="CX25" s="549"/>
      <c r="CY25" s="549"/>
      <c r="CZ25" s="549"/>
      <c r="DA25" s="550"/>
      <c r="DB25" s="548"/>
      <c r="DC25" s="549"/>
      <c r="DD25" s="549"/>
      <c r="DE25" s="549"/>
      <c r="DF25" s="549"/>
      <c r="DG25" s="549"/>
      <c r="DH25" s="549"/>
      <c r="DI25" s="550"/>
    </row>
    <row r="26" spans="1:113" ht="18.75" customHeight="1" x14ac:dyDescent="0.2">
      <c r="A26" s="163"/>
      <c r="B26" s="530"/>
      <c r="C26" s="531"/>
      <c r="D26" s="532"/>
      <c r="E26" s="507" t="s">
        <v>167</v>
      </c>
      <c r="F26" s="508"/>
      <c r="G26" s="508"/>
      <c r="H26" s="508"/>
      <c r="I26" s="508"/>
      <c r="J26" s="508"/>
      <c r="K26" s="509"/>
      <c r="L26" s="504">
        <v>1</v>
      </c>
      <c r="M26" s="505"/>
      <c r="N26" s="505"/>
      <c r="O26" s="505"/>
      <c r="P26" s="506"/>
      <c r="Q26" s="504">
        <v>5616</v>
      </c>
      <c r="R26" s="505"/>
      <c r="S26" s="505"/>
      <c r="T26" s="505"/>
      <c r="U26" s="505"/>
      <c r="V26" s="506"/>
      <c r="W26" s="594"/>
      <c r="X26" s="531"/>
      <c r="Y26" s="532"/>
      <c r="Z26" s="507" t="s">
        <v>168</v>
      </c>
      <c r="AA26" s="562"/>
      <c r="AB26" s="562"/>
      <c r="AC26" s="562"/>
      <c r="AD26" s="562"/>
      <c r="AE26" s="562"/>
      <c r="AF26" s="562"/>
      <c r="AG26" s="563"/>
      <c r="AH26" s="504">
        <v>35</v>
      </c>
      <c r="AI26" s="505"/>
      <c r="AJ26" s="505"/>
      <c r="AK26" s="505"/>
      <c r="AL26" s="506"/>
      <c r="AM26" s="504">
        <v>112525</v>
      </c>
      <c r="AN26" s="505"/>
      <c r="AO26" s="505"/>
      <c r="AP26" s="505"/>
      <c r="AQ26" s="505"/>
      <c r="AR26" s="506"/>
      <c r="AS26" s="504">
        <v>3215</v>
      </c>
      <c r="AT26" s="505"/>
      <c r="AU26" s="505"/>
      <c r="AV26" s="505"/>
      <c r="AW26" s="505"/>
      <c r="AX26" s="564"/>
      <c r="AY26" s="591" t="s">
        <v>169</v>
      </c>
      <c r="AZ26" s="511"/>
      <c r="BA26" s="511"/>
      <c r="BB26" s="511"/>
      <c r="BC26" s="511"/>
      <c r="BD26" s="511"/>
      <c r="BE26" s="511"/>
      <c r="BF26" s="511"/>
      <c r="BG26" s="511"/>
      <c r="BH26" s="511"/>
      <c r="BI26" s="511"/>
      <c r="BJ26" s="511"/>
      <c r="BK26" s="511"/>
      <c r="BL26" s="511"/>
      <c r="BM26" s="592"/>
      <c r="BN26" s="551" t="s">
        <v>122</v>
      </c>
      <c r="BO26" s="552"/>
      <c r="BP26" s="552"/>
      <c r="BQ26" s="552"/>
      <c r="BR26" s="552"/>
      <c r="BS26" s="552"/>
      <c r="BT26" s="552"/>
      <c r="BU26" s="553"/>
      <c r="BV26" s="551" t="s">
        <v>122</v>
      </c>
      <c r="BW26" s="552"/>
      <c r="BX26" s="552"/>
      <c r="BY26" s="552"/>
      <c r="BZ26" s="552"/>
      <c r="CA26" s="552"/>
      <c r="CB26" s="552"/>
      <c r="CC26" s="553"/>
      <c r="CD26" s="172"/>
      <c r="CE26" s="583"/>
      <c r="CF26" s="583"/>
      <c r="CG26" s="583"/>
      <c r="CH26" s="583"/>
      <c r="CI26" s="583"/>
      <c r="CJ26" s="583"/>
      <c r="CK26" s="583"/>
      <c r="CL26" s="583"/>
      <c r="CM26" s="583"/>
      <c r="CN26" s="583"/>
      <c r="CO26" s="583"/>
      <c r="CP26" s="583"/>
      <c r="CQ26" s="583"/>
      <c r="CR26" s="583"/>
      <c r="CS26" s="584"/>
      <c r="CT26" s="548"/>
      <c r="CU26" s="549"/>
      <c r="CV26" s="549"/>
      <c r="CW26" s="549"/>
      <c r="CX26" s="549"/>
      <c r="CY26" s="549"/>
      <c r="CZ26" s="549"/>
      <c r="DA26" s="550"/>
      <c r="DB26" s="548"/>
      <c r="DC26" s="549"/>
      <c r="DD26" s="549"/>
      <c r="DE26" s="549"/>
      <c r="DF26" s="549"/>
      <c r="DG26" s="549"/>
      <c r="DH26" s="549"/>
      <c r="DI26" s="550"/>
    </row>
    <row r="27" spans="1:113" ht="18.75" customHeight="1" thickBot="1" x14ac:dyDescent="0.25">
      <c r="A27" s="163"/>
      <c r="B27" s="530"/>
      <c r="C27" s="531"/>
      <c r="D27" s="532"/>
      <c r="E27" s="507" t="s">
        <v>170</v>
      </c>
      <c r="F27" s="508"/>
      <c r="G27" s="508"/>
      <c r="H27" s="508"/>
      <c r="I27" s="508"/>
      <c r="J27" s="508"/>
      <c r="K27" s="509"/>
      <c r="L27" s="504">
        <v>1</v>
      </c>
      <c r="M27" s="505"/>
      <c r="N27" s="505"/>
      <c r="O27" s="505"/>
      <c r="P27" s="506"/>
      <c r="Q27" s="504">
        <v>6210</v>
      </c>
      <c r="R27" s="505"/>
      <c r="S27" s="505"/>
      <c r="T27" s="505"/>
      <c r="U27" s="505"/>
      <c r="V27" s="506"/>
      <c r="W27" s="594"/>
      <c r="X27" s="531"/>
      <c r="Y27" s="532"/>
      <c r="Z27" s="507" t="s">
        <v>171</v>
      </c>
      <c r="AA27" s="508"/>
      <c r="AB27" s="508"/>
      <c r="AC27" s="508"/>
      <c r="AD27" s="508"/>
      <c r="AE27" s="508"/>
      <c r="AF27" s="508"/>
      <c r="AG27" s="509"/>
      <c r="AH27" s="504">
        <v>28</v>
      </c>
      <c r="AI27" s="505"/>
      <c r="AJ27" s="505"/>
      <c r="AK27" s="505"/>
      <c r="AL27" s="506"/>
      <c r="AM27" s="504">
        <v>90882</v>
      </c>
      <c r="AN27" s="505"/>
      <c r="AO27" s="505"/>
      <c r="AP27" s="505"/>
      <c r="AQ27" s="505"/>
      <c r="AR27" s="506"/>
      <c r="AS27" s="504">
        <v>3246</v>
      </c>
      <c r="AT27" s="505"/>
      <c r="AU27" s="505"/>
      <c r="AV27" s="505"/>
      <c r="AW27" s="505"/>
      <c r="AX27" s="564"/>
      <c r="AY27" s="588" t="s">
        <v>172</v>
      </c>
      <c r="AZ27" s="589"/>
      <c r="BA27" s="589"/>
      <c r="BB27" s="589"/>
      <c r="BC27" s="589"/>
      <c r="BD27" s="589"/>
      <c r="BE27" s="589"/>
      <c r="BF27" s="589"/>
      <c r="BG27" s="589"/>
      <c r="BH27" s="589"/>
      <c r="BI27" s="589"/>
      <c r="BJ27" s="589"/>
      <c r="BK27" s="589"/>
      <c r="BL27" s="589"/>
      <c r="BM27" s="590"/>
      <c r="BN27" s="585" t="s">
        <v>122</v>
      </c>
      <c r="BO27" s="586"/>
      <c r="BP27" s="586"/>
      <c r="BQ27" s="586"/>
      <c r="BR27" s="586"/>
      <c r="BS27" s="586"/>
      <c r="BT27" s="586"/>
      <c r="BU27" s="587"/>
      <c r="BV27" s="585" t="s">
        <v>122</v>
      </c>
      <c r="BW27" s="586"/>
      <c r="BX27" s="586"/>
      <c r="BY27" s="586"/>
      <c r="BZ27" s="586"/>
      <c r="CA27" s="586"/>
      <c r="CB27" s="586"/>
      <c r="CC27" s="587"/>
      <c r="CD27" s="166"/>
      <c r="CE27" s="583"/>
      <c r="CF27" s="583"/>
      <c r="CG27" s="583"/>
      <c r="CH27" s="583"/>
      <c r="CI27" s="583"/>
      <c r="CJ27" s="583"/>
      <c r="CK27" s="583"/>
      <c r="CL27" s="583"/>
      <c r="CM27" s="583"/>
      <c r="CN27" s="583"/>
      <c r="CO27" s="583"/>
      <c r="CP27" s="583"/>
      <c r="CQ27" s="583"/>
      <c r="CR27" s="583"/>
      <c r="CS27" s="584"/>
      <c r="CT27" s="548"/>
      <c r="CU27" s="549"/>
      <c r="CV27" s="549"/>
      <c r="CW27" s="549"/>
      <c r="CX27" s="549"/>
      <c r="CY27" s="549"/>
      <c r="CZ27" s="549"/>
      <c r="DA27" s="550"/>
      <c r="DB27" s="548"/>
      <c r="DC27" s="549"/>
      <c r="DD27" s="549"/>
      <c r="DE27" s="549"/>
      <c r="DF27" s="549"/>
      <c r="DG27" s="549"/>
      <c r="DH27" s="549"/>
      <c r="DI27" s="550"/>
    </row>
    <row r="28" spans="1:113" ht="18.75" customHeight="1" x14ac:dyDescent="0.2">
      <c r="A28" s="163"/>
      <c r="B28" s="530"/>
      <c r="C28" s="531"/>
      <c r="D28" s="532"/>
      <c r="E28" s="507" t="s">
        <v>173</v>
      </c>
      <c r="F28" s="508"/>
      <c r="G28" s="508"/>
      <c r="H28" s="508"/>
      <c r="I28" s="508"/>
      <c r="J28" s="508"/>
      <c r="K28" s="509"/>
      <c r="L28" s="504">
        <v>1</v>
      </c>
      <c r="M28" s="505"/>
      <c r="N28" s="505"/>
      <c r="O28" s="505"/>
      <c r="P28" s="506"/>
      <c r="Q28" s="504">
        <v>5715</v>
      </c>
      <c r="R28" s="505"/>
      <c r="S28" s="505"/>
      <c r="T28" s="505"/>
      <c r="U28" s="505"/>
      <c r="V28" s="506"/>
      <c r="W28" s="594"/>
      <c r="X28" s="531"/>
      <c r="Y28" s="532"/>
      <c r="Z28" s="507" t="s">
        <v>174</v>
      </c>
      <c r="AA28" s="508"/>
      <c r="AB28" s="508"/>
      <c r="AC28" s="508"/>
      <c r="AD28" s="508"/>
      <c r="AE28" s="508"/>
      <c r="AF28" s="508"/>
      <c r="AG28" s="509"/>
      <c r="AH28" s="504" t="s">
        <v>122</v>
      </c>
      <c r="AI28" s="505"/>
      <c r="AJ28" s="505"/>
      <c r="AK28" s="505"/>
      <c r="AL28" s="506"/>
      <c r="AM28" s="504" t="s">
        <v>122</v>
      </c>
      <c r="AN28" s="505"/>
      <c r="AO28" s="505"/>
      <c r="AP28" s="505"/>
      <c r="AQ28" s="505"/>
      <c r="AR28" s="506"/>
      <c r="AS28" s="504" t="s">
        <v>122</v>
      </c>
      <c r="AT28" s="505"/>
      <c r="AU28" s="505"/>
      <c r="AV28" s="505"/>
      <c r="AW28" s="505"/>
      <c r="AX28" s="564"/>
      <c r="AY28" s="568" t="s">
        <v>175</v>
      </c>
      <c r="AZ28" s="569"/>
      <c r="BA28" s="569"/>
      <c r="BB28" s="570"/>
      <c r="BC28" s="577" t="s">
        <v>46</v>
      </c>
      <c r="BD28" s="578"/>
      <c r="BE28" s="578"/>
      <c r="BF28" s="578"/>
      <c r="BG28" s="578"/>
      <c r="BH28" s="578"/>
      <c r="BI28" s="578"/>
      <c r="BJ28" s="578"/>
      <c r="BK28" s="578"/>
      <c r="BL28" s="578"/>
      <c r="BM28" s="579"/>
      <c r="BN28" s="580">
        <v>4689893</v>
      </c>
      <c r="BO28" s="581"/>
      <c r="BP28" s="581"/>
      <c r="BQ28" s="581"/>
      <c r="BR28" s="581"/>
      <c r="BS28" s="581"/>
      <c r="BT28" s="581"/>
      <c r="BU28" s="582"/>
      <c r="BV28" s="580">
        <v>4500244</v>
      </c>
      <c r="BW28" s="581"/>
      <c r="BX28" s="581"/>
      <c r="BY28" s="581"/>
      <c r="BZ28" s="581"/>
      <c r="CA28" s="581"/>
      <c r="CB28" s="581"/>
      <c r="CC28" s="582"/>
      <c r="CD28" s="172"/>
      <c r="CE28" s="583"/>
      <c r="CF28" s="583"/>
      <c r="CG28" s="583"/>
      <c r="CH28" s="583"/>
      <c r="CI28" s="583"/>
      <c r="CJ28" s="583"/>
      <c r="CK28" s="583"/>
      <c r="CL28" s="583"/>
      <c r="CM28" s="583"/>
      <c r="CN28" s="583"/>
      <c r="CO28" s="583"/>
      <c r="CP28" s="583"/>
      <c r="CQ28" s="583"/>
      <c r="CR28" s="583"/>
      <c r="CS28" s="584"/>
      <c r="CT28" s="548"/>
      <c r="CU28" s="549"/>
      <c r="CV28" s="549"/>
      <c r="CW28" s="549"/>
      <c r="CX28" s="549"/>
      <c r="CY28" s="549"/>
      <c r="CZ28" s="549"/>
      <c r="DA28" s="550"/>
      <c r="DB28" s="548"/>
      <c r="DC28" s="549"/>
      <c r="DD28" s="549"/>
      <c r="DE28" s="549"/>
      <c r="DF28" s="549"/>
      <c r="DG28" s="549"/>
      <c r="DH28" s="549"/>
      <c r="DI28" s="550"/>
    </row>
    <row r="29" spans="1:113" ht="18.75" customHeight="1" x14ac:dyDescent="0.2">
      <c r="A29" s="163"/>
      <c r="B29" s="530"/>
      <c r="C29" s="531"/>
      <c r="D29" s="532"/>
      <c r="E29" s="507" t="s">
        <v>176</v>
      </c>
      <c r="F29" s="508"/>
      <c r="G29" s="508"/>
      <c r="H29" s="508"/>
      <c r="I29" s="508"/>
      <c r="J29" s="508"/>
      <c r="K29" s="509"/>
      <c r="L29" s="504">
        <v>13</v>
      </c>
      <c r="M29" s="505"/>
      <c r="N29" s="505"/>
      <c r="O29" s="505"/>
      <c r="P29" s="506"/>
      <c r="Q29" s="504">
        <v>5400</v>
      </c>
      <c r="R29" s="505"/>
      <c r="S29" s="505"/>
      <c r="T29" s="505"/>
      <c r="U29" s="505"/>
      <c r="V29" s="506"/>
      <c r="W29" s="595"/>
      <c r="X29" s="596"/>
      <c r="Y29" s="597"/>
      <c r="Z29" s="507" t="s">
        <v>177</v>
      </c>
      <c r="AA29" s="508"/>
      <c r="AB29" s="508"/>
      <c r="AC29" s="508"/>
      <c r="AD29" s="508"/>
      <c r="AE29" s="508"/>
      <c r="AF29" s="508"/>
      <c r="AG29" s="509"/>
      <c r="AH29" s="504">
        <v>491</v>
      </c>
      <c r="AI29" s="505"/>
      <c r="AJ29" s="505"/>
      <c r="AK29" s="505"/>
      <c r="AL29" s="506"/>
      <c r="AM29" s="504">
        <v>1597947</v>
      </c>
      <c r="AN29" s="505"/>
      <c r="AO29" s="505"/>
      <c r="AP29" s="505"/>
      <c r="AQ29" s="505"/>
      <c r="AR29" s="506"/>
      <c r="AS29" s="504">
        <v>3254</v>
      </c>
      <c r="AT29" s="505"/>
      <c r="AU29" s="505"/>
      <c r="AV29" s="505"/>
      <c r="AW29" s="505"/>
      <c r="AX29" s="564"/>
      <c r="AY29" s="571"/>
      <c r="AZ29" s="572"/>
      <c r="BA29" s="572"/>
      <c r="BB29" s="573"/>
      <c r="BC29" s="565" t="s">
        <v>178</v>
      </c>
      <c r="BD29" s="566"/>
      <c r="BE29" s="566"/>
      <c r="BF29" s="566"/>
      <c r="BG29" s="566"/>
      <c r="BH29" s="566"/>
      <c r="BI29" s="566"/>
      <c r="BJ29" s="566"/>
      <c r="BK29" s="566"/>
      <c r="BL29" s="566"/>
      <c r="BM29" s="567"/>
      <c r="BN29" s="551">
        <v>874969</v>
      </c>
      <c r="BO29" s="552"/>
      <c r="BP29" s="552"/>
      <c r="BQ29" s="552"/>
      <c r="BR29" s="552"/>
      <c r="BS29" s="552"/>
      <c r="BT29" s="552"/>
      <c r="BU29" s="553"/>
      <c r="BV29" s="551">
        <v>774044</v>
      </c>
      <c r="BW29" s="552"/>
      <c r="BX29" s="552"/>
      <c r="BY29" s="552"/>
      <c r="BZ29" s="552"/>
      <c r="CA29" s="552"/>
      <c r="CB29" s="552"/>
      <c r="CC29" s="553"/>
      <c r="CD29" s="166"/>
      <c r="CE29" s="583"/>
      <c r="CF29" s="583"/>
      <c r="CG29" s="583"/>
      <c r="CH29" s="583"/>
      <c r="CI29" s="583"/>
      <c r="CJ29" s="583"/>
      <c r="CK29" s="583"/>
      <c r="CL29" s="583"/>
      <c r="CM29" s="583"/>
      <c r="CN29" s="583"/>
      <c r="CO29" s="583"/>
      <c r="CP29" s="583"/>
      <c r="CQ29" s="583"/>
      <c r="CR29" s="583"/>
      <c r="CS29" s="584"/>
      <c r="CT29" s="548"/>
      <c r="CU29" s="549"/>
      <c r="CV29" s="549"/>
      <c r="CW29" s="549"/>
      <c r="CX29" s="549"/>
      <c r="CY29" s="549"/>
      <c r="CZ29" s="549"/>
      <c r="DA29" s="550"/>
      <c r="DB29" s="548"/>
      <c r="DC29" s="549"/>
      <c r="DD29" s="549"/>
      <c r="DE29" s="549"/>
      <c r="DF29" s="549"/>
      <c r="DG29" s="549"/>
      <c r="DH29" s="549"/>
      <c r="DI29" s="550"/>
    </row>
    <row r="30" spans="1:113" ht="18.75" customHeight="1" thickBot="1" x14ac:dyDescent="0.25">
      <c r="A30" s="163"/>
      <c r="B30" s="533"/>
      <c r="C30" s="534"/>
      <c r="D30" s="535"/>
      <c r="E30" s="512"/>
      <c r="F30" s="513"/>
      <c r="G30" s="513"/>
      <c r="H30" s="513"/>
      <c r="I30" s="513"/>
      <c r="J30" s="513"/>
      <c r="K30" s="514"/>
      <c r="L30" s="515"/>
      <c r="M30" s="516"/>
      <c r="N30" s="516"/>
      <c r="O30" s="516"/>
      <c r="P30" s="517"/>
      <c r="Q30" s="515"/>
      <c r="R30" s="516"/>
      <c r="S30" s="516"/>
      <c r="T30" s="516"/>
      <c r="U30" s="516"/>
      <c r="V30" s="517"/>
      <c r="W30" s="518" t="s">
        <v>179</v>
      </c>
      <c r="X30" s="519"/>
      <c r="Y30" s="519"/>
      <c r="Z30" s="519"/>
      <c r="AA30" s="519"/>
      <c r="AB30" s="519"/>
      <c r="AC30" s="519"/>
      <c r="AD30" s="519"/>
      <c r="AE30" s="519"/>
      <c r="AF30" s="519"/>
      <c r="AG30" s="520"/>
      <c r="AH30" s="521">
        <v>97.9</v>
      </c>
      <c r="AI30" s="522"/>
      <c r="AJ30" s="522"/>
      <c r="AK30" s="522"/>
      <c r="AL30" s="522"/>
      <c r="AM30" s="522"/>
      <c r="AN30" s="522"/>
      <c r="AO30" s="522"/>
      <c r="AP30" s="522"/>
      <c r="AQ30" s="522"/>
      <c r="AR30" s="522"/>
      <c r="AS30" s="522"/>
      <c r="AT30" s="522"/>
      <c r="AU30" s="522"/>
      <c r="AV30" s="522"/>
      <c r="AW30" s="522"/>
      <c r="AX30" s="523"/>
      <c r="AY30" s="574"/>
      <c r="AZ30" s="575"/>
      <c r="BA30" s="575"/>
      <c r="BB30" s="576"/>
      <c r="BC30" s="524" t="s">
        <v>48</v>
      </c>
      <c r="BD30" s="525"/>
      <c r="BE30" s="525"/>
      <c r="BF30" s="525"/>
      <c r="BG30" s="525"/>
      <c r="BH30" s="525"/>
      <c r="BI30" s="525"/>
      <c r="BJ30" s="525"/>
      <c r="BK30" s="525"/>
      <c r="BL30" s="525"/>
      <c r="BM30" s="526"/>
      <c r="BN30" s="585">
        <v>3347808</v>
      </c>
      <c r="BO30" s="586"/>
      <c r="BP30" s="586"/>
      <c r="BQ30" s="586"/>
      <c r="BR30" s="586"/>
      <c r="BS30" s="586"/>
      <c r="BT30" s="586"/>
      <c r="BU30" s="587"/>
      <c r="BV30" s="585">
        <v>2873839</v>
      </c>
      <c r="BW30" s="586"/>
      <c r="BX30" s="586"/>
      <c r="BY30" s="586"/>
      <c r="BZ30" s="586"/>
      <c r="CA30" s="586"/>
      <c r="CB30" s="586"/>
      <c r="CC30" s="587"/>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10" t="s">
        <v>180</v>
      </c>
      <c r="D32" s="510"/>
      <c r="E32" s="510"/>
      <c r="F32" s="510"/>
      <c r="G32" s="510"/>
      <c r="H32" s="510"/>
      <c r="I32" s="510"/>
      <c r="J32" s="510"/>
      <c r="K32" s="510"/>
      <c r="L32" s="510"/>
      <c r="M32" s="510"/>
      <c r="N32" s="510"/>
      <c r="O32" s="510"/>
      <c r="P32" s="510"/>
      <c r="Q32" s="510"/>
      <c r="R32" s="510"/>
      <c r="S32" s="510"/>
      <c r="U32" s="511" t="s">
        <v>181</v>
      </c>
      <c r="V32" s="511"/>
      <c r="W32" s="511"/>
      <c r="X32" s="511"/>
      <c r="Y32" s="511"/>
      <c r="Z32" s="511"/>
      <c r="AA32" s="511"/>
      <c r="AB32" s="511"/>
      <c r="AC32" s="511"/>
      <c r="AD32" s="511"/>
      <c r="AE32" s="511"/>
      <c r="AF32" s="511"/>
      <c r="AG32" s="511"/>
      <c r="AH32" s="511"/>
      <c r="AI32" s="511"/>
      <c r="AJ32" s="511"/>
      <c r="AK32" s="511"/>
      <c r="AM32" s="511" t="s">
        <v>182</v>
      </c>
      <c r="AN32" s="511"/>
      <c r="AO32" s="511"/>
      <c r="AP32" s="511"/>
      <c r="AQ32" s="511"/>
      <c r="AR32" s="511"/>
      <c r="AS32" s="511"/>
      <c r="AT32" s="511"/>
      <c r="AU32" s="511"/>
      <c r="AV32" s="511"/>
      <c r="AW32" s="511"/>
      <c r="AX32" s="511"/>
      <c r="AY32" s="511"/>
      <c r="AZ32" s="511"/>
      <c r="BA32" s="511"/>
      <c r="BB32" s="511"/>
      <c r="BC32" s="511"/>
      <c r="BE32" s="511" t="s">
        <v>183</v>
      </c>
      <c r="BF32" s="511"/>
      <c r="BG32" s="511"/>
      <c r="BH32" s="511"/>
      <c r="BI32" s="511"/>
      <c r="BJ32" s="511"/>
      <c r="BK32" s="511"/>
      <c r="BL32" s="511"/>
      <c r="BM32" s="511"/>
      <c r="BN32" s="511"/>
      <c r="BO32" s="511"/>
      <c r="BP32" s="511"/>
      <c r="BQ32" s="511"/>
      <c r="BR32" s="511"/>
      <c r="BS32" s="511"/>
      <c r="BT32" s="511"/>
      <c r="BU32" s="511"/>
      <c r="BW32" s="511" t="s">
        <v>184</v>
      </c>
      <c r="BX32" s="511"/>
      <c r="BY32" s="511"/>
      <c r="BZ32" s="511"/>
      <c r="CA32" s="511"/>
      <c r="CB32" s="511"/>
      <c r="CC32" s="511"/>
      <c r="CD32" s="511"/>
      <c r="CE32" s="511"/>
      <c r="CF32" s="511"/>
      <c r="CG32" s="511"/>
      <c r="CH32" s="511"/>
      <c r="CI32" s="511"/>
      <c r="CJ32" s="511"/>
      <c r="CK32" s="511"/>
      <c r="CL32" s="511"/>
      <c r="CM32" s="511"/>
      <c r="CO32" s="511" t="s">
        <v>185</v>
      </c>
      <c r="CP32" s="511"/>
      <c r="CQ32" s="511"/>
      <c r="CR32" s="511"/>
      <c r="CS32" s="511"/>
      <c r="CT32" s="511"/>
      <c r="CU32" s="511"/>
      <c r="CV32" s="511"/>
      <c r="CW32" s="511"/>
      <c r="CX32" s="511"/>
      <c r="CY32" s="511"/>
      <c r="CZ32" s="511"/>
      <c r="DA32" s="511"/>
      <c r="DB32" s="511"/>
      <c r="DC32" s="511"/>
      <c r="DD32" s="511"/>
      <c r="DE32" s="511"/>
      <c r="DI32" s="189"/>
    </row>
    <row r="33" spans="1:113" ht="13.5" customHeight="1" x14ac:dyDescent="0.2">
      <c r="A33" s="163"/>
      <c r="B33" s="190"/>
      <c r="C33" s="503" t="s">
        <v>186</v>
      </c>
      <c r="D33" s="503"/>
      <c r="E33" s="502" t="s">
        <v>187</v>
      </c>
      <c r="F33" s="502"/>
      <c r="G33" s="502"/>
      <c r="H33" s="502"/>
      <c r="I33" s="502"/>
      <c r="J33" s="502"/>
      <c r="K33" s="502"/>
      <c r="L33" s="502"/>
      <c r="M33" s="502"/>
      <c r="N33" s="502"/>
      <c r="O33" s="502"/>
      <c r="P33" s="502"/>
      <c r="Q33" s="502"/>
      <c r="R33" s="502"/>
      <c r="S33" s="502"/>
      <c r="T33" s="167"/>
      <c r="U33" s="503" t="s">
        <v>186</v>
      </c>
      <c r="V33" s="503"/>
      <c r="W33" s="502" t="s">
        <v>187</v>
      </c>
      <c r="X33" s="502"/>
      <c r="Y33" s="502"/>
      <c r="Z33" s="502"/>
      <c r="AA33" s="502"/>
      <c r="AB33" s="502"/>
      <c r="AC33" s="502"/>
      <c r="AD33" s="502"/>
      <c r="AE33" s="502"/>
      <c r="AF33" s="502"/>
      <c r="AG33" s="502"/>
      <c r="AH33" s="502"/>
      <c r="AI33" s="502"/>
      <c r="AJ33" s="502"/>
      <c r="AK33" s="502"/>
      <c r="AL33" s="167"/>
      <c r="AM33" s="503" t="s">
        <v>186</v>
      </c>
      <c r="AN33" s="503"/>
      <c r="AO33" s="502" t="s">
        <v>187</v>
      </c>
      <c r="AP33" s="502"/>
      <c r="AQ33" s="502"/>
      <c r="AR33" s="502"/>
      <c r="AS33" s="502"/>
      <c r="AT33" s="502"/>
      <c r="AU33" s="502"/>
      <c r="AV33" s="502"/>
      <c r="AW33" s="502"/>
      <c r="AX33" s="502"/>
      <c r="AY33" s="502"/>
      <c r="AZ33" s="502"/>
      <c r="BA33" s="502"/>
      <c r="BB33" s="502"/>
      <c r="BC33" s="502"/>
      <c r="BD33" s="173"/>
      <c r="BE33" s="502" t="s">
        <v>188</v>
      </c>
      <c r="BF33" s="502"/>
      <c r="BG33" s="502" t="s">
        <v>189</v>
      </c>
      <c r="BH33" s="502"/>
      <c r="BI33" s="502"/>
      <c r="BJ33" s="502"/>
      <c r="BK33" s="502"/>
      <c r="BL33" s="502"/>
      <c r="BM33" s="502"/>
      <c r="BN33" s="502"/>
      <c r="BO33" s="502"/>
      <c r="BP33" s="502"/>
      <c r="BQ33" s="502"/>
      <c r="BR33" s="502"/>
      <c r="BS33" s="502"/>
      <c r="BT33" s="502"/>
      <c r="BU33" s="502"/>
      <c r="BV33" s="173"/>
      <c r="BW33" s="503" t="s">
        <v>188</v>
      </c>
      <c r="BX33" s="503"/>
      <c r="BY33" s="502" t="s">
        <v>190</v>
      </c>
      <c r="BZ33" s="502"/>
      <c r="CA33" s="502"/>
      <c r="CB33" s="502"/>
      <c r="CC33" s="502"/>
      <c r="CD33" s="502"/>
      <c r="CE33" s="502"/>
      <c r="CF33" s="502"/>
      <c r="CG33" s="502"/>
      <c r="CH33" s="502"/>
      <c r="CI33" s="502"/>
      <c r="CJ33" s="502"/>
      <c r="CK33" s="502"/>
      <c r="CL33" s="502"/>
      <c r="CM33" s="502"/>
      <c r="CN33" s="167"/>
      <c r="CO33" s="503" t="s">
        <v>186</v>
      </c>
      <c r="CP33" s="503"/>
      <c r="CQ33" s="502" t="s">
        <v>191</v>
      </c>
      <c r="CR33" s="502"/>
      <c r="CS33" s="502"/>
      <c r="CT33" s="502"/>
      <c r="CU33" s="502"/>
      <c r="CV33" s="502"/>
      <c r="CW33" s="502"/>
      <c r="CX33" s="502"/>
      <c r="CY33" s="502"/>
      <c r="CZ33" s="502"/>
      <c r="DA33" s="502"/>
      <c r="DB33" s="502"/>
      <c r="DC33" s="502"/>
      <c r="DD33" s="502"/>
      <c r="DE33" s="502"/>
      <c r="DF33" s="167"/>
      <c r="DG33" s="501" t="s">
        <v>192</v>
      </c>
      <c r="DH33" s="501"/>
      <c r="DI33" s="168"/>
    </row>
    <row r="34" spans="1:113" ht="32.25" customHeight="1" x14ac:dyDescent="0.2">
      <c r="A34" s="163"/>
      <c r="B34" s="190"/>
      <c r="C34" s="499">
        <f>IF(E34="","",1)</f>
        <v>1</v>
      </c>
      <c r="D34" s="499"/>
      <c r="E34" s="500" t="str">
        <f>IF('各会計、関係団体の財政状況及び健全化判断比率'!B7="","",'各会計、関係団体の財政状況及び健全化判断比率'!B7)</f>
        <v>一般会計</v>
      </c>
      <c r="F34" s="500"/>
      <c r="G34" s="500"/>
      <c r="H34" s="500"/>
      <c r="I34" s="500"/>
      <c r="J34" s="500"/>
      <c r="K34" s="500"/>
      <c r="L34" s="500"/>
      <c r="M34" s="500"/>
      <c r="N34" s="500"/>
      <c r="O34" s="500"/>
      <c r="P34" s="500"/>
      <c r="Q34" s="500"/>
      <c r="R34" s="500"/>
      <c r="S34" s="500"/>
      <c r="T34" s="163"/>
      <c r="U34" s="499">
        <f>IF(W34="","",MAX(C34:D43)+1)</f>
        <v>3</v>
      </c>
      <c r="V34" s="499"/>
      <c r="W34" s="500" t="str">
        <f>IF('各会計、関係団体の財政状況及び健全化判断比率'!B28="","",'各会計、関係団体の財政状況及び健全化判断比率'!B28)</f>
        <v>国民健康保険特別会計</v>
      </c>
      <c r="X34" s="500"/>
      <c r="Y34" s="500"/>
      <c r="Z34" s="500"/>
      <c r="AA34" s="500"/>
      <c r="AB34" s="500"/>
      <c r="AC34" s="500"/>
      <c r="AD34" s="500"/>
      <c r="AE34" s="500"/>
      <c r="AF34" s="500"/>
      <c r="AG34" s="500"/>
      <c r="AH34" s="500"/>
      <c r="AI34" s="500"/>
      <c r="AJ34" s="500"/>
      <c r="AK34" s="500"/>
      <c r="AL34" s="163"/>
      <c r="AM34" s="499">
        <f>IF(AO34="","",MAX(C34:D43,U34:V43)+1)</f>
        <v>6</v>
      </c>
      <c r="AN34" s="499"/>
      <c r="AO34" s="500" t="str">
        <f>IF('各会計、関係団体の財政状況及び健全化判断比率'!B31="","",'各会計、関係団体の財政状況及び健全化判断比率'!B31)</f>
        <v>水道事業会計</v>
      </c>
      <c r="AP34" s="500"/>
      <c r="AQ34" s="500"/>
      <c r="AR34" s="500"/>
      <c r="AS34" s="500"/>
      <c r="AT34" s="500"/>
      <c r="AU34" s="500"/>
      <c r="AV34" s="500"/>
      <c r="AW34" s="500"/>
      <c r="AX34" s="500"/>
      <c r="AY34" s="500"/>
      <c r="AZ34" s="500"/>
      <c r="BA34" s="500"/>
      <c r="BB34" s="500"/>
      <c r="BC34" s="500"/>
      <c r="BD34" s="163"/>
      <c r="BE34" s="499" t="str">
        <f>IF(BG34="","",MAX(C34:D43,U34:V43,AM34:AN43)+1)</f>
        <v/>
      </c>
      <c r="BF34" s="499"/>
      <c r="BG34" s="500"/>
      <c r="BH34" s="500"/>
      <c r="BI34" s="500"/>
      <c r="BJ34" s="500"/>
      <c r="BK34" s="500"/>
      <c r="BL34" s="500"/>
      <c r="BM34" s="500"/>
      <c r="BN34" s="500"/>
      <c r="BO34" s="500"/>
      <c r="BP34" s="500"/>
      <c r="BQ34" s="500"/>
      <c r="BR34" s="500"/>
      <c r="BS34" s="500"/>
      <c r="BT34" s="500"/>
      <c r="BU34" s="500"/>
      <c r="BV34" s="163"/>
      <c r="BW34" s="499">
        <f>IF(BY34="","",MAX(C34:D43,U34:V43,AM34:AN43,BE34:BF43)+1)</f>
        <v>8</v>
      </c>
      <c r="BX34" s="499"/>
      <c r="BY34" s="500" t="str">
        <f>IF('各会計、関係団体の財政状況及び健全化判断比率'!B68="","",'各会計、関係団体の財政状況及び健全化判断比率'!B68)</f>
        <v>四條畷市交野市清掃施設組合</v>
      </c>
      <c r="BZ34" s="500"/>
      <c r="CA34" s="500"/>
      <c r="CB34" s="500"/>
      <c r="CC34" s="500"/>
      <c r="CD34" s="500"/>
      <c r="CE34" s="500"/>
      <c r="CF34" s="500"/>
      <c r="CG34" s="500"/>
      <c r="CH34" s="500"/>
      <c r="CI34" s="500"/>
      <c r="CJ34" s="500"/>
      <c r="CK34" s="500"/>
      <c r="CL34" s="500"/>
      <c r="CM34" s="500"/>
      <c r="CN34" s="163"/>
      <c r="CO34" s="499">
        <f>IF(CQ34="","",MAX(C34:D43,U34:V43,AM34:AN43,BE34:BF43,BW34:BX43)+1)</f>
        <v>14</v>
      </c>
      <c r="CP34" s="499"/>
      <c r="CQ34" s="500" t="str">
        <f>IF('各会計、関係団体の財政状況及び健全化判断比率'!BS7="","",'各会計、関係団体の財政状況及び健全化判断比率'!BS7)</f>
        <v>交野市土地開発公社</v>
      </c>
      <c r="CR34" s="500"/>
      <c r="CS34" s="500"/>
      <c r="CT34" s="500"/>
      <c r="CU34" s="500"/>
      <c r="CV34" s="500"/>
      <c r="CW34" s="500"/>
      <c r="CX34" s="500"/>
      <c r="CY34" s="500"/>
      <c r="CZ34" s="500"/>
      <c r="DA34" s="500"/>
      <c r="DB34" s="500"/>
      <c r="DC34" s="500"/>
      <c r="DD34" s="500"/>
      <c r="DE34" s="500"/>
      <c r="DG34" s="497" t="str">
        <f>IF('各会計、関係団体の財政状況及び健全化判断比率'!BR7="","",'各会計、関係団体の財政状況及び健全化判断比率'!BR7)</f>
        <v/>
      </c>
      <c r="DH34" s="497"/>
      <c r="DI34" s="168"/>
    </row>
    <row r="35" spans="1:113" ht="32.25" customHeight="1" x14ac:dyDescent="0.2">
      <c r="A35" s="163"/>
      <c r="B35" s="190"/>
      <c r="C35" s="499">
        <f>IF(E35="","",C34+1)</f>
        <v>2</v>
      </c>
      <c r="D35" s="499"/>
      <c r="E35" s="500" t="str">
        <f>IF('各会計、関係団体の財政状況及び健全化判断比率'!B8="","",'各会計、関係団体の財政状況及び健全化判断比率'!B8)</f>
        <v>公共用地先行取得事業特別会計</v>
      </c>
      <c r="F35" s="500"/>
      <c r="G35" s="500"/>
      <c r="H35" s="500"/>
      <c r="I35" s="500"/>
      <c r="J35" s="500"/>
      <c r="K35" s="500"/>
      <c r="L35" s="500"/>
      <c r="M35" s="500"/>
      <c r="N35" s="500"/>
      <c r="O35" s="500"/>
      <c r="P35" s="500"/>
      <c r="Q35" s="500"/>
      <c r="R35" s="500"/>
      <c r="S35" s="500"/>
      <c r="T35" s="163"/>
      <c r="U35" s="499">
        <f>IF(W35="","",U34+1)</f>
        <v>4</v>
      </c>
      <c r="V35" s="499"/>
      <c r="W35" s="500" t="str">
        <f>IF('各会計、関係団体の財政状況及び健全化判断比率'!B29="","",'各会計、関係団体の財政状況及び健全化判断比率'!B29)</f>
        <v>介護保険特別会計</v>
      </c>
      <c r="X35" s="500"/>
      <c r="Y35" s="500"/>
      <c r="Z35" s="500"/>
      <c r="AA35" s="500"/>
      <c r="AB35" s="500"/>
      <c r="AC35" s="500"/>
      <c r="AD35" s="500"/>
      <c r="AE35" s="500"/>
      <c r="AF35" s="500"/>
      <c r="AG35" s="500"/>
      <c r="AH35" s="500"/>
      <c r="AI35" s="500"/>
      <c r="AJ35" s="500"/>
      <c r="AK35" s="500"/>
      <c r="AL35" s="163"/>
      <c r="AM35" s="499">
        <f t="shared" ref="AM35:AM43" si="0">IF(AO35="","",AM34+1)</f>
        <v>7</v>
      </c>
      <c r="AN35" s="499"/>
      <c r="AO35" s="500" t="str">
        <f>IF('各会計、関係団体の財政状況及び健全化判断比率'!B32="","",'各会計、関係団体の財政状況及び健全化判断比率'!B32)</f>
        <v>下水道事業会計</v>
      </c>
      <c r="AP35" s="500"/>
      <c r="AQ35" s="500"/>
      <c r="AR35" s="500"/>
      <c r="AS35" s="500"/>
      <c r="AT35" s="500"/>
      <c r="AU35" s="500"/>
      <c r="AV35" s="500"/>
      <c r="AW35" s="500"/>
      <c r="AX35" s="500"/>
      <c r="AY35" s="500"/>
      <c r="AZ35" s="500"/>
      <c r="BA35" s="500"/>
      <c r="BB35" s="500"/>
      <c r="BC35" s="500"/>
      <c r="BD35" s="163"/>
      <c r="BE35" s="499" t="str">
        <f t="shared" ref="BE35:BE43" si="1">IF(BG35="","",BE34+1)</f>
        <v/>
      </c>
      <c r="BF35" s="499"/>
      <c r="BG35" s="500"/>
      <c r="BH35" s="500"/>
      <c r="BI35" s="500"/>
      <c r="BJ35" s="500"/>
      <c r="BK35" s="500"/>
      <c r="BL35" s="500"/>
      <c r="BM35" s="500"/>
      <c r="BN35" s="500"/>
      <c r="BO35" s="500"/>
      <c r="BP35" s="500"/>
      <c r="BQ35" s="500"/>
      <c r="BR35" s="500"/>
      <c r="BS35" s="500"/>
      <c r="BT35" s="500"/>
      <c r="BU35" s="500"/>
      <c r="BV35" s="163"/>
      <c r="BW35" s="499">
        <f t="shared" ref="BW35:BW43" si="2">IF(BY35="","",BW34+1)</f>
        <v>9</v>
      </c>
      <c r="BX35" s="499"/>
      <c r="BY35" s="500" t="str">
        <f>IF('各会計、関係団体の財政状況及び健全化判断比率'!B69="","",'各会計、関係団体の財政状況及び健全化判断比率'!B69)</f>
        <v>北河内４市リサイクル施設組合</v>
      </c>
      <c r="BZ35" s="500"/>
      <c r="CA35" s="500"/>
      <c r="CB35" s="500"/>
      <c r="CC35" s="500"/>
      <c r="CD35" s="500"/>
      <c r="CE35" s="500"/>
      <c r="CF35" s="500"/>
      <c r="CG35" s="500"/>
      <c r="CH35" s="500"/>
      <c r="CI35" s="500"/>
      <c r="CJ35" s="500"/>
      <c r="CK35" s="500"/>
      <c r="CL35" s="500"/>
      <c r="CM35" s="500"/>
      <c r="CN35" s="163"/>
      <c r="CO35" s="499" t="str">
        <f t="shared" ref="CO35:CO43" si="3">IF(CQ35="","",CO34+1)</f>
        <v/>
      </c>
      <c r="CP35" s="499"/>
      <c r="CQ35" s="500" t="str">
        <f>IF('各会計、関係団体の財政状況及び健全化判断比率'!BS8="","",'各会計、関係団体の財政状況及び健全化判断比率'!BS8)</f>
        <v/>
      </c>
      <c r="CR35" s="500"/>
      <c r="CS35" s="500"/>
      <c r="CT35" s="500"/>
      <c r="CU35" s="500"/>
      <c r="CV35" s="500"/>
      <c r="CW35" s="500"/>
      <c r="CX35" s="500"/>
      <c r="CY35" s="500"/>
      <c r="CZ35" s="500"/>
      <c r="DA35" s="500"/>
      <c r="DB35" s="500"/>
      <c r="DC35" s="500"/>
      <c r="DD35" s="500"/>
      <c r="DE35" s="500"/>
      <c r="DG35" s="497" t="str">
        <f>IF('各会計、関係団体の財政状況及び健全化判断比率'!BR8="","",'各会計、関係団体の財政状況及び健全化判断比率'!BR8)</f>
        <v/>
      </c>
      <c r="DH35" s="497"/>
      <c r="DI35" s="168"/>
    </row>
    <row r="36" spans="1:113" ht="32.25" customHeight="1" x14ac:dyDescent="0.2">
      <c r="A36" s="163"/>
      <c r="B36" s="190"/>
      <c r="C36" s="499" t="str">
        <f>IF(E36="","",C35+1)</f>
        <v/>
      </c>
      <c r="D36" s="499"/>
      <c r="E36" s="500" t="str">
        <f>IF('各会計、関係団体の財政状況及び健全化判断比率'!B9="","",'各会計、関係団体の財政状況及び健全化判断比率'!B9)</f>
        <v/>
      </c>
      <c r="F36" s="500"/>
      <c r="G36" s="500"/>
      <c r="H36" s="500"/>
      <c r="I36" s="500"/>
      <c r="J36" s="500"/>
      <c r="K36" s="500"/>
      <c r="L36" s="500"/>
      <c r="M36" s="500"/>
      <c r="N36" s="500"/>
      <c r="O36" s="500"/>
      <c r="P36" s="500"/>
      <c r="Q36" s="500"/>
      <c r="R36" s="500"/>
      <c r="S36" s="500"/>
      <c r="T36" s="163"/>
      <c r="U36" s="499">
        <f t="shared" ref="U36:U43" si="4">IF(W36="","",U35+1)</f>
        <v>5</v>
      </c>
      <c r="V36" s="499"/>
      <c r="W36" s="500" t="str">
        <f>IF('各会計、関係団体の財政状況及び健全化判断比率'!B30="","",'各会計、関係団体の財政状況及び健全化判断比率'!B30)</f>
        <v>後期高齢者医療特別会計</v>
      </c>
      <c r="X36" s="500"/>
      <c r="Y36" s="500"/>
      <c r="Z36" s="500"/>
      <c r="AA36" s="500"/>
      <c r="AB36" s="500"/>
      <c r="AC36" s="500"/>
      <c r="AD36" s="500"/>
      <c r="AE36" s="500"/>
      <c r="AF36" s="500"/>
      <c r="AG36" s="500"/>
      <c r="AH36" s="500"/>
      <c r="AI36" s="500"/>
      <c r="AJ36" s="500"/>
      <c r="AK36" s="500"/>
      <c r="AL36" s="163"/>
      <c r="AM36" s="499" t="str">
        <f t="shared" si="0"/>
        <v/>
      </c>
      <c r="AN36" s="499"/>
      <c r="AO36" s="500"/>
      <c r="AP36" s="500"/>
      <c r="AQ36" s="500"/>
      <c r="AR36" s="500"/>
      <c r="AS36" s="500"/>
      <c r="AT36" s="500"/>
      <c r="AU36" s="500"/>
      <c r="AV36" s="500"/>
      <c r="AW36" s="500"/>
      <c r="AX36" s="500"/>
      <c r="AY36" s="500"/>
      <c r="AZ36" s="500"/>
      <c r="BA36" s="500"/>
      <c r="BB36" s="500"/>
      <c r="BC36" s="500"/>
      <c r="BD36" s="163"/>
      <c r="BE36" s="499" t="str">
        <f t="shared" si="1"/>
        <v/>
      </c>
      <c r="BF36" s="499"/>
      <c r="BG36" s="500"/>
      <c r="BH36" s="500"/>
      <c r="BI36" s="500"/>
      <c r="BJ36" s="500"/>
      <c r="BK36" s="500"/>
      <c r="BL36" s="500"/>
      <c r="BM36" s="500"/>
      <c r="BN36" s="500"/>
      <c r="BO36" s="500"/>
      <c r="BP36" s="500"/>
      <c r="BQ36" s="500"/>
      <c r="BR36" s="500"/>
      <c r="BS36" s="500"/>
      <c r="BT36" s="500"/>
      <c r="BU36" s="500"/>
      <c r="BV36" s="163"/>
      <c r="BW36" s="499">
        <f t="shared" si="2"/>
        <v>10</v>
      </c>
      <c r="BX36" s="499"/>
      <c r="BY36" s="500" t="str">
        <f>IF('各会計、関係団体の財政状況及び健全化判断比率'!B70="","",'各会計、関係団体の財政状況及び健全化判断比率'!B70)</f>
        <v>大阪府後期高齢者医療広域連合（一般会計）</v>
      </c>
      <c r="BZ36" s="500"/>
      <c r="CA36" s="500"/>
      <c r="CB36" s="500"/>
      <c r="CC36" s="500"/>
      <c r="CD36" s="500"/>
      <c r="CE36" s="500"/>
      <c r="CF36" s="500"/>
      <c r="CG36" s="500"/>
      <c r="CH36" s="500"/>
      <c r="CI36" s="500"/>
      <c r="CJ36" s="500"/>
      <c r="CK36" s="500"/>
      <c r="CL36" s="500"/>
      <c r="CM36" s="500"/>
      <c r="CN36" s="163"/>
      <c r="CO36" s="499" t="str">
        <f t="shared" si="3"/>
        <v/>
      </c>
      <c r="CP36" s="499"/>
      <c r="CQ36" s="500" t="str">
        <f>IF('各会計、関係団体の財政状況及び健全化判断比率'!BS9="","",'各会計、関係団体の財政状況及び健全化判断比率'!BS9)</f>
        <v/>
      </c>
      <c r="CR36" s="500"/>
      <c r="CS36" s="500"/>
      <c r="CT36" s="500"/>
      <c r="CU36" s="500"/>
      <c r="CV36" s="500"/>
      <c r="CW36" s="500"/>
      <c r="CX36" s="500"/>
      <c r="CY36" s="500"/>
      <c r="CZ36" s="500"/>
      <c r="DA36" s="500"/>
      <c r="DB36" s="500"/>
      <c r="DC36" s="500"/>
      <c r="DD36" s="500"/>
      <c r="DE36" s="500"/>
      <c r="DG36" s="497" t="str">
        <f>IF('各会計、関係団体の財政状況及び健全化判断比率'!BR9="","",'各会計、関係団体の財政状況及び健全化判断比率'!BR9)</f>
        <v/>
      </c>
      <c r="DH36" s="497"/>
      <c r="DI36" s="168"/>
    </row>
    <row r="37" spans="1:113" ht="32.25" customHeight="1" x14ac:dyDescent="0.2">
      <c r="A37" s="163"/>
      <c r="B37" s="190"/>
      <c r="C37" s="499" t="str">
        <f>IF(E37="","",C36+1)</f>
        <v/>
      </c>
      <c r="D37" s="499"/>
      <c r="E37" s="500" t="str">
        <f>IF('各会計、関係団体の財政状況及び健全化判断比率'!B10="","",'各会計、関係団体の財政状況及び健全化判断比率'!B10)</f>
        <v/>
      </c>
      <c r="F37" s="500"/>
      <c r="G37" s="500"/>
      <c r="H37" s="500"/>
      <c r="I37" s="500"/>
      <c r="J37" s="500"/>
      <c r="K37" s="500"/>
      <c r="L37" s="500"/>
      <c r="M37" s="500"/>
      <c r="N37" s="500"/>
      <c r="O37" s="500"/>
      <c r="P37" s="500"/>
      <c r="Q37" s="500"/>
      <c r="R37" s="500"/>
      <c r="S37" s="500"/>
      <c r="T37" s="163"/>
      <c r="U37" s="499" t="str">
        <f t="shared" si="4"/>
        <v/>
      </c>
      <c r="V37" s="499"/>
      <c r="W37" s="500"/>
      <c r="X37" s="500"/>
      <c r="Y37" s="500"/>
      <c r="Z37" s="500"/>
      <c r="AA37" s="500"/>
      <c r="AB37" s="500"/>
      <c r="AC37" s="500"/>
      <c r="AD37" s="500"/>
      <c r="AE37" s="500"/>
      <c r="AF37" s="500"/>
      <c r="AG37" s="500"/>
      <c r="AH37" s="500"/>
      <c r="AI37" s="500"/>
      <c r="AJ37" s="500"/>
      <c r="AK37" s="500"/>
      <c r="AL37" s="163"/>
      <c r="AM37" s="499" t="str">
        <f t="shared" si="0"/>
        <v/>
      </c>
      <c r="AN37" s="499"/>
      <c r="AO37" s="500"/>
      <c r="AP37" s="500"/>
      <c r="AQ37" s="500"/>
      <c r="AR37" s="500"/>
      <c r="AS37" s="500"/>
      <c r="AT37" s="500"/>
      <c r="AU37" s="500"/>
      <c r="AV37" s="500"/>
      <c r="AW37" s="500"/>
      <c r="AX37" s="500"/>
      <c r="AY37" s="500"/>
      <c r="AZ37" s="500"/>
      <c r="BA37" s="500"/>
      <c r="BB37" s="500"/>
      <c r="BC37" s="500"/>
      <c r="BD37" s="163"/>
      <c r="BE37" s="499" t="str">
        <f t="shared" si="1"/>
        <v/>
      </c>
      <c r="BF37" s="499"/>
      <c r="BG37" s="500"/>
      <c r="BH37" s="500"/>
      <c r="BI37" s="500"/>
      <c r="BJ37" s="500"/>
      <c r="BK37" s="500"/>
      <c r="BL37" s="500"/>
      <c r="BM37" s="500"/>
      <c r="BN37" s="500"/>
      <c r="BO37" s="500"/>
      <c r="BP37" s="500"/>
      <c r="BQ37" s="500"/>
      <c r="BR37" s="500"/>
      <c r="BS37" s="500"/>
      <c r="BT37" s="500"/>
      <c r="BU37" s="500"/>
      <c r="BV37" s="163"/>
      <c r="BW37" s="499">
        <f t="shared" si="2"/>
        <v>11</v>
      </c>
      <c r="BX37" s="499"/>
      <c r="BY37" s="500" t="str">
        <f>IF('各会計、関係団体の財政状況及び健全化判断比率'!B71="","",'各会計、関係団体の財政状況及び健全化判断比率'!B71)</f>
        <v>大阪府後期高齢者医療広域連合（後期高齢者医療特別会計）</v>
      </c>
      <c r="BZ37" s="500"/>
      <c r="CA37" s="500"/>
      <c r="CB37" s="500"/>
      <c r="CC37" s="500"/>
      <c r="CD37" s="500"/>
      <c r="CE37" s="500"/>
      <c r="CF37" s="500"/>
      <c r="CG37" s="500"/>
      <c r="CH37" s="500"/>
      <c r="CI37" s="500"/>
      <c r="CJ37" s="500"/>
      <c r="CK37" s="500"/>
      <c r="CL37" s="500"/>
      <c r="CM37" s="500"/>
      <c r="CN37" s="163"/>
      <c r="CO37" s="499" t="str">
        <f t="shared" si="3"/>
        <v/>
      </c>
      <c r="CP37" s="499"/>
      <c r="CQ37" s="500" t="str">
        <f>IF('各会計、関係団体の財政状況及び健全化判断比率'!BS10="","",'各会計、関係団体の財政状況及び健全化判断比率'!BS10)</f>
        <v/>
      </c>
      <c r="CR37" s="500"/>
      <c r="CS37" s="500"/>
      <c r="CT37" s="500"/>
      <c r="CU37" s="500"/>
      <c r="CV37" s="500"/>
      <c r="CW37" s="500"/>
      <c r="CX37" s="500"/>
      <c r="CY37" s="500"/>
      <c r="CZ37" s="500"/>
      <c r="DA37" s="500"/>
      <c r="DB37" s="500"/>
      <c r="DC37" s="500"/>
      <c r="DD37" s="500"/>
      <c r="DE37" s="500"/>
      <c r="DG37" s="497" t="str">
        <f>IF('各会計、関係団体の財政状況及び健全化判断比率'!BR10="","",'各会計、関係団体の財政状況及び健全化判断比率'!BR10)</f>
        <v/>
      </c>
      <c r="DH37" s="497"/>
      <c r="DI37" s="168"/>
    </row>
    <row r="38" spans="1:113" ht="32.25" customHeight="1" x14ac:dyDescent="0.2">
      <c r="A38" s="163"/>
      <c r="B38" s="190"/>
      <c r="C38" s="499" t="str">
        <f t="shared" ref="C38:C43" si="5">IF(E38="","",C37+1)</f>
        <v/>
      </c>
      <c r="D38" s="499"/>
      <c r="E38" s="500" t="str">
        <f>IF('各会計、関係団体の財政状況及び健全化判断比率'!B11="","",'各会計、関係団体の財政状況及び健全化判断比率'!B11)</f>
        <v/>
      </c>
      <c r="F38" s="500"/>
      <c r="G38" s="500"/>
      <c r="H38" s="500"/>
      <c r="I38" s="500"/>
      <c r="J38" s="500"/>
      <c r="K38" s="500"/>
      <c r="L38" s="500"/>
      <c r="M38" s="500"/>
      <c r="N38" s="500"/>
      <c r="O38" s="500"/>
      <c r="P38" s="500"/>
      <c r="Q38" s="500"/>
      <c r="R38" s="500"/>
      <c r="S38" s="500"/>
      <c r="T38" s="163"/>
      <c r="U38" s="499" t="str">
        <f t="shared" si="4"/>
        <v/>
      </c>
      <c r="V38" s="499"/>
      <c r="W38" s="500"/>
      <c r="X38" s="500"/>
      <c r="Y38" s="500"/>
      <c r="Z38" s="500"/>
      <c r="AA38" s="500"/>
      <c r="AB38" s="500"/>
      <c r="AC38" s="500"/>
      <c r="AD38" s="500"/>
      <c r="AE38" s="500"/>
      <c r="AF38" s="500"/>
      <c r="AG38" s="500"/>
      <c r="AH38" s="500"/>
      <c r="AI38" s="500"/>
      <c r="AJ38" s="500"/>
      <c r="AK38" s="500"/>
      <c r="AL38" s="163"/>
      <c r="AM38" s="499" t="str">
        <f t="shared" si="0"/>
        <v/>
      </c>
      <c r="AN38" s="499"/>
      <c r="AO38" s="500"/>
      <c r="AP38" s="500"/>
      <c r="AQ38" s="500"/>
      <c r="AR38" s="500"/>
      <c r="AS38" s="500"/>
      <c r="AT38" s="500"/>
      <c r="AU38" s="500"/>
      <c r="AV38" s="500"/>
      <c r="AW38" s="500"/>
      <c r="AX38" s="500"/>
      <c r="AY38" s="500"/>
      <c r="AZ38" s="500"/>
      <c r="BA38" s="500"/>
      <c r="BB38" s="500"/>
      <c r="BC38" s="500"/>
      <c r="BD38" s="163"/>
      <c r="BE38" s="499" t="str">
        <f t="shared" si="1"/>
        <v/>
      </c>
      <c r="BF38" s="499"/>
      <c r="BG38" s="500"/>
      <c r="BH38" s="500"/>
      <c r="BI38" s="500"/>
      <c r="BJ38" s="500"/>
      <c r="BK38" s="500"/>
      <c r="BL38" s="500"/>
      <c r="BM38" s="500"/>
      <c r="BN38" s="500"/>
      <c r="BO38" s="500"/>
      <c r="BP38" s="500"/>
      <c r="BQ38" s="500"/>
      <c r="BR38" s="500"/>
      <c r="BS38" s="500"/>
      <c r="BT38" s="500"/>
      <c r="BU38" s="500"/>
      <c r="BV38" s="163"/>
      <c r="BW38" s="499">
        <f t="shared" si="2"/>
        <v>12</v>
      </c>
      <c r="BX38" s="499"/>
      <c r="BY38" s="500" t="str">
        <f>IF('各会計、関係団体の財政状況及び健全化判断比率'!B72="","",'各会計、関係団体の財政状況及び健全化判断比率'!B72)</f>
        <v>大阪広域水道企業団水道事業会計（水道用水供給事業）</v>
      </c>
      <c r="BZ38" s="500"/>
      <c r="CA38" s="500"/>
      <c r="CB38" s="500"/>
      <c r="CC38" s="500"/>
      <c r="CD38" s="500"/>
      <c r="CE38" s="500"/>
      <c r="CF38" s="500"/>
      <c r="CG38" s="500"/>
      <c r="CH38" s="500"/>
      <c r="CI38" s="500"/>
      <c r="CJ38" s="500"/>
      <c r="CK38" s="500"/>
      <c r="CL38" s="500"/>
      <c r="CM38" s="500"/>
      <c r="CN38" s="163"/>
      <c r="CO38" s="499" t="str">
        <f t="shared" si="3"/>
        <v/>
      </c>
      <c r="CP38" s="499"/>
      <c r="CQ38" s="500" t="str">
        <f>IF('各会計、関係団体の財政状況及び健全化判断比率'!BS11="","",'各会計、関係団体の財政状況及び健全化判断比率'!BS11)</f>
        <v/>
      </c>
      <c r="CR38" s="500"/>
      <c r="CS38" s="500"/>
      <c r="CT38" s="500"/>
      <c r="CU38" s="500"/>
      <c r="CV38" s="500"/>
      <c r="CW38" s="500"/>
      <c r="CX38" s="500"/>
      <c r="CY38" s="500"/>
      <c r="CZ38" s="500"/>
      <c r="DA38" s="500"/>
      <c r="DB38" s="500"/>
      <c r="DC38" s="500"/>
      <c r="DD38" s="500"/>
      <c r="DE38" s="500"/>
      <c r="DG38" s="497" t="str">
        <f>IF('各会計、関係団体の財政状況及び健全化判断比率'!BR11="","",'各会計、関係団体の財政状況及び健全化判断比率'!BR11)</f>
        <v/>
      </c>
      <c r="DH38" s="497"/>
      <c r="DI38" s="168"/>
    </row>
    <row r="39" spans="1:113" ht="32.25" customHeight="1" x14ac:dyDescent="0.2">
      <c r="A39" s="163"/>
      <c r="B39" s="190"/>
      <c r="C39" s="499" t="str">
        <f t="shared" si="5"/>
        <v/>
      </c>
      <c r="D39" s="499"/>
      <c r="E39" s="500" t="str">
        <f>IF('各会計、関係団体の財政状況及び健全化判断比率'!B12="","",'各会計、関係団体の財政状況及び健全化判断比率'!B12)</f>
        <v/>
      </c>
      <c r="F39" s="500"/>
      <c r="G39" s="500"/>
      <c r="H39" s="500"/>
      <c r="I39" s="500"/>
      <c r="J39" s="500"/>
      <c r="K39" s="500"/>
      <c r="L39" s="500"/>
      <c r="M39" s="500"/>
      <c r="N39" s="500"/>
      <c r="O39" s="500"/>
      <c r="P39" s="500"/>
      <c r="Q39" s="500"/>
      <c r="R39" s="500"/>
      <c r="S39" s="500"/>
      <c r="T39" s="163"/>
      <c r="U39" s="499" t="str">
        <f t="shared" si="4"/>
        <v/>
      </c>
      <c r="V39" s="499"/>
      <c r="W39" s="500"/>
      <c r="X39" s="500"/>
      <c r="Y39" s="500"/>
      <c r="Z39" s="500"/>
      <c r="AA39" s="500"/>
      <c r="AB39" s="500"/>
      <c r="AC39" s="500"/>
      <c r="AD39" s="500"/>
      <c r="AE39" s="500"/>
      <c r="AF39" s="500"/>
      <c r="AG39" s="500"/>
      <c r="AH39" s="500"/>
      <c r="AI39" s="500"/>
      <c r="AJ39" s="500"/>
      <c r="AK39" s="500"/>
      <c r="AL39" s="163"/>
      <c r="AM39" s="499" t="str">
        <f t="shared" si="0"/>
        <v/>
      </c>
      <c r="AN39" s="499"/>
      <c r="AO39" s="500"/>
      <c r="AP39" s="500"/>
      <c r="AQ39" s="500"/>
      <c r="AR39" s="500"/>
      <c r="AS39" s="500"/>
      <c r="AT39" s="500"/>
      <c r="AU39" s="500"/>
      <c r="AV39" s="500"/>
      <c r="AW39" s="500"/>
      <c r="AX39" s="500"/>
      <c r="AY39" s="500"/>
      <c r="AZ39" s="500"/>
      <c r="BA39" s="500"/>
      <c r="BB39" s="500"/>
      <c r="BC39" s="500"/>
      <c r="BD39" s="163"/>
      <c r="BE39" s="499" t="str">
        <f t="shared" si="1"/>
        <v/>
      </c>
      <c r="BF39" s="499"/>
      <c r="BG39" s="500"/>
      <c r="BH39" s="500"/>
      <c r="BI39" s="500"/>
      <c r="BJ39" s="500"/>
      <c r="BK39" s="500"/>
      <c r="BL39" s="500"/>
      <c r="BM39" s="500"/>
      <c r="BN39" s="500"/>
      <c r="BO39" s="500"/>
      <c r="BP39" s="500"/>
      <c r="BQ39" s="500"/>
      <c r="BR39" s="500"/>
      <c r="BS39" s="500"/>
      <c r="BT39" s="500"/>
      <c r="BU39" s="500"/>
      <c r="BV39" s="163"/>
      <c r="BW39" s="499">
        <f t="shared" si="2"/>
        <v>13</v>
      </c>
      <c r="BX39" s="499"/>
      <c r="BY39" s="500" t="str">
        <f>IF('各会計、関係団体の財政状況及び健全化判断比率'!B73="","",'各会計、関係団体の財政状況及び健全化判断比率'!B73)</f>
        <v>大阪広域水道企業団（工業用水道事業会計）</v>
      </c>
      <c r="BZ39" s="500"/>
      <c r="CA39" s="500"/>
      <c r="CB39" s="500"/>
      <c r="CC39" s="500"/>
      <c r="CD39" s="500"/>
      <c r="CE39" s="500"/>
      <c r="CF39" s="500"/>
      <c r="CG39" s="500"/>
      <c r="CH39" s="500"/>
      <c r="CI39" s="500"/>
      <c r="CJ39" s="500"/>
      <c r="CK39" s="500"/>
      <c r="CL39" s="500"/>
      <c r="CM39" s="500"/>
      <c r="CN39" s="163"/>
      <c r="CO39" s="499" t="str">
        <f t="shared" si="3"/>
        <v/>
      </c>
      <c r="CP39" s="499"/>
      <c r="CQ39" s="500" t="str">
        <f>IF('各会計、関係団体の財政状況及び健全化判断比率'!BS12="","",'各会計、関係団体の財政状況及び健全化判断比率'!BS12)</f>
        <v/>
      </c>
      <c r="CR39" s="500"/>
      <c r="CS39" s="500"/>
      <c r="CT39" s="500"/>
      <c r="CU39" s="500"/>
      <c r="CV39" s="500"/>
      <c r="CW39" s="500"/>
      <c r="CX39" s="500"/>
      <c r="CY39" s="500"/>
      <c r="CZ39" s="500"/>
      <c r="DA39" s="500"/>
      <c r="DB39" s="500"/>
      <c r="DC39" s="500"/>
      <c r="DD39" s="500"/>
      <c r="DE39" s="500"/>
      <c r="DG39" s="497" t="str">
        <f>IF('各会計、関係団体の財政状況及び健全化判断比率'!BR12="","",'各会計、関係団体の財政状況及び健全化判断比率'!BR12)</f>
        <v/>
      </c>
      <c r="DH39" s="497"/>
      <c r="DI39" s="168"/>
    </row>
    <row r="40" spans="1:113" ht="32.25" customHeight="1" x14ac:dyDescent="0.2">
      <c r="A40" s="163"/>
      <c r="B40" s="190"/>
      <c r="C40" s="499" t="str">
        <f t="shared" si="5"/>
        <v/>
      </c>
      <c r="D40" s="499"/>
      <c r="E40" s="500" t="str">
        <f>IF('各会計、関係団体の財政状況及び健全化判断比率'!B13="","",'各会計、関係団体の財政状況及び健全化判断比率'!B13)</f>
        <v/>
      </c>
      <c r="F40" s="500"/>
      <c r="G40" s="500"/>
      <c r="H40" s="500"/>
      <c r="I40" s="500"/>
      <c r="J40" s="500"/>
      <c r="K40" s="500"/>
      <c r="L40" s="500"/>
      <c r="M40" s="500"/>
      <c r="N40" s="500"/>
      <c r="O40" s="500"/>
      <c r="P40" s="500"/>
      <c r="Q40" s="500"/>
      <c r="R40" s="500"/>
      <c r="S40" s="500"/>
      <c r="T40" s="163"/>
      <c r="U40" s="499" t="str">
        <f t="shared" si="4"/>
        <v/>
      </c>
      <c r="V40" s="499"/>
      <c r="W40" s="500"/>
      <c r="X40" s="500"/>
      <c r="Y40" s="500"/>
      <c r="Z40" s="500"/>
      <c r="AA40" s="500"/>
      <c r="AB40" s="500"/>
      <c r="AC40" s="500"/>
      <c r="AD40" s="500"/>
      <c r="AE40" s="500"/>
      <c r="AF40" s="500"/>
      <c r="AG40" s="500"/>
      <c r="AH40" s="500"/>
      <c r="AI40" s="500"/>
      <c r="AJ40" s="500"/>
      <c r="AK40" s="500"/>
      <c r="AL40" s="163"/>
      <c r="AM40" s="499" t="str">
        <f t="shared" si="0"/>
        <v/>
      </c>
      <c r="AN40" s="499"/>
      <c r="AO40" s="500"/>
      <c r="AP40" s="500"/>
      <c r="AQ40" s="500"/>
      <c r="AR40" s="500"/>
      <c r="AS40" s="500"/>
      <c r="AT40" s="500"/>
      <c r="AU40" s="500"/>
      <c r="AV40" s="500"/>
      <c r="AW40" s="500"/>
      <c r="AX40" s="500"/>
      <c r="AY40" s="500"/>
      <c r="AZ40" s="500"/>
      <c r="BA40" s="500"/>
      <c r="BB40" s="500"/>
      <c r="BC40" s="500"/>
      <c r="BD40" s="163"/>
      <c r="BE40" s="499" t="str">
        <f t="shared" si="1"/>
        <v/>
      </c>
      <c r="BF40" s="499"/>
      <c r="BG40" s="500"/>
      <c r="BH40" s="500"/>
      <c r="BI40" s="500"/>
      <c r="BJ40" s="500"/>
      <c r="BK40" s="500"/>
      <c r="BL40" s="500"/>
      <c r="BM40" s="500"/>
      <c r="BN40" s="500"/>
      <c r="BO40" s="500"/>
      <c r="BP40" s="500"/>
      <c r="BQ40" s="500"/>
      <c r="BR40" s="500"/>
      <c r="BS40" s="500"/>
      <c r="BT40" s="500"/>
      <c r="BU40" s="500"/>
      <c r="BV40" s="163"/>
      <c r="BW40" s="499" t="str">
        <f t="shared" si="2"/>
        <v/>
      </c>
      <c r="BX40" s="499"/>
      <c r="BY40" s="500" t="str">
        <f>IF('各会計、関係団体の財政状況及び健全化判断比率'!B74="","",'各会計、関係団体の財政状況及び健全化判断比率'!B74)</f>
        <v/>
      </c>
      <c r="BZ40" s="500"/>
      <c r="CA40" s="500"/>
      <c r="CB40" s="500"/>
      <c r="CC40" s="500"/>
      <c r="CD40" s="500"/>
      <c r="CE40" s="500"/>
      <c r="CF40" s="500"/>
      <c r="CG40" s="500"/>
      <c r="CH40" s="500"/>
      <c r="CI40" s="500"/>
      <c r="CJ40" s="500"/>
      <c r="CK40" s="500"/>
      <c r="CL40" s="500"/>
      <c r="CM40" s="500"/>
      <c r="CN40" s="163"/>
      <c r="CO40" s="499" t="str">
        <f t="shared" si="3"/>
        <v/>
      </c>
      <c r="CP40" s="499"/>
      <c r="CQ40" s="500" t="str">
        <f>IF('各会計、関係団体の財政状況及び健全化判断比率'!BS13="","",'各会計、関係団体の財政状況及び健全化判断比率'!BS13)</f>
        <v/>
      </c>
      <c r="CR40" s="500"/>
      <c r="CS40" s="500"/>
      <c r="CT40" s="500"/>
      <c r="CU40" s="500"/>
      <c r="CV40" s="500"/>
      <c r="CW40" s="500"/>
      <c r="CX40" s="500"/>
      <c r="CY40" s="500"/>
      <c r="CZ40" s="500"/>
      <c r="DA40" s="500"/>
      <c r="DB40" s="500"/>
      <c r="DC40" s="500"/>
      <c r="DD40" s="500"/>
      <c r="DE40" s="500"/>
      <c r="DG40" s="497" t="str">
        <f>IF('各会計、関係団体の財政状況及び健全化判断比率'!BR13="","",'各会計、関係団体の財政状況及び健全化判断比率'!BR13)</f>
        <v/>
      </c>
      <c r="DH40" s="497"/>
      <c r="DI40" s="168"/>
    </row>
    <row r="41" spans="1:113" ht="32.25" customHeight="1" x14ac:dyDescent="0.2">
      <c r="A41" s="163"/>
      <c r="B41" s="190"/>
      <c r="C41" s="499" t="str">
        <f t="shared" si="5"/>
        <v/>
      </c>
      <c r="D41" s="499"/>
      <c r="E41" s="500" t="str">
        <f>IF('各会計、関係団体の財政状況及び健全化判断比率'!B14="","",'各会計、関係団体の財政状況及び健全化判断比率'!B14)</f>
        <v/>
      </c>
      <c r="F41" s="500"/>
      <c r="G41" s="500"/>
      <c r="H41" s="500"/>
      <c r="I41" s="500"/>
      <c r="J41" s="500"/>
      <c r="K41" s="500"/>
      <c r="L41" s="500"/>
      <c r="M41" s="500"/>
      <c r="N41" s="500"/>
      <c r="O41" s="500"/>
      <c r="P41" s="500"/>
      <c r="Q41" s="500"/>
      <c r="R41" s="500"/>
      <c r="S41" s="500"/>
      <c r="T41" s="163"/>
      <c r="U41" s="499" t="str">
        <f t="shared" si="4"/>
        <v/>
      </c>
      <c r="V41" s="499"/>
      <c r="W41" s="500"/>
      <c r="X41" s="500"/>
      <c r="Y41" s="500"/>
      <c r="Z41" s="500"/>
      <c r="AA41" s="500"/>
      <c r="AB41" s="500"/>
      <c r="AC41" s="500"/>
      <c r="AD41" s="500"/>
      <c r="AE41" s="500"/>
      <c r="AF41" s="500"/>
      <c r="AG41" s="500"/>
      <c r="AH41" s="500"/>
      <c r="AI41" s="500"/>
      <c r="AJ41" s="500"/>
      <c r="AK41" s="500"/>
      <c r="AL41" s="163"/>
      <c r="AM41" s="499" t="str">
        <f t="shared" si="0"/>
        <v/>
      </c>
      <c r="AN41" s="499"/>
      <c r="AO41" s="500"/>
      <c r="AP41" s="500"/>
      <c r="AQ41" s="500"/>
      <c r="AR41" s="500"/>
      <c r="AS41" s="500"/>
      <c r="AT41" s="500"/>
      <c r="AU41" s="500"/>
      <c r="AV41" s="500"/>
      <c r="AW41" s="500"/>
      <c r="AX41" s="500"/>
      <c r="AY41" s="500"/>
      <c r="AZ41" s="500"/>
      <c r="BA41" s="500"/>
      <c r="BB41" s="500"/>
      <c r="BC41" s="500"/>
      <c r="BD41" s="163"/>
      <c r="BE41" s="499" t="str">
        <f t="shared" si="1"/>
        <v/>
      </c>
      <c r="BF41" s="499"/>
      <c r="BG41" s="500"/>
      <c r="BH41" s="500"/>
      <c r="BI41" s="500"/>
      <c r="BJ41" s="500"/>
      <c r="BK41" s="500"/>
      <c r="BL41" s="500"/>
      <c r="BM41" s="500"/>
      <c r="BN41" s="500"/>
      <c r="BO41" s="500"/>
      <c r="BP41" s="500"/>
      <c r="BQ41" s="500"/>
      <c r="BR41" s="500"/>
      <c r="BS41" s="500"/>
      <c r="BT41" s="500"/>
      <c r="BU41" s="500"/>
      <c r="BV41" s="163"/>
      <c r="BW41" s="499" t="str">
        <f t="shared" si="2"/>
        <v/>
      </c>
      <c r="BX41" s="499"/>
      <c r="BY41" s="500" t="str">
        <f>IF('各会計、関係団体の財政状況及び健全化判断比率'!B75="","",'各会計、関係団体の財政状況及び健全化判断比率'!B75)</f>
        <v/>
      </c>
      <c r="BZ41" s="500"/>
      <c r="CA41" s="500"/>
      <c r="CB41" s="500"/>
      <c r="CC41" s="500"/>
      <c r="CD41" s="500"/>
      <c r="CE41" s="500"/>
      <c r="CF41" s="500"/>
      <c r="CG41" s="500"/>
      <c r="CH41" s="500"/>
      <c r="CI41" s="500"/>
      <c r="CJ41" s="500"/>
      <c r="CK41" s="500"/>
      <c r="CL41" s="500"/>
      <c r="CM41" s="500"/>
      <c r="CN41" s="163"/>
      <c r="CO41" s="499" t="str">
        <f t="shared" si="3"/>
        <v/>
      </c>
      <c r="CP41" s="499"/>
      <c r="CQ41" s="500" t="str">
        <f>IF('各会計、関係団体の財政状況及び健全化判断比率'!BS14="","",'各会計、関係団体の財政状況及び健全化判断比率'!BS14)</f>
        <v/>
      </c>
      <c r="CR41" s="500"/>
      <c r="CS41" s="500"/>
      <c r="CT41" s="500"/>
      <c r="CU41" s="500"/>
      <c r="CV41" s="500"/>
      <c r="CW41" s="500"/>
      <c r="CX41" s="500"/>
      <c r="CY41" s="500"/>
      <c r="CZ41" s="500"/>
      <c r="DA41" s="500"/>
      <c r="DB41" s="500"/>
      <c r="DC41" s="500"/>
      <c r="DD41" s="500"/>
      <c r="DE41" s="500"/>
      <c r="DG41" s="497" t="str">
        <f>IF('各会計、関係団体の財政状況及び健全化判断比率'!BR14="","",'各会計、関係団体の財政状況及び健全化判断比率'!BR14)</f>
        <v/>
      </c>
      <c r="DH41" s="497"/>
      <c r="DI41" s="168"/>
    </row>
    <row r="42" spans="1:113" ht="32.25" customHeight="1" x14ac:dyDescent="0.2">
      <c r="B42" s="190"/>
      <c r="C42" s="499" t="str">
        <f t="shared" si="5"/>
        <v/>
      </c>
      <c r="D42" s="499"/>
      <c r="E42" s="500" t="str">
        <f>IF('各会計、関係団体の財政状況及び健全化判断比率'!B15="","",'各会計、関係団体の財政状況及び健全化判断比率'!B15)</f>
        <v/>
      </c>
      <c r="F42" s="500"/>
      <c r="G42" s="500"/>
      <c r="H42" s="500"/>
      <c r="I42" s="500"/>
      <c r="J42" s="500"/>
      <c r="K42" s="500"/>
      <c r="L42" s="500"/>
      <c r="M42" s="500"/>
      <c r="N42" s="500"/>
      <c r="O42" s="500"/>
      <c r="P42" s="500"/>
      <c r="Q42" s="500"/>
      <c r="R42" s="500"/>
      <c r="S42" s="500"/>
      <c r="T42" s="163"/>
      <c r="U42" s="499" t="str">
        <f t="shared" si="4"/>
        <v/>
      </c>
      <c r="V42" s="499"/>
      <c r="W42" s="500"/>
      <c r="X42" s="500"/>
      <c r="Y42" s="500"/>
      <c r="Z42" s="500"/>
      <c r="AA42" s="500"/>
      <c r="AB42" s="500"/>
      <c r="AC42" s="500"/>
      <c r="AD42" s="500"/>
      <c r="AE42" s="500"/>
      <c r="AF42" s="500"/>
      <c r="AG42" s="500"/>
      <c r="AH42" s="500"/>
      <c r="AI42" s="500"/>
      <c r="AJ42" s="500"/>
      <c r="AK42" s="500"/>
      <c r="AL42" s="163"/>
      <c r="AM42" s="499" t="str">
        <f t="shared" si="0"/>
        <v/>
      </c>
      <c r="AN42" s="499"/>
      <c r="AO42" s="500"/>
      <c r="AP42" s="500"/>
      <c r="AQ42" s="500"/>
      <c r="AR42" s="500"/>
      <c r="AS42" s="500"/>
      <c r="AT42" s="500"/>
      <c r="AU42" s="500"/>
      <c r="AV42" s="500"/>
      <c r="AW42" s="500"/>
      <c r="AX42" s="500"/>
      <c r="AY42" s="500"/>
      <c r="AZ42" s="500"/>
      <c r="BA42" s="500"/>
      <c r="BB42" s="500"/>
      <c r="BC42" s="500"/>
      <c r="BD42" s="163"/>
      <c r="BE42" s="499" t="str">
        <f t="shared" si="1"/>
        <v/>
      </c>
      <c r="BF42" s="499"/>
      <c r="BG42" s="500"/>
      <c r="BH42" s="500"/>
      <c r="BI42" s="500"/>
      <c r="BJ42" s="500"/>
      <c r="BK42" s="500"/>
      <c r="BL42" s="500"/>
      <c r="BM42" s="500"/>
      <c r="BN42" s="500"/>
      <c r="BO42" s="500"/>
      <c r="BP42" s="500"/>
      <c r="BQ42" s="500"/>
      <c r="BR42" s="500"/>
      <c r="BS42" s="500"/>
      <c r="BT42" s="500"/>
      <c r="BU42" s="500"/>
      <c r="BV42" s="163"/>
      <c r="BW42" s="499" t="str">
        <f t="shared" si="2"/>
        <v/>
      </c>
      <c r="BX42" s="499"/>
      <c r="BY42" s="500" t="str">
        <f>IF('各会計、関係団体の財政状況及び健全化判断比率'!B76="","",'各会計、関係団体の財政状況及び健全化判断比率'!B76)</f>
        <v/>
      </c>
      <c r="BZ42" s="500"/>
      <c r="CA42" s="500"/>
      <c r="CB42" s="500"/>
      <c r="CC42" s="500"/>
      <c r="CD42" s="500"/>
      <c r="CE42" s="500"/>
      <c r="CF42" s="500"/>
      <c r="CG42" s="500"/>
      <c r="CH42" s="500"/>
      <c r="CI42" s="500"/>
      <c r="CJ42" s="500"/>
      <c r="CK42" s="500"/>
      <c r="CL42" s="500"/>
      <c r="CM42" s="500"/>
      <c r="CN42" s="163"/>
      <c r="CO42" s="499" t="str">
        <f t="shared" si="3"/>
        <v/>
      </c>
      <c r="CP42" s="499"/>
      <c r="CQ42" s="500" t="str">
        <f>IF('各会計、関係団体の財政状況及び健全化判断比率'!BS15="","",'各会計、関係団体の財政状況及び健全化判断比率'!BS15)</f>
        <v/>
      </c>
      <c r="CR42" s="500"/>
      <c r="CS42" s="500"/>
      <c r="CT42" s="500"/>
      <c r="CU42" s="500"/>
      <c r="CV42" s="500"/>
      <c r="CW42" s="500"/>
      <c r="CX42" s="500"/>
      <c r="CY42" s="500"/>
      <c r="CZ42" s="500"/>
      <c r="DA42" s="500"/>
      <c r="DB42" s="500"/>
      <c r="DC42" s="500"/>
      <c r="DD42" s="500"/>
      <c r="DE42" s="500"/>
      <c r="DG42" s="497" t="str">
        <f>IF('各会計、関係団体の財政状況及び健全化判断比率'!BR15="","",'各会計、関係団体の財政状況及び健全化判断比率'!BR15)</f>
        <v/>
      </c>
      <c r="DH42" s="497"/>
      <c r="DI42" s="168"/>
    </row>
    <row r="43" spans="1:113" ht="32.25" customHeight="1" x14ac:dyDescent="0.2">
      <c r="B43" s="190"/>
      <c r="C43" s="499" t="str">
        <f t="shared" si="5"/>
        <v/>
      </c>
      <c r="D43" s="499"/>
      <c r="E43" s="500" t="str">
        <f>IF('各会計、関係団体の財政状況及び健全化判断比率'!B16="","",'各会計、関係団体の財政状況及び健全化判断比率'!B16)</f>
        <v/>
      </c>
      <c r="F43" s="500"/>
      <c r="G43" s="500"/>
      <c r="H43" s="500"/>
      <c r="I43" s="500"/>
      <c r="J43" s="500"/>
      <c r="K43" s="500"/>
      <c r="L43" s="500"/>
      <c r="M43" s="500"/>
      <c r="N43" s="500"/>
      <c r="O43" s="500"/>
      <c r="P43" s="500"/>
      <c r="Q43" s="500"/>
      <c r="R43" s="500"/>
      <c r="S43" s="500"/>
      <c r="T43" s="163"/>
      <c r="U43" s="499" t="str">
        <f t="shared" si="4"/>
        <v/>
      </c>
      <c r="V43" s="499"/>
      <c r="W43" s="500"/>
      <c r="X43" s="500"/>
      <c r="Y43" s="500"/>
      <c r="Z43" s="500"/>
      <c r="AA43" s="500"/>
      <c r="AB43" s="500"/>
      <c r="AC43" s="500"/>
      <c r="AD43" s="500"/>
      <c r="AE43" s="500"/>
      <c r="AF43" s="500"/>
      <c r="AG43" s="500"/>
      <c r="AH43" s="500"/>
      <c r="AI43" s="500"/>
      <c r="AJ43" s="500"/>
      <c r="AK43" s="500"/>
      <c r="AL43" s="163"/>
      <c r="AM43" s="499" t="str">
        <f t="shared" si="0"/>
        <v/>
      </c>
      <c r="AN43" s="499"/>
      <c r="AO43" s="500"/>
      <c r="AP43" s="500"/>
      <c r="AQ43" s="500"/>
      <c r="AR43" s="500"/>
      <c r="AS43" s="500"/>
      <c r="AT43" s="500"/>
      <c r="AU43" s="500"/>
      <c r="AV43" s="500"/>
      <c r="AW43" s="500"/>
      <c r="AX43" s="500"/>
      <c r="AY43" s="500"/>
      <c r="AZ43" s="500"/>
      <c r="BA43" s="500"/>
      <c r="BB43" s="500"/>
      <c r="BC43" s="500"/>
      <c r="BD43" s="163"/>
      <c r="BE43" s="499" t="str">
        <f t="shared" si="1"/>
        <v/>
      </c>
      <c r="BF43" s="499"/>
      <c r="BG43" s="500"/>
      <c r="BH43" s="500"/>
      <c r="BI43" s="500"/>
      <c r="BJ43" s="500"/>
      <c r="BK43" s="500"/>
      <c r="BL43" s="500"/>
      <c r="BM43" s="500"/>
      <c r="BN43" s="500"/>
      <c r="BO43" s="500"/>
      <c r="BP43" s="500"/>
      <c r="BQ43" s="500"/>
      <c r="BR43" s="500"/>
      <c r="BS43" s="500"/>
      <c r="BT43" s="500"/>
      <c r="BU43" s="500"/>
      <c r="BV43" s="163"/>
      <c r="BW43" s="499" t="str">
        <f t="shared" si="2"/>
        <v/>
      </c>
      <c r="BX43" s="499"/>
      <c r="BY43" s="500" t="str">
        <f>IF('各会計、関係団体の財政状況及び健全化判断比率'!B77="","",'各会計、関係団体の財政状況及び健全化判断比率'!B77)</f>
        <v/>
      </c>
      <c r="BZ43" s="500"/>
      <c r="CA43" s="500"/>
      <c r="CB43" s="500"/>
      <c r="CC43" s="500"/>
      <c r="CD43" s="500"/>
      <c r="CE43" s="500"/>
      <c r="CF43" s="500"/>
      <c r="CG43" s="500"/>
      <c r="CH43" s="500"/>
      <c r="CI43" s="500"/>
      <c r="CJ43" s="500"/>
      <c r="CK43" s="500"/>
      <c r="CL43" s="500"/>
      <c r="CM43" s="500"/>
      <c r="CN43" s="163"/>
      <c r="CO43" s="499" t="str">
        <f t="shared" si="3"/>
        <v/>
      </c>
      <c r="CP43" s="499"/>
      <c r="CQ43" s="500" t="str">
        <f>IF('各会計、関係団体の財政状況及び健全化判断比率'!BS16="","",'各会計、関係団体の財政状況及び健全化判断比率'!BS16)</f>
        <v/>
      </c>
      <c r="CR43" s="500"/>
      <c r="CS43" s="500"/>
      <c r="CT43" s="500"/>
      <c r="CU43" s="500"/>
      <c r="CV43" s="500"/>
      <c r="CW43" s="500"/>
      <c r="CX43" s="500"/>
      <c r="CY43" s="500"/>
      <c r="CZ43" s="500"/>
      <c r="DA43" s="500"/>
      <c r="DB43" s="500"/>
      <c r="DC43" s="500"/>
      <c r="DD43" s="500"/>
      <c r="DE43" s="500"/>
      <c r="DG43" s="497" t="str">
        <f>IF('各会計、関係団体の財政状況及び健全化判断比率'!BR16="","",'各会計、関係団体の財政状況及び健全化判断比率'!BR16)</f>
        <v/>
      </c>
      <c r="DH43" s="497"/>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496" t="s">
        <v>194</v>
      </c>
      <c r="F46" s="496"/>
      <c r="G46" s="496"/>
      <c r="H46" s="496"/>
      <c r="I46" s="496"/>
      <c r="J46" s="496"/>
      <c r="K46" s="496"/>
      <c r="L46" s="496"/>
      <c r="M46" s="496"/>
      <c r="N46" s="496"/>
      <c r="O46" s="496"/>
      <c r="P46" s="496"/>
      <c r="Q46" s="496"/>
      <c r="R46" s="496"/>
      <c r="S46" s="496"/>
      <c r="T46" s="496"/>
      <c r="U46" s="496"/>
      <c r="V46" s="496"/>
      <c r="W46" s="496"/>
      <c r="X46" s="496"/>
      <c r="Y46" s="496"/>
      <c r="Z46" s="496"/>
      <c r="AA46" s="496"/>
      <c r="AB46" s="496"/>
      <c r="AC46" s="496"/>
      <c r="AD46" s="496"/>
      <c r="AE46" s="496"/>
      <c r="AF46" s="496"/>
      <c r="AG46" s="496"/>
      <c r="AH46" s="496"/>
      <c r="AI46" s="496"/>
      <c r="AJ46" s="496"/>
      <c r="AK46" s="496"/>
      <c r="AL46" s="496"/>
      <c r="AM46" s="496"/>
      <c r="AN46" s="496"/>
      <c r="AO46" s="496"/>
      <c r="AP46" s="496"/>
      <c r="AQ46" s="496"/>
      <c r="AR46" s="496"/>
      <c r="AS46" s="496"/>
      <c r="AT46" s="496"/>
      <c r="AU46" s="496"/>
      <c r="AV46" s="496"/>
      <c r="AW46" s="496"/>
      <c r="AX46" s="496"/>
      <c r="AY46" s="496"/>
      <c r="AZ46" s="496"/>
      <c r="BA46" s="496"/>
      <c r="BB46" s="496"/>
      <c r="BC46" s="496"/>
      <c r="BD46" s="496"/>
      <c r="BE46" s="496"/>
      <c r="BF46" s="496"/>
      <c r="BG46" s="496"/>
      <c r="BH46" s="496"/>
      <c r="BI46" s="496"/>
      <c r="BJ46" s="496"/>
      <c r="BK46" s="496"/>
      <c r="BL46" s="496"/>
      <c r="BM46" s="496"/>
      <c r="BN46" s="496"/>
      <c r="BO46" s="496"/>
      <c r="BP46" s="496"/>
      <c r="BQ46" s="496"/>
      <c r="BR46" s="496"/>
      <c r="BS46" s="496"/>
      <c r="BT46" s="496"/>
      <c r="BU46" s="496"/>
      <c r="BV46" s="496"/>
      <c r="BW46" s="496"/>
      <c r="BX46" s="496"/>
      <c r="BY46" s="496"/>
      <c r="BZ46" s="496"/>
      <c r="CA46" s="496"/>
      <c r="CB46" s="496"/>
      <c r="CC46" s="496"/>
      <c r="CD46" s="496"/>
      <c r="CE46" s="496"/>
      <c r="CF46" s="496"/>
      <c r="CG46" s="496"/>
      <c r="CH46" s="496"/>
      <c r="CI46" s="496"/>
      <c r="CJ46" s="496"/>
      <c r="CK46" s="496"/>
      <c r="CL46" s="496"/>
      <c r="CM46" s="496"/>
      <c r="CN46" s="496"/>
      <c r="CO46" s="496"/>
      <c r="CP46" s="496"/>
      <c r="CQ46" s="496"/>
      <c r="CR46" s="496"/>
      <c r="CS46" s="496"/>
      <c r="CT46" s="496"/>
      <c r="CU46" s="496"/>
      <c r="CV46" s="496"/>
      <c r="CW46" s="496"/>
      <c r="CX46" s="496"/>
      <c r="CY46" s="496"/>
      <c r="CZ46" s="496"/>
      <c r="DA46" s="496"/>
      <c r="DB46" s="496"/>
      <c r="DC46" s="496"/>
      <c r="DD46" s="496"/>
      <c r="DE46" s="496"/>
      <c r="DF46" s="496"/>
      <c r="DG46" s="496"/>
      <c r="DH46" s="496"/>
      <c r="DI46" s="496"/>
    </row>
    <row r="47" spans="1:113" x14ac:dyDescent="0.2">
      <c r="E47" s="496" t="s">
        <v>195</v>
      </c>
      <c r="F47" s="496"/>
      <c r="G47" s="496"/>
      <c r="H47" s="496"/>
      <c r="I47" s="496"/>
      <c r="J47" s="496"/>
      <c r="K47" s="496"/>
      <c r="L47" s="496"/>
      <c r="M47" s="496"/>
      <c r="N47" s="496"/>
      <c r="O47" s="496"/>
      <c r="P47" s="496"/>
      <c r="Q47" s="496"/>
      <c r="R47" s="496"/>
      <c r="S47" s="496"/>
      <c r="T47" s="496"/>
      <c r="U47" s="496"/>
      <c r="V47" s="496"/>
      <c r="W47" s="496"/>
      <c r="X47" s="496"/>
      <c r="Y47" s="496"/>
      <c r="Z47" s="496"/>
      <c r="AA47" s="496"/>
      <c r="AB47" s="496"/>
      <c r="AC47" s="496"/>
      <c r="AD47" s="496"/>
      <c r="AE47" s="496"/>
      <c r="AF47" s="496"/>
      <c r="AG47" s="496"/>
      <c r="AH47" s="496"/>
      <c r="AI47" s="496"/>
      <c r="AJ47" s="496"/>
      <c r="AK47" s="496"/>
      <c r="AL47" s="496"/>
      <c r="AM47" s="496"/>
      <c r="AN47" s="496"/>
      <c r="AO47" s="496"/>
      <c r="AP47" s="496"/>
      <c r="AQ47" s="496"/>
      <c r="AR47" s="496"/>
      <c r="AS47" s="496"/>
      <c r="AT47" s="496"/>
      <c r="AU47" s="496"/>
      <c r="AV47" s="496"/>
      <c r="AW47" s="496"/>
      <c r="AX47" s="496"/>
      <c r="AY47" s="496"/>
      <c r="AZ47" s="496"/>
      <c r="BA47" s="496"/>
      <c r="BB47" s="496"/>
      <c r="BC47" s="496"/>
      <c r="BD47" s="496"/>
      <c r="BE47" s="496"/>
      <c r="BF47" s="496"/>
      <c r="BG47" s="496"/>
      <c r="BH47" s="496"/>
      <c r="BI47" s="496"/>
      <c r="BJ47" s="496"/>
      <c r="BK47" s="496"/>
      <c r="BL47" s="496"/>
      <c r="BM47" s="496"/>
      <c r="BN47" s="496"/>
      <c r="BO47" s="496"/>
      <c r="BP47" s="496"/>
      <c r="BQ47" s="496"/>
      <c r="BR47" s="496"/>
      <c r="BS47" s="496"/>
      <c r="BT47" s="496"/>
      <c r="BU47" s="496"/>
      <c r="BV47" s="496"/>
      <c r="BW47" s="496"/>
      <c r="BX47" s="496"/>
      <c r="BY47" s="496"/>
      <c r="BZ47" s="496"/>
      <c r="CA47" s="496"/>
      <c r="CB47" s="496"/>
      <c r="CC47" s="496"/>
      <c r="CD47" s="496"/>
      <c r="CE47" s="496"/>
      <c r="CF47" s="496"/>
      <c r="CG47" s="496"/>
      <c r="CH47" s="496"/>
      <c r="CI47" s="496"/>
      <c r="CJ47" s="496"/>
      <c r="CK47" s="496"/>
      <c r="CL47" s="496"/>
      <c r="CM47" s="496"/>
      <c r="CN47" s="496"/>
      <c r="CO47" s="496"/>
      <c r="CP47" s="496"/>
      <c r="CQ47" s="496"/>
      <c r="CR47" s="496"/>
      <c r="CS47" s="496"/>
      <c r="CT47" s="496"/>
      <c r="CU47" s="496"/>
      <c r="CV47" s="496"/>
      <c r="CW47" s="496"/>
      <c r="CX47" s="496"/>
      <c r="CY47" s="496"/>
      <c r="CZ47" s="496"/>
      <c r="DA47" s="496"/>
      <c r="DB47" s="496"/>
      <c r="DC47" s="496"/>
      <c r="DD47" s="496"/>
      <c r="DE47" s="496"/>
      <c r="DF47" s="496"/>
      <c r="DG47" s="496"/>
      <c r="DH47" s="496"/>
      <c r="DI47" s="496"/>
    </row>
    <row r="48" spans="1:113" x14ac:dyDescent="0.2">
      <c r="E48" s="496" t="s">
        <v>196</v>
      </c>
      <c r="F48" s="496"/>
      <c r="G48" s="496"/>
      <c r="H48" s="496"/>
      <c r="I48" s="496"/>
      <c r="J48" s="496"/>
      <c r="K48" s="496"/>
      <c r="L48" s="496"/>
      <c r="M48" s="496"/>
      <c r="N48" s="496"/>
      <c r="O48" s="496"/>
      <c r="P48" s="496"/>
      <c r="Q48" s="496"/>
      <c r="R48" s="496"/>
      <c r="S48" s="496"/>
      <c r="T48" s="496"/>
      <c r="U48" s="496"/>
      <c r="V48" s="496"/>
      <c r="W48" s="496"/>
      <c r="X48" s="496"/>
      <c r="Y48" s="496"/>
      <c r="Z48" s="496"/>
      <c r="AA48" s="496"/>
      <c r="AB48" s="496"/>
      <c r="AC48" s="496"/>
      <c r="AD48" s="496"/>
      <c r="AE48" s="496"/>
      <c r="AF48" s="496"/>
      <c r="AG48" s="496"/>
      <c r="AH48" s="496"/>
      <c r="AI48" s="496"/>
      <c r="AJ48" s="496"/>
      <c r="AK48" s="496"/>
      <c r="AL48" s="496"/>
      <c r="AM48" s="496"/>
      <c r="AN48" s="496"/>
      <c r="AO48" s="496"/>
      <c r="AP48" s="496"/>
      <c r="AQ48" s="496"/>
      <c r="AR48" s="496"/>
      <c r="AS48" s="496"/>
      <c r="AT48" s="496"/>
      <c r="AU48" s="496"/>
      <c r="AV48" s="496"/>
      <c r="AW48" s="496"/>
      <c r="AX48" s="496"/>
      <c r="AY48" s="496"/>
      <c r="AZ48" s="496"/>
      <c r="BA48" s="496"/>
      <c r="BB48" s="496"/>
      <c r="BC48" s="496"/>
      <c r="BD48" s="496"/>
      <c r="BE48" s="496"/>
      <c r="BF48" s="496"/>
      <c r="BG48" s="496"/>
      <c r="BH48" s="496"/>
      <c r="BI48" s="496"/>
      <c r="BJ48" s="496"/>
      <c r="BK48" s="496"/>
      <c r="BL48" s="496"/>
      <c r="BM48" s="496"/>
      <c r="BN48" s="496"/>
      <c r="BO48" s="496"/>
      <c r="BP48" s="496"/>
      <c r="BQ48" s="496"/>
      <c r="BR48" s="496"/>
      <c r="BS48" s="496"/>
      <c r="BT48" s="496"/>
      <c r="BU48" s="496"/>
      <c r="BV48" s="496"/>
      <c r="BW48" s="496"/>
      <c r="BX48" s="496"/>
      <c r="BY48" s="496"/>
      <c r="BZ48" s="496"/>
      <c r="CA48" s="496"/>
      <c r="CB48" s="496"/>
      <c r="CC48" s="496"/>
      <c r="CD48" s="496"/>
      <c r="CE48" s="496"/>
      <c r="CF48" s="496"/>
      <c r="CG48" s="496"/>
      <c r="CH48" s="496"/>
      <c r="CI48" s="496"/>
      <c r="CJ48" s="496"/>
      <c r="CK48" s="496"/>
      <c r="CL48" s="496"/>
      <c r="CM48" s="496"/>
      <c r="CN48" s="496"/>
      <c r="CO48" s="496"/>
      <c r="CP48" s="496"/>
      <c r="CQ48" s="496"/>
      <c r="CR48" s="496"/>
      <c r="CS48" s="496"/>
      <c r="CT48" s="496"/>
      <c r="CU48" s="496"/>
      <c r="CV48" s="496"/>
      <c r="CW48" s="496"/>
      <c r="CX48" s="496"/>
      <c r="CY48" s="496"/>
      <c r="CZ48" s="496"/>
      <c r="DA48" s="496"/>
      <c r="DB48" s="496"/>
      <c r="DC48" s="496"/>
      <c r="DD48" s="496"/>
      <c r="DE48" s="496"/>
      <c r="DF48" s="496"/>
      <c r="DG48" s="496"/>
      <c r="DH48" s="496"/>
      <c r="DI48" s="496"/>
    </row>
    <row r="49" spans="5:113" x14ac:dyDescent="0.2">
      <c r="E49" s="498" t="s">
        <v>197</v>
      </c>
      <c r="F49" s="498"/>
      <c r="G49" s="498"/>
      <c r="H49" s="498"/>
      <c r="I49" s="498"/>
      <c r="J49" s="498"/>
      <c r="K49" s="498"/>
      <c r="L49" s="498"/>
      <c r="M49" s="498"/>
      <c r="N49" s="498"/>
      <c r="O49" s="498"/>
      <c r="P49" s="498"/>
      <c r="Q49" s="498"/>
      <c r="R49" s="498"/>
      <c r="S49" s="498"/>
      <c r="T49" s="498"/>
      <c r="U49" s="498"/>
      <c r="V49" s="498"/>
      <c r="W49" s="498"/>
      <c r="X49" s="498"/>
      <c r="Y49" s="498"/>
      <c r="Z49" s="498"/>
      <c r="AA49" s="498"/>
      <c r="AB49" s="498"/>
      <c r="AC49" s="498"/>
      <c r="AD49" s="498"/>
      <c r="AE49" s="498"/>
      <c r="AF49" s="498"/>
      <c r="AG49" s="498"/>
      <c r="AH49" s="498"/>
      <c r="AI49" s="498"/>
      <c r="AJ49" s="498"/>
      <c r="AK49" s="498"/>
      <c r="AL49" s="498"/>
      <c r="AM49" s="498"/>
      <c r="AN49" s="498"/>
      <c r="AO49" s="498"/>
      <c r="AP49" s="498"/>
      <c r="AQ49" s="498"/>
      <c r="AR49" s="498"/>
      <c r="AS49" s="498"/>
      <c r="AT49" s="498"/>
      <c r="AU49" s="498"/>
      <c r="AV49" s="498"/>
      <c r="AW49" s="498"/>
      <c r="AX49" s="498"/>
      <c r="AY49" s="498"/>
      <c r="AZ49" s="498"/>
      <c r="BA49" s="498"/>
      <c r="BB49" s="498"/>
      <c r="BC49" s="498"/>
      <c r="BD49" s="498"/>
      <c r="BE49" s="498"/>
      <c r="BF49" s="498"/>
      <c r="BG49" s="498"/>
      <c r="BH49" s="498"/>
      <c r="BI49" s="498"/>
      <c r="BJ49" s="498"/>
      <c r="BK49" s="498"/>
      <c r="BL49" s="498"/>
      <c r="BM49" s="498"/>
      <c r="BN49" s="498"/>
      <c r="BO49" s="498"/>
      <c r="BP49" s="498"/>
      <c r="BQ49" s="498"/>
      <c r="BR49" s="498"/>
      <c r="BS49" s="498"/>
      <c r="BT49" s="498"/>
      <c r="BU49" s="498"/>
      <c r="BV49" s="498"/>
      <c r="BW49" s="498"/>
      <c r="BX49" s="498"/>
      <c r="BY49" s="498"/>
      <c r="BZ49" s="498"/>
      <c r="CA49" s="498"/>
      <c r="CB49" s="498"/>
      <c r="CC49" s="498"/>
      <c r="CD49" s="498"/>
      <c r="CE49" s="498"/>
      <c r="CF49" s="498"/>
      <c r="CG49" s="498"/>
      <c r="CH49" s="498"/>
      <c r="CI49" s="498"/>
      <c r="CJ49" s="498"/>
      <c r="CK49" s="498"/>
      <c r="CL49" s="498"/>
      <c r="CM49" s="498"/>
      <c r="CN49" s="498"/>
      <c r="CO49" s="498"/>
      <c r="CP49" s="498"/>
      <c r="CQ49" s="498"/>
      <c r="CR49" s="498"/>
      <c r="CS49" s="498"/>
      <c r="CT49" s="498"/>
      <c r="CU49" s="498"/>
      <c r="CV49" s="498"/>
      <c r="CW49" s="498"/>
      <c r="CX49" s="498"/>
      <c r="CY49" s="498"/>
      <c r="CZ49" s="498"/>
      <c r="DA49" s="498"/>
      <c r="DB49" s="498"/>
      <c r="DC49" s="498"/>
      <c r="DD49" s="498"/>
      <c r="DE49" s="498"/>
      <c r="DF49" s="498"/>
      <c r="DG49" s="498"/>
      <c r="DH49" s="498"/>
      <c r="DI49" s="498"/>
    </row>
    <row r="50" spans="5:113" x14ac:dyDescent="0.2">
      <c r="E50" s="496" t="s">
        <v>198</v>
      </c>
      <c r="F50" s="496"/>
      <c r="G50" s="496"/>
      <c r="H50" s="496"/>
      <c r="I50" s="496"/>
      <c r="J50" s="496"/>
      <c r="K50" s="496"/>
      <c r="L50" s="496"/>
      <c r="M50" s="496"/>
      <c r="N50" s="496"/>
      <c r="O50" s="496"/>
      <c r="P50" s="496"/>
      <c r="Q50" s="496"/>
      <c r="R50" s="496"/>
      <c r="S50" s="496"/>
      <c r="T50" s="496"/>
      <c r="U50" s="496"/>
      <c r="V50" s="496"/>
      <c r="W50" s="496"/>
      <c r="X50" s="496"/>
      <c r="Y50" s="496"/>
      <c r="Z50" s="496"/>
      <c r="AA50" s="496"/>
      <c r="AB50" s="496"/>
      <c r="AC50" s="496"/>
      <c r="AD50" s="496"/>
      <c r="AE50" s="496"/>
      <c r="AF50" s="496"/>
      <c r="AG50" s="496"/>
      <c r="AH50" s="496"/>
      <c r="AI50" s="496"/>
      <c r="AJ50" s="496"/>
      <c r="AK50" s="496"/>
      <c r="AL50" s="496"/>
      <c r="AM50" s="496"/>
      <c r="AN50" s="496"/>
      <c r="AO50" s="496"/>
      <c r="AP50" s="496"/>
      <c r="AQ50" s="496"/>
      <c r="AR50" s="496"/>
      <c r="AS50" s="496"/>
      <c r="AT50" s="496"/>
      <c r="AU50" s="496"/>
      <c r="AV50" s="496"/>
      <c r="AW50" s="496"/>
      <c r="AX50" s="496"/>
      <c r="AY50" s="496"/>
      <c r="AZ50" s="496"/>
      <c r="BA50" s="496"/>
      <c r="BB50" s="496"/>
      <c r="BC50" s="496"/>
      <c r="BD50" s="496"/>
      <c r="BE50" s="496"/>
      <c r="BF50" s="496"/>
      <c r="BG50" s="496"/>
      <c r="BH50" s="496"/>
      <c r="BI50" s="496"/>
      <c r="BJ50" s="496"/>
      <c r="BK50" s="496"/>
      <c r="BL50" s="496"/>
      <c r="BM50" s="496"/>
      <c r="BN50" s="496"/>
      <c r="BO50" s="496"/>
      <c r="BP50" s="496"/>
      <c r="BQ50" s="496"/>
      <c r="BR50" s="496"/>
      <c r="BS50" s="496"/>
      <c r="BT50" s="496"/>
      <c r="BU50" s="496"/>
      <c r="BV50" s="496"/>
      <c r="BW50" s="496"/>
      <c r="BX50" s="496"/>
      <c r="BY50" s="496"/>
      <c r="BZ50" s="496"/>
      <c r="CA50" s="496"/>
      <c r="CB50" s="496"/>
      <c r="CC50" s="496"/>
      <c r="CD50" s="496"/>
      <c r="CE50" s="496"/>
      <c r="CF50" s="496"/>
      <c r="CG50" s="496"/>
      <c r="CH50" s="496"/>
      <c r="CI50" s="496"/>
      <c r="CJ50" s="496"/>
      <c r="CK50" s="496"/>
      <c r="CL50" s="496"/>
      <c r="CM50" s="496"/>
      <c r="CN50" s="496"/>
      <c r="CO50" s="496"/>
      <c r="CP50" s="496"/>
      <c r="CQ50" s="496"/>
      <c r="CR50" s="496"/>
      <c r="CS50" s="496"/>
      <c r="CT50" s="496"/>
      <c r="CU50" s="496"/>
      <c r="CV50" s="496"/>
      <c r="CW50" s="496"/>
      <c r="CX50" s="496"/>
      <c r="CY50" s="496"/>
      <c r="CZ50" s="496"/>
      <c r="DA50" s="496"/>
      <c r="DB50" s="496"/>
      <c r="DC50" s="496"/>
      <c r="DD50" s="496"/>
      <c r="DE50" s="496"/>
      <c r="DF50" s="496"/>
      <c r="DG50" s="496"/>
      <c r="DH50" s="496"/>
      <c r="DI50" s="496"/>
    </row>
    <row r="51" spans="5:113" x14ac:dyDescent="0.2">
      <c r="E51" s="496" t="s">
        <v>199</v>
      </c>
      <c r="F51" s="496"/>
      <c r="G51" s="496"/>
      <c r="H51" s="496"/>
      <c r="I51" s="496"/>
      <c r="J51" s="496"/>
      <c r="K51" s="496"/>
      <c r="L51" s="496"/>
      <c r="M51" s="496"/>
      <c r="N51" s="496"/>
      <c r="O51" s="496"/>
      <c r="P51" s="496"/>
      <c r="Q51" s="496"/>
      <c r="R51" s="496"/>
      <c r="S51" s="496"/>
      <c r="T51" s="496"/>
      <c r="U51" s="496"/>
      <c r="V51" s="496"/>
      <c r="W51" s="496"/>
      <c r="X51" s="496"/>
      <c r="Y51" s="496"/>
      <c r="Z51" s="496"/>
      <c r="AA51" s="496"/>
      <c r="AB51" s="496"/>
      <c r="AC51" s="496"/>
      <c r="AD51" s="496"/>
      <c r="AE51" s="496"/>
      <c r="AF51" s="496"/>
      <c r="AG51" s="496"/>
      <c r="AH51" s="496"/>
      <c r="AI51" s="496"/>
      <c r="AJ51" s="496"/>
      <c r="AK51" s="496"/>
      <c r="AL51" s="496"/>
      <c r="AM51" s="496"/>
      <c r="AN51" s="496"/>
      <c r="AO51" s="496"/>
      <c r="AP51" s="496"/>
      <c r="AQ51" s="496"/>
      <c r="AR51" s="496"/>
      <c r="AS51" s="496"/>
      <c r="AT51" s="496"/>
      <c r="AU51" s="496"/>
      <c r="AV51" s="496"/>
      <c r="AW51" s="496"/>
      <c r="AX51" s="496"/>
      <c r="AY51" s="496"/>
      <c r="AZ51" s="496"/>
      <c r="BA51" s="496"/>
      <c r="BB51" s="496"/>
      <c r="BC51" s="496"/>
      <c r="BD51" s="496"/>
      <c r="BE51" s="496"/>
      <c r="BF51" s="496"/>
      <c r="BG51" s="496"/>
      <c r="BH51" s="496"/>
      <c r="BI51" s="496"/>
      <c r="BJ51" s="496"/>
      <c r="BK51" s="496"/>
      <c r="BL51" s="496"/>
      <c r="BM51" s="496"/>
      <c r="BN51" s="496"/>
      <c r="BO51" s="496"/>
      <c r="BP51" s="496"/>
      <c r="BQ51" s="496"/>
      <c r="BR51" s="496"/>
      <c r="BS51" s="496"/>
      <c r="BT51" s="496"/>
      <c r="BU51" s="496"/>
      <c r="BV51" s="496"/>
      <c r="BW51" s="496"/>
      <c r="BX51" s="496"/>
      <c r="BY51" s="496"/>
      <c r="BZ51" s="496"/>
      <c r="CA51" s="496"/>
      <c r="CB51" s="496"/>
      <c r="CC51" s="496"/>
      <c r="CD51" s="496"/>
      <c r="CE51" s="496"/>
      <c r="CF51" s="496"/>
      <c r="CG51" s="496"/>
      <c r="CH51" s="496"/>
      <c r="CI51" s="496"/>
      <c r="CJ51" s="496"/>
      <c r="CK51" s="496"/>
      <c r="CL51" s="496"/>
      <c r="CM51" s="496"/>
      <c r="CN51" s="496"/>
      <c r="CO51" s="496"/>
      <c r="CP51" s="496"/>
      <c r="CQ51" s="496"/>
      <c r="CR51" s="496"/>
      <c r="CS51" s="496"/>
      <c r="CT51" s="496"/>
      <c r="CU51" s="496"/>
      <c r="CV51" s="496"/>
      <c r="CW51" s="496"/>
      <c r="CX51" s="496"/>
      <c r="CY51" s="496"/>
      <c r="CZ51" s="496"/>
      <c r="DA51" s="496"/>
      <c r="DB51" s="496"/>
      <c r="DC51" s="496"/>
      <c r="DD51" s="496"/>
      <c r="DE51" s="496"/>
      <c r="DF51" s="496"/>
      <c r="DG51" s="496"/>
      <c r="DH51" s="496"/>
      <c r="DI51" s="496"/>
    </row>
    <row r="52" spans="5:113" x14ac:dyDescent="0.2">
      <c r="E52" s="496" t="s">
        <v>200</v>
      </c>
      <c r="F52" s="496"/>
      <c r="G52" s="496"/>
      <c r="H52" s="496"/>
      <c r="I52" s="496"/>
      <c r="J52" s="496"/>
      <c r="K52" s="496"/>
      <c r="L52" s="496"/>
      <c r="M52" s="496"/>
      <c r="N52" s="496"/>
      <c r="O52" s="496"/>
      <c r="P52" s="496"/>
      <c r="Q52" s="496"/>
      <c r="R52" s="496"/>
      <c r="S52" s="496"/>
      <c r="T52" s="496"/>
      <c r="U52" s="496"/>
      <c r="V52" s="496"/>
      <c r="W52" s="496"/>
      <c r="X52" s="496"/>
      <c r="Y52" s="496"/>
      <c r="Z52" s="496"/>
      <c r="AA52" s="496"/>
      <c r="AB52" s="496"/>
      <c r="AC52" s="496"/>
      <c r="AD52" s="496"/>
      <c r="AE52" s="496"/>
      <c r="AF52" s="496"/>
      <c r="AG52" s="496"/>
      <c r="AH52" s="496"/>
      <c r="AI52" s="496"/>
      <c r="AJ52" s="496"/>
      <c r="AK52" s="496"/>
      <c r="AL52" s="496"/>
      <c r="AM52" s="496"/>
      <c r="AN52" s="496"/>
      <c r="AO52" s="496"/>
      <c r="AP52" s="496"/>
      <c r="AQ52" s="496"/>
      <c r="AR52" s="496"/>
      <c r="AS52" s="496"/>
      <c r="AT52" s="496"/>
      <c r="AU52" s="496"/>
      <c r="AV52" s="496"/>
      <c r="AW52" s="496"/>
      <c r="AX52" s="496"/>
      <c r="AY52" s="496"/>
      <c r="AZ52" s="496"/>
      <c r="BA52" s="496"/>
      <c r="BB52" s="496"/>
      <c r="BC52" s="496"/>
      <c r="BD52" s="496"/>
      <c r="BE52" s="496"/>
      <c r="BF52" s="496"/>
      <c r="BG52" s="496"/>
      <c r="BH52" s="496"/>
      <c r="BI52" s="496"/>
      <c r="BJ52" s="496"/>
      <c r="BK52" s="496"/>
      <c r="BL52" s="496"/>
      <c r="BM52" s="496"/>
      <c r="BN52" s="496"/>
      <c r="BO52" s="496"/>
      <c r="BP52" s="496"/>
      <c r="BQ52" s="496"/>
      <c r="BR52" s="496"/>
      <c r="BS52" s="496"/>
      <c r="BT52" s="496"/>
      <c r="BU52" s="496"/>
      <c r="BV52" s="496"/>
      <c r="BW52" s="496"/>
      <c r="BX52" s="496"/>
      <c r="BY52" s="496"/>
      <c r="BZ52" s="496"/>
      <c r="CA52" s="496"/>
      <c r="CB52" s="496"/>
      <c r="CC52" s="496"/>
      <c r="CD52" s="496"/>
      <c r="CE52" s="496"/>
      <c r="CF52" s="496"/>
      <c r="CG52" s="496"/>
      <c r="CH52" s="496"/>
      <c r="CI52" s="496"/>
      <c r="CJ52" s="496"/>
      <c r="CK52" s="496"/>
      <c r="CL52" s="496"/>
      <c r="CM52" s="496"/>
      <c r="CN52" s="496"/>
      <c r="CO52" s="496"/>
      <c r="CP52" s="496"/>
      <c r="CQ52" s="496"/>
      <c r="CR52" s="496"/>
      <c r="CS52" s="496"/>
      <c r="CT52" s="496"/>
      <c r="CU52" s="496"/>
      <c r="CV52" s="496"/>
      <c r="CW52" s="496"/>
      <c r="CX52" s="496"/>
      <c r="CY52" s="496"/>
      <c r="CZ52" s="496"/>
      <c r="DA52" s="496"/>
      <c r="DB52" s="496"/>
      <c r="DC52" s="496"/>
      <c r="DD52" s="496"/>
      <c r="DE52" s="496"/>
      <c r="DF52" s="496"/>
      <c r="DG52" s="496"/>
      <c r="DH52" s="496"/>
      <c r="DI52" s="496"/>
    </row>
    <row r="53" spans="5:113" x14ac:dyDescent="0.2">
      <c r="E53" s="496" t="s">
        <v>201</v>
      </c>
      <c r="F53" s="496"/>
      <c r="G53" s="496"/>
      <c r="H53" s="496"/>
      <c r="I53" s="496"/>
      <c r="J53" s="496"/>
      <c r="K53" s="496"/>
      <c r="L53" s="496"/>
      <c r="M53" s="496"/>
      <c r="N53" s="496"/>
      <c r="O53" s="496"/>
      <c r="P53" s="496"/>
      <c r="Q53" s="496"/>
      <c r="R53" s="496"/>
      <c r="S53" s="496"/>
      <c r="T53" s="496"/>
      <c r="U53" s="496"/>
      <c r="V53" s="496"/>
      <c r="W53" s="496"/>
      <c r="X53" s="496"/>
      <c r="Y53" s="496"/>
      <c r="Z53" s="496"/>
      <c r="AA53" s="496"/>
      <c r="AB53" s="496"/>
      <c r="AC53" s="496"/>
      <c r="AD53" s="496"/>
      <c r="AE53" s="496"/>
      <c r="AF53" s="496"/>
      <c r="AG53" s="496"/>
      <c r="AH53" s="496"/>
      <c r="AI53" s="496"/>
      <c r="AJ53" s="496"/>
      <c r="AK53" s="496"/>
      <c r="AL53" s="496"/>
      <c r="AM53" s="496"/>
      <c r="AN53" s="496"/>
      <c r="AO53" s="496"/>
      <c r="AP53" s="496"/>
      <c r="AQ53" s="496"/>
      <c r="AR53" s="496"/>
      <c r="AS53" s="496"/>
      <c r="AT53" s="496"/>
      <c r="AU53" s="496"/>
      <c r="AV53" s="496"/>
      <c r="AW53" s="496"/>
      <c r="AX53" s="496"/>
      <c r="AY53" s="496"/>
      <c r="AZ53" s="496"/>
      <c r="BA53" s="496"/>
      <c r="BB53" s="496"/>
      <c r="BC53" s="496"/>
      <c r="BD53" s="496"/>
      <c r="BE53" s="496"/>
      <c r="BF53" s="496"/>
      <c r="BG53" s="496"/>
      <c r="BH53" s="496"/>
      <c r="BI53" s="496"/>
      <c r="BJ53" s="496"/>
      <c r="BK53" s="496"/>
      <c r="BL53" s="496"/>
      <c r="BM53" s="496"/>
      <c r="BN53" s="496"/>
      <c r="BO53" s="496"/>
      <c r="BP53" s="496"/>
      <c r="BQ53" s="496"/>
      <c r="BR53" s="496"/>
      <c r="BS53" s="496"/>
      <c r="BT53" s="496"/>
      <c r="BU53" s="496"/>
      <c r="BV53" s="496"/>
      <c r="BW53" s="496"/>
      <c r="BX53" s="496"/>
      <c r="BY53" s="496"/>
      <c r="BZ53" s="496"/>
      <c r="CA53" s="496"/>
      <c r="CB53" s="496"/>
      <c r="CC53" s="496"/>
      <c r="CD53" s="496"/>
      <c r="CE53" s="496"/>
      <c r="CF53" s="496"/>
      <c r="CG53" s="496"/>
      <c r="CH53" s="496"/>
      <c r="CI53" s="496"/>
      <c r="CJ53" s="496"/>
      <c r="CK53" s="496"/>
      <c r="CL53" s="496"/>
      <c r="CM53" s="496"/>
      <c r="CN53" s="496"/>
      <c r="CO53" s="496"/>
      <c r="CP53" s="496"/>
      <c r="CQ53" s="496"/>
      <c r="CR53" s="496"/>
      <c r="CS53" s="496"/>
      <c r="CT53" s="496"/>
      <c r="CU53" s="496"/>
      <c r="CV53" s="496"/>
      <c r="CW53" s="496"/>
      <c r="CX53" s="496"/>
      <c r="CY53" s="496"/>
      <c r="CZ53" s="496"/>
      <c r="DA53" s="496"/>
      <c r="DB53" s="496"/>
      <c r="DC53" s="496"/>
      <c r="DD53" s="496"/>
      <c r="DE53" s="496"/>
      <c r="DF53" s="496"/>
      <c r="DG53" s="496"/>
      <c r="DH53" s="496"/>
      <c r="DI53" s="496"/>
    </row>
    <row r="54" spans="5:113" x14ac:dyDescent="0.2"/>
    <row r="55" spans="5:113" x14ac:dyDescent="0.2"/>
    <row r="56" spans="5:113" x14ac:dyDescent="0.2"/>
  </sheetData>
  <sheetProtection algorithmName="SHA-512" hashValue="4rG/1yn+pYJ+KZUVEktx6b0h4Mhx54mifREmT28lzoYWZtcmWFd9+p9GOKuvFOQg+jQw9MixxtMq036m9sqGnQ==" saltValue="mxKjPWbjY+a8A6o835mKn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42"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492" t="s">
        <v>202</v>
      </c>
      <c r="DI1" s="493"/>
      <c r="DJ1" s="493"/>
      <c r="DK1" s="493"/>
      <c r="DL1" s="493"/>
      <c r="DM1" s="493"/>
      <c r="DN1" s="494"/>
      <c r="DO1" s="196"/>
      <c r="DP1" s="492" t="s">
        <v>203</v>
      </c>
      <c r="DQ1" s="493"/>
      <c r="DR1" s="493"/>
      <c r="DS1" s="493"/>
      <c r="DT1" s="493"/>
      <c r="DU1" s="493"/>
      <c r="DV1" s="493"/>
      <c r="DW1" s="493"/>
      <c r="DX1" s="493"/>
      <c r="DY1" s="493"/>
      <c r="DZ1" s="493"/>
      <c r="EA1" s="493"/>
      <c r="EB1" s="493"/>
      <c r="EC1" s="49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448" t="s">
        <v>205</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49"/>
      <c r="AE3" s="449"/>
      <c r="AF3" s="449"/>
      <c r="AG3" s="449"/>
      <c r="AH3" s="449"/>
      <c r="AI3" s="449"/>
      <c r="AJ3" s="449"/>
      <c r="AK3" s="449"/>
      <c r="AL3" s="449"/>
      <c r="AM3" s="449"/>
      <c r="AN3" s="449"/>
      <c r="AO3" s="449"/>
      <c r="AP3" s="448" t="s">
        <v>206</v>
      </c>
      <c r="AQ3" s="449"/>
      <c r="AR3" s="449"/>
      <c r="AS3" s="449"/>
      <c r="AT3" s="449"/>
      <c r="AU3" s="449"/>
      <c r="AV3" s="449"/>
      <c r="AW3" s="449"/>
      <c r="AX3" s="449"/>
      <c r="AY3" s="449"/>
      <c r="AZ3" s="449"/>
      <c r="BA3" s="449"/>
      <c r="BB3" s="449"/>
      <c r="BC3" s="449"/>
      <c r="BD3" s="449"/>
      <c r="BE3" s="449"/>
      <c r="BF3" s="449"/>
      <c r="BG3" s="449"/>
      <c r="BH3" s="449"/>
      <c r="BI3" s="449"/>
      <c r="BJ3" s="449"/>
      <c r="BK3" s="449"/>
      <c r="BL3" s="449"/>
      <c r="BM3" s="449"/>
      <c r="BN3" s="449"/>
      <c r="BO3" s="449"/>
      <c r="BP3" s="449"/>
      <c r="BQ3" s="449"/>
      <c r="BR3" s="449"/>
      <c r="BS3" s="449"/>
      <c r="BT3" s="449"/>
      <c r="BU3" s="449"/>
      <c r="BV3" s="449"/>
      <c r="BW3" s="449"/>
      <c r="BX3" s="449"/>
      <c r="BY3" s="449"/>
      <c r="BZ3" s="449"/>
      <c r="CA3" s="449"/>
      <c r="CB3" s="450"/>
      <c r="CD3" s="448" t="s">
        <v>207</v>
      </c>
      <c r="CE3" s="449"/>
      <c r="CF3" s="449"/>
      <c r="CG3" s="449"/>
      <c r="CH3" s="449"/>
      <c r="CI3" s="449"/>
      <c r="CJ3" s="449"/>
      <c r="CK3" s="449"/>
      <c r="CL3" s="449"/>
      <c r="CM3" s="449"/>
      <c r="CN3" s="449"/>
      <c r="CO3" s="449"/>
      <c r="CP3" s="449"/>
      <c r="CQ3" s="449"/>
      <c r="CR3" s="449"/>
      <c r="CS3" s="449"/>
      <c r="CT3" s="449"/>
      <c r="CU3" s="449"/>
      <c r="CV3" s="449"/>
      <c r="CW3" s="449"/>
      <c r="CX3" s="449"/>
      <c r="CY3" s="449"/>
      <c r="CZ3" s="449"/>
      <c r="DA3" s="449"/>
      <c r="DB3" s="449"/>
      <c r="DC3" s="449"/>
      <c r="DD3" s="449"/>
      <c r="DE3" s="449"/>
      <c r="DF3" s="449"/>
      <c r="DG3" s="449"/>
      <c r="DH3" s="449"/>
      <c r="DI3" s="449"/>
      <c r="DJ3" s="449"/>
      <c r="DK3" s="449"/>
      <c r="DL3" s="449"/>
      <c r="DM3" s="449"/>
      <c r="DN3" s="449"/>
      <c r="DO3" s="449"/>
      <c r="DP3" s="449"/>
      <c r="DQ3" s="449"/>
      <c r="DR3" s="449"/>
      <c r="DS3" s="449"/>
      <c r="DT3" s="449"/>
      <c r="DU3" s="449"/>
      <c r="DV3" s="449"/>
      <c r="DW3" s="449"/>
      <c r="DX3" s="449"/>
      <c r="DY3" s="449"/>
      <c r="DZ3" s="449"/>
      <c r="EA3" s="449"/>
      <c r="EB3" s="449"/>
      <c r="EC3" s="450"/>
    </row>
    <row r="4" spans="2:143" ht="11.25" customHeight="1" x14ac:dyDescent="0.2">
      <c r="B4" s="448" t="s">
        <v>1</v>
      </c>
      <c r="C4" s="449"/>
      <c r="D4" s="449"/>
      <c r="E4" s="449"/>
      <c r="F4" s="449"/>
      <c r="G4" s="449"/>
      <c r="H4" s="449"/>
      <c r="I4" s="449"/>
      <c r="J4" s="449"/>
      <c r="K4" s="449"/>
      <c r="L4" s="449"/>
      <c r="M4" s="449"/>
      <c r="N4" s="449"/>
      <c r="O4" s="449"/>
      <c r="P4" s="449"/>
      <c r="Q4" s="450"/>
      <c r="R4" s="448" t="s">
        <v>208</v>
      </c>
      <c r="S4" s="449"/>
      <c r="T4" s="449"/>
      <c r="U4" s="449"/>
      <c r="V4" s="449"/>
      <c r="W4" s="449"/>
      <c r="X4" s="449"/>
      <c r="Y4" s="450"/>
      <c r="Z4" s="448" t="s">
        <v>209</v>
      </c>
      <c r="AA4" s="449"/>
      <c r="AB4" s="449"/>
      <c r="AC4" s="450"/>
      <c r="AD4" s="448" t="s">
        <v>210</v>
      </c>
      <c r="AE4" s="449"/>
      <c r="AF4" s="449"/>
      <c r="AG4" s="449"/>
      <c r="AH4" s="449"/>
      <c r="AI4" s="449"/>
      <c r="AJ4" s="449"/>
      <c r="AK4" s="450"/>
      <c r="AL4" s="448" t="s">
        <v>209</v>
      </c>
      <c r="AM4" s="449"/>
      <c r="AN4" s="449"/>
      <c r="AO4" s="450"/>
      <c r="AP4" s="495" t="s">
        <v>211</v>
      </c>
      <c r="AQ4" s="495"/>
      <c r="AR4" s="495"/>
      <c r="AS4" s="495"/>
      <c r="AT4" s="495"/>
      <c r="AU4" s="495"/>
      <c r="AV4" s="495"/>
      <c r="AW4" s="495"/>
      <c r="AX4" s="495"/>
      <c r="AY4" s="495"/>
      <c r="AZ4" s="495"/>
      <c r="BA4" s="495"/>
      <c r="BB4" s="495"/>
      <c r="BC4" s="495"/>
      <c r="BD4" s="495"/>
      <c r="BE4" s="495"/>
      <c r="BF4" s="495"/>
      <c r="BG4" s="495" t="s">
        <v>212</v>
      </c>
      <c r="BH4" s="495"/>
      <c r="BI4" s="495"/>
      <c r="BJ4" s="495"/>
      <c r="BK4" s="495"/>
      <c r="BL4" s="495"/>
      <c r="BM4" s="495"/>
      <c r="BN4" s="495"/>
      <c r="BO4" s="495" t="s">
        <v>209</v>
      </c>
      <c r="BP4" s="495"/>
      <c r="BQ4" s="495"/>
      <c r="BR4" s="495"/>
      <c r="BS4" s="495" t="s">
        <v>213</v>
      </c>
      <c r="BT4" s="495"/>
      <c r="BU4" s="495"/>
      <c r="BV4" s="495"/>
      <c r="BW4" s="495"/>
      <c r="BX4" s="495"/>
      <c r="BY4" s="495"/>
      <c r="BZ4" s="495"/>
      <c r="CA4" s="495"/>
      <c r="CB4" s="495"/>
      <c r="CD4" s="448" t="s">
        <v>214</v>
      </c>
      <c r="CE4" s="449"/>
      <c r="CF4" s="449"/>
      <c r="CG4" s="449"/>
      <c r="CH4" s="449"/>
      <c r="CI4" s="449"/>
      <c r="CJ4" s="449"/>
      <c r="CK4" s="449"/>
      <c r="CL4" s="449"/>
      <c r="CM4" s="449"/>
      <c r="CN4" s="449"/>
      <c r="CO4" s="449"/>
      <c r="CP4" s="449"/>
      <c r="CQ4" s="449"/>
      <c r="CR4" s="449"/>
      <c r="CS4" s="449"/>
      <c r="CT4" s="449"/>
      <c r="CU4" s="449"/>
      <c r="CV4" s="449"/>
      <c r="CW4" s="449"/>
      <c r="CX4" s="449"/>
      <c r="CY4" s="449"/>
      <c r="CZ4" s="449"/>
      <c r="DA4" s="449"/>
      <c r="DB4" s="449"/>
      <c r="DC4" s="449"/>
      <c r="DD4" s="449"/>
      <c r="DE4" s="449"/>
      <c r="DF4" s="449"/>
      <c r="DG4" s="449"/>
      <c r="DH4" s="449"/>
      <c r="DI4" s="449"/>
      <c r="DJ4" s="449"/>
      <c r="DK4" s="449"/>
      <c r="DL4" s="449"/>
      <c r="DM4" s="449"/>
      <c r="DN4" s="449"/>
      <c r="DO4" s="449"/>
      <c r="DP4" s="449"/>
      <c r="DQ4" s="449"/>
      <c r="DR4" s="449"/>
      <c r="DS4" s="449"/>
      <c r="DT4" s="449"/>
      <c r="DU4" s="449"/>
      <c r="DV4" s="449"/>
      <c r="DW4" s="449"/>
      <c r="DX4" s="449"/>
      <c r="DY4" s="449"/>
      <c r="DZ4" s="449"/>
      <c r="EA4" s="449"/>
      <c r="EB4" s="449"/>
      <c r="EC4" s="450"/>
    </row>
    <row r="5" spans="2:143" ht="11.25" customHeight="1" x14ac:dyDescent="0.2">
      <c r="B5" s="454" t="s">
        <v>215</v>
      </c>
      <c r="C5" s="455"/>
      <c r="D5" s="455"/>
      <c r="E5" s="455"/>
      <c r="F5" s="455"/>
      <c r="G5" s="455"/>
      <c r="H5" s="455"/>
      <c r="I5" s="455"/>
      <c r="J5" s="455"/>
      <c r="K5" s="455"/>
      <c r="L5" s="455"/>
      <c r="M5" s="455"/>
      <c r="N5" s="455"/>
      <c r="O5" s="455"/>
      <c r="P5" s="455"/>
      <c r="Q5" s="456"/>
      <c r="R5" s="451">
        <v>10473131</v>
      </c>
      <c r="S5" s="452"/>
      <c r="T5" s="452"/>
      <c r="U5" s="452"/>
      <c r="V5" s="452"/>
      <c r="W5" s="452"/>
      <c r="X5" s="452"/>
      <c r="Y5" s="477"/>
      <c r="Z5" s="490">
        <v>26.6</v>
      </c>
      <c r="AA5" s="490"/>
      <c r="AB5" s="490"/>
      <c r="AC5" s="490"/>
      <c r="AD5" s="491">
        <v>9591429</v>
      </c>
      <c r="AE5" s="491"/>
      <c r="AF5" s="491"/>
      <c r="AG5" s="491"/>
      <c r="AH5" s="491"/>
      <c r="AI5" s="491"/>
      <c r="AJ5" s="491"/>
      <c r="AK5" s="491"/>
      <c r="AL5" s="478">
        <v>55</v>
      </c>
      <c r="AM5" s="460"/>
      <c r="AN5" s="460"/>
      <c r="AO5" s="479"/>
      <c r="AP5" s="454" t="s">
        <v>216</v>
      </c>
      <c r="AQ5" s="455"/>
      <c r="AR5" s="455"/>
      <c r="AS5" s="455"/>
      <c r="AT5" s="455"/>
      <c r="AU5" s="455"/>
      <c r="AV5" s="455"/>
      <c r="AW5" s="455"/>
      <c r="AX5" s="455"/>
      <c r="AY5" s="455"/>
      <c r="AZ5" s="455"/>
      <c r="BA5" s="455"/>
      <c r="BB5" s="455"/>
      <c r="BC5" s="455"/>
      <c r="BD5" s="455"/>
      <c r="BE5" s="455"/>
      <c r="BF5" s="456"/>
      <c r="BG5" s="396">
        <v>9591429</v>
      </c>
      <c r="BH5" s="397"/>
      <c r="BI5" s="397"/>
      <c r="BJ5" s="397"/>
      <c r="BK5" s="397"/>
      <c r="BL5" s="397"/>
      <c r="BM5" s="397"/>
      <c r="BN5" s="398"/>
      <c r="BO5" s="434">
        <v>91.6</v>
      </c>
      <c r="BP5" s="434"/>
      <c r="BQ5" s="434"/>
      <c r="BR5" s="434"/>
      <c r="BS5" s="435">
        <v>91191</v>
      </c>
      <c r="BT5" s="435"/>
      <c r="BU5" s="435"/>
      <c r="BV5" s="435"/>
      <c r="BW5" s="435"/>
      <c r="BX5" s="435"/>
      <c r="BY5" s="435"/>
      <c r="BZ5" s="435"/>
      <c r="CA5" s="435"/>
      <c r="CB5" s="475"/>
      <c r="CD5" s="448" t="s">
        <v>211</v>
      </c>
      <c r="CE5" s="449"/>
      <c r="CF5" s="449"/>
      <c r="CG5" s="449"/>
      <c r="CH5" s="449"/>
      <c r="CI5" s="449"/>
      <c r="CJ5" s="449"/>
      <c r="CK5" s="449"/>
      <c r="CL5" s="449"/>
      <c r="CM5" s="449"/>
      <c r="CN5" s="449"/>
      <c r="CO5" s="449"/>
      <c r="CP5" s="449"/>
      <c r="CQ5" s="450"/>
      <c r="CR5" s="448" t="s">
        <v>217</v>
      </c>
      <c r="CS5" s="449"/>
      <c r="CT5" s="449"/>
      <c r="CU5" s="449"/>
      <c r="CV5" s="449"/>
      <c r="CW5" s="449"/>
      <c r="CX5" s="449"/>
      <c r="CY5" s="450"/>
      <c r="CZ5" s="448" t="s">
        <v>209</v>
      </c>
      <c r="DA5" s="449"/>
      <c r="DB5" s="449"/>
      <c r="DC5" s="450"/>
      <c r="DD5" s="448" t="s">
        <v>218</v>
      </c>
      <c r="DE5" s="449"/>
      <c r="DF5" s="449"/>
      <c r="DG5" s="449"/>
      <c r="DH5" s="449"/>
      <c r="DI5" s="449"/>
      <c r="DJ5" s="449"/>
      <c r="DK5" s="449"/>
      <c r="DL5" s="449"/>
      <c r="DM5" s="449"/>
      <c r="DN5" s="449"/>
      <c r="DO5" s="449"/>
      <c r="DP5" s="450"/>
      <c r="DQ5" s="448" t="s">
        <v>219</v>
      </c>
      <c r="DR5" s="449"/>
      <c r="DS5" s="449"/>
      <c r="DT5" s="449"/>
      <c r="DU5" s="449"/>
      <c r="DV5" s="449"/>
      <c r="DW5" s="449"/>
      <c r="DX5" s="449"/>
      <c r="DY5" s="449"/>
      <c r="DZ5" s="449"/>
      <c r="EA5" s="449"/>
      <c r="EB5" s="449"/>
      <c r="EC5" s="450"/>
    </row>
    <row r="6" spans="2:143" ht="11.25" customHeight="1" x14ac:dyDescent="0.2">
      <c r="B6" s="393" t="s">
        <v>220</v>
      </c>
      <c r="C6" s="394"/>
      <c r="D6" s="394"/>
      <c r="E6" s="394"/>
      <c r="F6" s="394"/>
      <c r="G6" s="394"/>
      <c r="H6" s="394"/>
      <c r="I6" s="394"/>
      <c r="J6" s="394"/>
      <c r="K6" s="394"/>
      <c r="L6" s="394"/>
      <c r="M6" s="394"/>
      <c r="N6" s="394"/>
      <c r="O6" s="394"/>
      <c r="P6" s="394"/>
      <c r="Q6" s="395"/>
      <c r="R6" s="396">
        <v>141258</v>
      </c>
      <c r="S6" s="397"/>
      <c r="T6" s="397"/>
      <c r="U6" s="397"/>
      <c r="V6" s="397"/>
      <c r="W6" s="397"/>
      <c r="X6" s="397"/>
      <c r="Y6" s="398"/>
      <c r="Z6" s="434">
        <v>0.4</v>
      </c>
      <c r="AA6" s="434"/>
      <c r="AB6" s="434"/>
      <c r="AC6" s="434"/>
      <c r="AD6" s="435">
        <v>141258</v>
      </c>
      <c r="AE6" s="435"/>
      <c r="AF6" s="435"/>
      <c r="AG6" s="435"/>
      <c r="AH6" s="435"/>
      <c r="AI6" s="435"/>
      <c r="AJ6" s="435"/>
      <c r="AK6" s="435"/>
      <c r="AL6" s="399">
        <v>0.8</v>
      </c>
      <c r="AM6" s="400"/>
      <c r="AN6" s="400"/>
      <c r="AO6" s="436"/>
      <c r="AP6" s="393" t="s">
        <v>221</v>
      </c>
      <c r="AQ6" s="394"/>
      <c r="AR6" s="394"/>
      <c r="AS6" s="394"/>
      <c r="AT6" s="394"/>
      <c r="AU6" s="394"/>
      <c r="AV6" s="394"/>
      <c r="AW6" s="394"/>
      <c r="AX6" s="394"/>
      <c r="AY6" s="394"/>
      <c r="AZ6" s="394"/>
      <c r="BA6" s="394"/>
      <c r="BB6" s="394"/>
      <c r="BC6" s="394"/>
      <c r="BD6" s="394"/>
      <c r="BE6" s="394"/>
      <c r="BF6" s="395"/>
      <c r="BG6" s="396">
        <v>9591429</v>
      </c>
      <c r="BH6" s="397"/>
      <c r="BI6" s="397"/>
      <c r="BJ6" s="397"/>
      <c r="BK6" s="397"/>
      <c r="BL6" s="397"/>
      <c r="BM6" s="397"/>
      <c r="BN6" s="398"/>
      <c r="BO6" s="434">
        <v>91.6</v>
      </c>
      <c r="BP6" s="434"/>
      <c r="BQ6" s="434"/>
      <c r="BR6" s="434"/>
      <c r="BS6" s="435">
        <v>91191</v>
      </c>
      <c r="BT6" s="435"/>
      <c r="BU6" s="435"/>
      <c r="BV6" s="435"/>
      <c r="BW6" s="435"/>
      <c r="BX6" s="435"/>
      <c r="BY6" s="435"/>
      <c r="BZ6" s="435"/>
      <c r="CA6" s="435"/>
      <c r="CB6" s="475"/>
      <c r="CD6" s="454" t="s">
        <v>222</v>
      </c>
      <c r="CE6" s="455"/>
      <c r="CF6" s="455"/>
      <c r="CG6" s="455"/>
      <c r="CH6" s="455"/>
      <c r="CI6" s="455"/>
      <c r="CJ6" s="455"/>
      <c r="CK6" s="455"/>
      <c r="CL6" s="455"/>
      <c r="CM6" s="455"/>
      <c r="CN6" s="455"/>
      <c r="CO6" s="455"/>
      <c r="CP6" s="455"/>
      <c r="CQ6" s="456"/>
      <c r="CR6" s="396">
        <v>237156</v>
      </c>
      <c r="CS6" s="397"/>
      <c r="CT6" s="397"/>
      <c r="CU6" s="397"/>
      <c r="CV6" s="397"/>
      <c r="CW6" s="397"/>
      <c r="CX6" s="397"/>
      <c r="CY6" s="398"/>
      <c r="CZ6" s="478">
        <v>0.6</v>
      </c>
      <c r="DA6" s="460"/>
      <c r="DB6" s="460"/>
      <c r="DC6" s="480"/>
      <c r="DD6" s="402" t="s">
        <v>122</v>
      </c>
      <c r="DE6" s="397"/>
      <c r="DF6" s="397"/>
      <c r="DG6" s="397"/>
      <c r="DH6" s="397"/>
      <c r="DI6" s="397"/>
      <c r="DJ6" s="397"/>
      <c r="DK6" s="397"/>
      <c r="DL6" s="397"/>
      <c r="DM6" s="397"/>
      <c r="DN6" s="397"/>
      <c r="DO6" s="397"/>
      <c r="DP6" s="398"/>
      <c r="DQ6" s="402">
        <v>237156</v>
      </c>
      <c r="DR6" s="397"/>
      <c r="DS6" s="397"/>
      <c r="DT6" s="397"/>
      <c r="DU6" s="397"/>
      <c r="DV6" s="397"/>
      <c r="DW6" s="397"/>
      <c r="DX6" s="397"/>
      <c r="DY6" s="397"/>
      <c r="DZ6" s="397"/>
      <c r="EA6" s="397"/>
      <c r="EB6" s="397"/>
      <c r="EC6" s="433"/>
    </row>
    <row r="7" spans="2:143" ht="11.25" customHeight="1" x14ac:dyDescent="0.2">
      <c r="B7" s="393" t="s">
        <v>223</v>
      </c>
      <c r="C7" s="394"/>
      <c r="D7" s="394"/>
      <c r="E7" s="394"/>
      <c r="F7" s="394"/>
      <c r="G7" s="394"/>
      <c r="H7" s="394"/>
      <c r="I7" s="394"/>
      <c r="J7" s="394"/>
      <c r="K7" s="394"/>
      <c r="L7" s="394"/>
      <c r="M7" s="394"/>
      <c r="N7" s="394"/>
      <c r="O7" s="394"/>
      <c r="P7" s="394"/>
      <c r="Q7" s="395"/>
      <c r="R7" s="396">
        <v>12835</v>
      </c>
      <c r="S7" s="397"/>
      <c r="T7" s="397"/>
      <c r="U7" s="397"/>
      <c r="V7" s="397"/>
      <c r="W7" s="397"/>
      <c r="X7" s="397"/>
      <c r="Y7" s="398"/>
      <c r="Z7" s="434">
        <v>0</v>
      </c>
      <c r="AA7" s="434"/>
      <c r="AB7" s="434"/>
      <c r="AC7" s="434"/>
      <c r="AD7" s="435">
        <v>12835</v>
      </c>
      <c r="AE7" s="435"/>
      <c r="AF7" s="435"/>
      <c r="AG7" s="435"/>
      <c r="AH7" s="435"/>
      <c r="AI7" s="435"/>
      <c r="AJ7" s="435"/>
      <c r="AK7" s="435"/>
      <c r="AL7" s="399">
        <v>0.1</v>
      </c>
      <c r="AM7" s="400"/>
      <c r="AN7" s="400"/>
      <c r="AO7" s="436"/>
      <c r="AP7" s="393" t="s">
        <v>224</v>
      </c>
      <c r="AQ7" s="394"/>
      <c r="AR7" s="394"/>
      <c r="AS7" s="394"/>
      <c r="AT7" s="394"/>
      <c r="AU7" s="394"/>
      <c r="AV7" s="394"/>
      <c r="AW7" s="394"/>
      <c r="AX7" s="394"/>
      <c r="AY7" s="394"/>
      <c r="AZ7" s="394"/>
      <c r="BA7" s="394"/>
      <c r="BB7" s="394"/>
      <c r="BC7" s="394"/>
      <c r="BD7" s="394"/>
      <c r="BE7" s="394"/>
      <c r="BF7" s="395"/>
      <c r="BG7" s="396">
        <v>4691076</v>
      </c>
      <c r="BH7" s="397"/>
      <c r="BI7" s="397"/>
      <c r="BJ7" s="397"/>
      <c r="BK7" s="397"/>
      <c r="BL7" s="397"/>
      <c r="BM7" s="397"/>
      <c r="BN7" s="398"/>
      <c r="BO7" s="434">
        <v>44.8</v>
      </c>
      <c r="BP7" s="434"/>
      <c r="BQ7" s="434"/>
      <c r="BR7" s="434"/>
      <c r="BS7" s="435">
        <v>91191</v>
      </c>
      <c r="BT7" s="435"/>
      <c r="BU7" s="435"/>
      <c r="BV7" s="435"/>
      <c r="BW7" s="435"/>
      <c r="BX7" s="435"/>
      <c r="BY7" s="435"/>
      <c r="BZ7" s="435"/>
      <c r="CA7" s="435"/>
      <c r="CB7" s="475"/>
      <c r="CD7" s="393" t="s">
        <v>225</v>
      </c>
      <c r="CE7" s="394"/>
      <c r="CF7" s="394"/>
      <c r="CG7" s="394"/>
      <c r="CH7" s="394"/>
      <c r="CI7" s="394"/>
      <c r="CJ7" s="394"/>
      <c r="CK7" s="394"/>
      <c r="CL7" s="394"/>
      <c r="CM7" s="394"/>
      <c r="CN7" s="394"/>
      <c r="CO7" s="394"/>
      <c r="CP7" s="394"/>
      <c r="CQ7" s="395"/>
      <c r="CR7" s="396">
        <v>4457471</v>
      </c>
      <c r="CS7" s="397"/>
      <c r="CT7" s="397"/>
      <c r="CU7" s="397"/>
      <c r="CV7" s="397"/>
      <c r="CW7" s="397"/>
      <c r="CX7" s="397"/>
      <c r="CY7" s="398"/>
      <c r="CZ7" s="434">
        <v>11.5</v>
      </c>
      <c r="DA7" s="434"/>
      <c r="DB7" s="434"/>
      <c r="DC7" s="434"/>
      <c r="DD7" s="402">
        <v>916504</v>
      </c>
      <c r="DE7" s="397"/>
      <c r="DF7" s="397"/>
      <c r="DG7" s="397"/>
      <c r="DH7" s="397"/>
      <c r="DI7" s="397"/>
      <c r="DJ7" s="397"/>
      <c r="DK7" s="397"/>
      <c r="DL7" s="397"/>
      <c r="DM7" s="397"/>
      <c r="DN7" s="397"/>
      <c r="DO7" s="397"/>
      <c r="DP7" s="398"/>
      <c r="DQ7" s="402">
        <v>2748358</v>
      </c>
      <c r="DR7" s="397"/>
      <c r="DS7" s="397"/>
      <c r="DT7" s="397"/>
      <c r="DU7" s="397"/>
      <c r="DV7" s="397"/>
      <c r="DW7" s="397"/>
      <c r="DX7" s="397"/>
      <c r="DY7" s="397"/>
      <c r="DZ7" s="397"/>
      <c r="EA7" s="397"/>
      <c r="EB7" s="397"/>
      <c r="EC7" s="433"/>
    </row>
    <row r="8" spans="2:143" ht="11.25" customHeight="1" x14ac:dyDescent="0.2">
      <c r="B8" s="393" t="s">
        <v>226</v>
      </c>
      <c r="C8" s="394"/>
      <c r="D8" s="394"/>
      <c r="E8" s="394"/>
      <c r="F8" s="394"/>
      <c r="G8" s="394"/>
      <c r="H8" s="394"/>
      <c r="I8" s="394"/>
      <c r="J8" s="394"/>
      <c r="K8" s="394"/>
      <c r="L8" s="394"/>
      <c r="M8" s="394"/>
      <c r="N8" s="394"/>
      <c r="O8" s="394"/>
      <c r="P8" s="394"/>
      <c r="Q8" s="395"/>
      <c r="R8" s="396">
        <v>142162</v>
      </c>
      <c r="S8" s="397"/>
      <c r="T8" s="397"/>
      <c r="U8" s="397"/>
      <c r="V8" s="397"/>
      <c r="W8" s="397"/>
      <c r="X8" s="397"/>
      <c r="Y8" s="398"/>
      <c r="Z8" s="434">
        <v>0.4</v>
      </c>
      <c r="AA8" s="434"/>
      <c r="AB8" s="434"/>
      <c r="AC8" s="434"/>
      <c r="AD8" s="435">
        <v>142162</v>
      </c>
      <c r="AE8" s="435"/>
      <c r="AF8" s="435"/>
      <c r="AG8" s="435"/>
      <c r="AH8" s="435"/>
      <c r="AI8" s="435"/>
      <c r="AJ8" s="435"/>
      <c r="AK8" s="435"/>
      <c r="AL8" s="399">
        <v>0.8</v>
      </c>
      <c r="AM8" s="400"/>
      <c r="AN8" s="400"/>
      <c r="AO8" s="436"/>
      <c r="AP8" s="393" t="s">
        <v>227</v>
      </c>
      <c r="AQ8" s="394"/>
      <c r="AR8" s="394"/>
      <c r="AS8" s="394"/>
      <c r="AT8" s="394"/>
      <c r="AU8" s="394"/>
      <c r="AV8" s="394"/>
      <c r="AW8" s="394"/>
      <c r="AX8" s="394"/>
      <c r="AY8" s="394"/>
      <c r="AZ8" s="394"/>
      <c r="BA8" s="394"/>
      <c r="BB8" s="394"/>
      <c r="BC8" s="394"/>
      <c r="BD8" s="394"/>
      <c r="BE8" s="394"/>
      <c r="BF8" s="395"/>
      <c r="BG8" s="396">
        <v>113818</v>
      </c>
      <c r="BH8" s="397"/>
      <c r="BI8" s="397"/>
      <c r="BJ8" s="397"/>
      <c r="BK8" s="397"/>
      <c r="BL8" s="397"/>
      <c r="BM8" s="397"/>
      <c r="BN8" s="398"/>
      <c r="BO8" s="434">
        <v>1.1000000000000001</v>
      </c>
      <c r="BP8" s="434"/>
      <c r="BQ8" s="434"/>
      <c r="BR8" s="434"/>
      <c r="BS8" s="435" t="s">
        <v>122</v>
      </c>
      <c r="BT8" s="435"/>
      <c r="BU8" s="435"/>
      <c r="BV8" s="435"/>
      <c r="BW8" s="435"/>
      <c r="BX8" s="435"/>
      <c r="BY8" s="435"/>
      <c r="BZ8" s="435"/>
      <c r="CA8" s="435"/>
      <c r="CB8" s="475"/>
      <c r="CD8" s="393" t="s">
        <v>228</v>
      </c>
      <c r="CE8" s="394"/>
      <c r="CF8" s="394"/>
      <c r="CG8" s="394"/>
      <c r="CH8" s="394"/>
      <c r="CI8" s="394"/>
      <c r="CJ8" s="394"/>
      <c r="CK8" s="394"/>
      <c r="CL8" s="394"/>
      <c r="CM8" s="394"/>
      <c r="CN8" s="394"/>
      <c r="CO8" s="394"/>
      <c r="CP8" s="394"/>
      <c r="CQ8" s="395"/>
      <c r="CR8" s="396">
        <v>14926221</v>
      </c>
      <c r="CS8" s="397"/>
      <c r="CT8" s="397"/>
      <c r="CU8" s="397"/>
      <c r="CV8" s="397"/>
      <c r="CW8" s="397"/>
      <c r="CX8" s="397"/>
      <c r="CY8" s="398"/>
      <c r="CZ8" s="434">
        <v>38.4</v>
      </c>
      <c r="DA8" s="434"/>
      <c r="DB8" s="434"/>
      <c r="DC8" s="434"/>
      <c r="DD8" s="402">
        <v>358721</v>
      </c>
      <c r="DE8" s="397"/>
      <c r="DF8" s="397"/>
      <c r="DG8" s="397"/>
      <c r="DH8" s="397"/>
      <c r="DI8" s="397"/>
      <c r="DJ8" s="397"/>
      <c r="DK8" s="397"/>
      <c r="DL8" s="397"/>
      <c r="DM8" s="397"/>
      <c r="DN8" s="397"/>
      <c r="DO8" s="397"/>
      <c r="DP8" s="398"/>
      <c r="DQ8" s="402">
        <v>7355984</v>
      </c>
      <c r="DR8" s="397"/>
      <c r="DS8" s="397"/>
      <c r="DT8" s="397"/>
      <c r="DU8" s="397"/>
      <c r="DV8" s="397"/>
      <c r="DW8" s="397"/>
      <c r="DX8" s="397"/>
      <c r="DY8" s="397"/>
      <c r="DZ8" s="397"/>
      <c r="EA8" s="397"/>
      <c r="EB8" s="397"/>
      <c r="EC8" s="433"/>
    </row>
    <row r="9" spans="2:143" ht="11.25" customHeight="1" x14ac:dyDescent="0.2">
      <c r="B9" s="393" t="s">
        <v>229</v>
      </c>
      <c r="C9" s="394"/>
      <c r="D9" s="394"/>
      <c r="E9" s="394"/>
      <c r="F9" s="394"/>
      <c r="G9" s="394"/>
      <c r="H9" s="394"/>
      <c r="I9" s="394"/>
      <c r="J9" s="394"/>
      <c r="K9" s="394"/>
      <c r="L9" s="394"/>
      <c r="M9" s="394"/>
      <c r="N9" s="394"/>
      <c r="O9" s="394"/>
      <c r="P9" s="394"/>
      <c r="Q9" s="395"/>
      <c r="R9" s="396">
        <v>186827</v>
      </c>
      <c r="S9" s="397"/>
      <c r="T9" s="397"/>
      <c r="U9" s="397"/>
      <c r="V9" s="397"/>
      <c r="W9" s="397"/>
      <c r="X9" s="397"/>
      <c r="Y9" s="398"/>
      <c r="Z9" s="434">
        <v>0.5</v>
      </c>
      <c r="AA9" s="434"/>
      <c r="AB9" s="434"/>
      <c r="AC9" s="434"/>
      <c r="AD9" s="435">
        <v>186827</v>
      </c>
      <c r="AE9" s="435"/>
      <c r="AF9" s="435"/>
      <c r="AG9" s="435"/>
      <c r="AH9" s="435"/>
      <c r="AI9" s="435"/>
      <c r="AJ9" s="435"/>
      <c r="AK9" s="435"/>
      <c r="AL9" s="399">
        <v>1.1000000000000001</v>
      </c>
      <c r="AM9" s="400"/>
      <c r="AN9" s="400"/>
      <c r="AO9" s="436"/>
      <c r="AP9" s="393" t="s">
        <v>230</v>
      </c>
      <c r="AQ9" s="394"/>
      <c r="AR9" s="394"/>
      <c r="AS9" s="394"/>
      <c r="AT9" s="394"/>
      <c r="AU9" s="394"/>
      <c r="AV9" s="394"/>
      <c r="AW9" s="394"/>
      <c r="AX9" s="394"/>
      <c r="AY9" s="394"/>
      <c r="AZ9" s="394"/>
      <c r="BA9" s="394"/>
      <c r="BB9" s="394"/>
      <c r="BC9" s="394"/>
      <c r="BD9" s="394"/>
      <c r="BE9" s="394"/>
      <c r="BF9" s="395"/>
      <c r="BG9" s="396">
        <v>4180007</v>
      </c>
      <c r="BH9" s="397"/>
      <c r="BI9" s="397"/>
      <c r="BJ9" s="397"/>
      <c r="BK9" s="397"/>
      <c r="BL9" s="397"/>
      <c r="BM9" s="397"/>
      <c r="BN9" s="398"/>
      <c r="BO9" s="434">
        <v>39.9</v>
      </c>
      <c r="BP9" s="434"/>
      <c r="BQ9" s="434"/>
      <c r="BR9" s="434"/>
      <c r="BS9" s="435" t="s">
        <v>122</v>
      </c>
      <c r="BT9" s="435"/>
      <c r="BU9" s="435"/>
      <c r="BV9" s="435"/>
      <c r="BW9" s="435"/>
      <c r="BX9" s="435"/>
      <c r="BY9" s="435"/>
      <c r="BZ9" s="435"/>
      <c r="CA9" s="435"/>
      <c r="CB9" s="475"/>
      <c r="CD9" s="393" t="s">
        <v>231</v>
      </c>
      <c r="CE9" s="394"/>
      <c r="CF9" s="394"/>
      <c r="CG9" s="394"/>
      <c r="CH9" s="394"/>
      <c r="CI9" s="394"/>
      <c r="CJ9" s="394"/>
      <c r="CK9" s="394"/>
      <c r="CL9" s="394"/>
      <c r="CM9" s="394"/>
      <c r="CN9" s="394"/>
      <c r="CO9" s="394"/>
      <c r="CP9" s="394"/>
      <c r="CQ9" s="395"/>
      <c r="CR9" s="396">
        <v>2753215</v>
      </c>
      <c r="CS9" s="397"/>
      <c r="CT9" s="397"/>
      <c r="CU9" s="397"/>
      <c r="CV9" s="397"/>
      <c r="CW9" s="397"/>
      <c r="CX9" s="397"/>
      <c r="CY9" s="398"/>
      <c r="CZ9" s="434">
        <v>7.1</v>
      </c>
      <c r="DA9" s="434"/>
      <c r="DB9" s="434"/>
      <c r="DC9" s="434"/>
      <c r="DD9" s="402">
        <v>70475</v>
      </c>
      <c r="DE9" s="397"/>
      <c r="DF9" s="397"/>
      <c r="DG9" s="397"/>
      <c r="DH9" s="397"/>
      <c r="DI9" s="397"/>
      <c r="DJ9" s="397"/>
      <c r="DK9" s="397"/>
      <c r="DL9" s="397"/>
      <c r="DM9" s="397"/>
      <c r="DN9" s="397"/>
      <c r="DO9" s="397"/>
      <c r="DP9" s="398"/>
      <c r="DQ9" s="402">
        <v>2349690</v>
      </c>
      <c r="DR9" s="397"/>
      <c r="DS9" s="397"/>
      <c r="DT9" s="397"/>
      <c r="DU9" s="397"/>
      <c r="DV9" s="397"/>
      <c r="DW9" s="397"/>
      <c r="DX9" s="397"/>
      <c r="DY9" s="397"/>
      <c r="DZ9" s="397"/>
      <c r="EA9" s="397"/>
      <c r="EB9" s="397"/>
      <c r="EC9" s="433"/>
    </row>
    <row r="10" spans="2:143" ht="11.25" customHeight="1" x14ac:dyDescent="0.2">
      <c r="B10" s="393" t="s">
        <v>232</v>
      </c>
      <c r="C10" s="394"/>
      <c r="D10" s="394"/>
      <c r="E10" s="394"/>
      <c r="F10" s="394"/>
      <c r="G10" s="394"/>
      <c r="H10" s="394"/>
      <c r="I10" s="394"/>
      <c r="J10" s="394"/>
      <c r="K10" s="394"/>
      <c r="L10" s="394"/>
      <c r="M10" s="394"/>
      <c r="N10" s="394"/>
      <c r="O10" s="394"/>
      <c r="P10" s="394"/>
      <c r="Q10" s="395"/>
      <c r="R10" s="396" t="s">
        <v>122</v>
      </c>
      <c r="S10" s="397"/>
      <c r="T10" s="397"/>
      <c r="U10" s="397"/>
      <c r="V10" s="397"/>
      <c r="W10" s="397"/>
      <c r="X10" s="397"/>
      <c r="Y10" s="398"/>
      <c r="Z10" s="434" t="s">
        <v>122</v>
      </c>
      <c r="AA10" s="434"/>
      <c r="AB10" s="434"/>
      <c r="AC10" s="434"/>
      <c r="AD10" s="435" t="s">
        <v>122</v>
      </c>
      <c r="AE10" s="435"/>
      <c r="AF10" s="435"/>
      <c r="AG10" s="435"/>
      <c r="AH10" s="435"/>
      <c r="AI10" s="435"/>
      <c r="AJ10" s="435"/>
      <c r="AK10" s="435"/>
      <c r="AL10" s="399" t="s">
        <v>122</v>
      </c>
      <c r="AM10" s="400"/>
      <c r="AN10" s="400"/>
      <c r="AO10" s="436"/>
      <c r="AP10" s="393" t="s">
        <v>233</v>
      </c>
      <c r="AQ10" s="394"/>
      <c r="AR10" s="394"/>
      <c r="AS10" s="394"/>
      <c r="AT10" s="394"/>
      <c r="AU10" s="394"/>
      <c r="AV10" s="394"/>
      <c r="AW10" s="394"/>
      <c r="AX10" s="394"/>
      <c r="AY10" s="394"/>
      <c r="AZ10" s="394"/>
      <c r="BA10" s="394"/>
      <c r="BB10" s="394"/>
      <c r="BC10" s="394"/>
      <c r="BD10" s="394"/>
      <c r="BE10" s="394"/>
      <c r="BF10" s="395"/>
      <c r="BG10" s="396">
        <v>162669</v>
      </c>
      <c r="BH10" s="397"/>
      <c r="BI10" s="397"/>
      <c r="BJ10" s="397"/>
      <c r="BK10" s="397"/>
      <c r="BL10" s="397"/>
      <c r="BM10" s="397"/>
      <c r="BN10" s="398"/>
      <c r="BO10" s="434">
        <v>1.6</v>
      </c>
      <c r="BP10" s="434"/>
      <c r="BQ10" s="434"/>
      <c r="BR10" s="434"/>
      <c r="BS10" s="435">
        <v>26948</v>
      </c>
      <c r="BT10" s="435"/>
      <c r="BU10" s="435"/>
      <c r="BV10" s="435"/>
      <c r="BW10" s="435"/>
      <c r="BX10" s="435"/>
      <c r="BY10" s="435"/>
      <c r="BZ10" s="435"/>
      <c r="CA10" s="435"/>
      <c r="CB10" s="475"/>
      <c r="CD10" s="393" t="s">
        <v>234</v>
      </c>
      <c r="CE10" s="394"/>
      <c r="CF10" s="394"/>
      <c r="CG10" s="394"/>
      <c r="CH10" s="394"/>
      <c r="CI10" s="394"/>
      <c r="CJ10" s="394"/>
      <c r="CK10" s="394"/>
      <c r="CL10" s="394"/>
      <c r="CM10" s="394"/>
      <c r="CN10" s="394"/>
      <c r="CO10" s="394"/>
      <c r="CP10" s="394"/>
      <c r="CQ10" s="395"/>
      <c r="CR10" s="396">
        <v>16657</v>
      </c>
      <c r="CS10" s="397"/>
      <c r="CT10" s="397"/>
      <c r="CU10" s="397"/>
      <c r="CV10" s="397"/>
      <c r="CW10" s="397"/>
      <c r="CX10" s="397"/>
      <c r="CY10" s="398"/>
      <c r="CZ10" s="434">
        <v>0</v>
      </c>
      <c r="DA10" s="434"/>
      <c r="DB10" s="434"/>
      <c r="DC10" s="434"/>
      <c r="DD10" s="402" t="s">
        <v>122</v>
      </c>
      <c r="DE10" s="397"/>
      <c r="DF10" s="397"/>
      <c r="DG10" s="397"/>
      <c r="DH10" s="397"/>
      <c r="DI10" s="397"/>
      <c r="DJ10" s="397"/>
      <c r="DK10" s="397"/>
      <c r="DL10" s="397"/>
      <c r="DM10" s="397"/>
      <c r="DN10" s="397"/>
      <c r="DO10" s="397"/>
      <c r="DP10" s="398"/>
      <c r="DQ10" s="402">
        <v>15683</v>
      </c>
      <c r="DR10" s="397"/>
      <c r="DS10" s="397"/>
      <c r="DT10" s="397"/>
      <c r="DU10" s="397"/>
      <c r="DV10" s="397"/>
      <c r="DW10" s="397"/>
      <c r="DX10" s="397"/>
      <c r="DY10" s="397"/>
      <c r="DZ10" s="397"/>
      <c r="EA10" s="397"/>
      <c r="EB10" s="397"/>
      <c r="EC10" s="433"/>
    </row>
    <row r="11" spans="2:143" ht="11.25" customHeight="1" x14ac:dyDescent="0.2">
      <c r="B11" s="393" t="s">
        <v>235</v>
      </c>
      <c r="C11" s="394"/>
      <c r="D11" s="394"/>
      <c r="E11" s="394"/>
      <c r="F11" s="394"/>
      <c r="G11" s="394"/>
      <c r="H11" s="394"/>
      <c r="I11" s="394"/>
      <c r="J11" s="394"/>
      <c r="K11" s="394"/>
      <c r="L11" s="394"/>
      <c r="M11" s="394"/>
      <c r="N11" s="394"/>
      <c r="O11" s="394"/>
      <c r="P11" s="394"/>
      <c r="Q11" s="395"/>
      <c r="R11" s="396">
        <v>1705797</v>
      </c>
      <c r="S11" s="397"/>
      <c r="T11" s="397"/>
      <c r="U11" s="397"/>
      <c r="V11" s="397"/>
      <c r="W11" s="397"/>
      <c r="X11" s="397"/>
      <c r="Y11" s="398"/>
      <c r="Z11" s="399">
        <v>4.3</v>
      </c>
      <c r="AA11" s="400"/>
      <c r="AB11" s="400"/>
      <c r="AC11" s="401"/>
      <c r="AD11" s="402">
        <v>1705797</v>
      </c>
      <c r="AE11" s="397"/>
      <c r="AF11" s="397"/>
      <c r="AG11" s="397"/>
      <c r="AH11" s="397"/>
      <c r="AI11" s="397"/>
      <c r="AJ11" s="397"/>
      <c r="AK11" s="398"/>
      <c r="AL11" s="399">
        <v>9.8000000000000007</v>
      </c>
      <c r="AM11" s="400"/>
      <c r="AN11" s="400"/>
      <c r="AO11" s="436"/>
      <c r="AP11" s="393" t="s">
        <v>236</v>
      </c>
      <c r="AQ11" s="394"/>
      <c r="AR11" s="394"/>
      <c r="AS11" s="394"/>
      <c r="AT11" s="394"/>
      <c r="AU11" s="394"/>
      <c r="AV11" s="394"/>
      <c r="AW11" s="394"/>
      <c r="AX11" s="394"/>
      <c r="AY11" s="394"/>
      <c r="AZ11" s="394"/>
      <c r="BA11" s="394"/>
      <c r="BB11" s="394"/>
      <c r="BC11" s="394"/>
      <c r="BD11" s="394"/>
      <c r="BE11" s="394"/>
      <c r="BF11" s="395"/>
      <c r="BG11" s="396">
        <v>234582</v>
      </c>
      <c r="BH11" s="397"/>
      <c r="BI11" s="397"/>
      <c r="BJ11" s="397"/>
      <c r="BK11" s="397"/>
      <c r="BL11" s="397"/>
      <c r="BM11" s="397"/>
      <c r="BN11" s="398"/>
      <c r="BO11" s="434">
        <v>2.2000000000000002</v>
      </c>
      <c r="BP11" s="434"/>
      <c r="BQ11" s="434"/>
      <c r="BR11" s="434"/>
      <c r="BS11" s="435">
        <v>64243</v>
      </c>
      <c r="BT11" s="435"/>
      <c r="BU11" s="435"/>
      <c r="BV11" s="435"/>
      <c r="BW11" s="435"/>
      <c r="BX11" s="435"/>
      <c r="BY11" s="435"/>
      <c r="BZ11" s="435"/>
      <c r="CA11" s="435"/>
      <c r="CB11" s="475"/>
      <c r="CD11" s="393" t="s">
        <v>237</v>
      </c>
      <c r="CE11" s="394"/>
      <c r="CF11" s="394"/>
      <c r="CG11" s="394"/>
      <c r="CH11" s="394"/>
      <c r="CI11" s="394"/>
      <c r="CJ11" s="394"/>
      <c r="CK11" s="394"/>
      <c r="CL11" s="394"/>
      <c r="CM11" s="394"/>
      <c r="CN11" s="394"/>
      <c r="CO11" s="394"/>
      <c r="CP11" s="394"/>
      <c r="CQ11" s="395"/>
      <c r="CR11" s="396">
        <v>85697</v>
      </c>
      <c r="CS11" s="397"/>
      <c r="CT11" s="397"/>
      <c r="CU11" s="397"/>
      <c r="CV11" s="397"/>
      <c r="CW11" s="397"/>
      <c r="CX11" s="397"/>
      <c r="CY11" s="398"/>
      <c r="CZ11" s="434">
        <v>0.2</v>
      </c>
      <c r="DA11" s="434"/>
      <c r="DB11" s="434"/>
      <c r="DC11" s="434"/>
      <c r="DD11" s="402">
        <v>29791</v>
      </c>
      <c r="DE11" s="397"/>
      <c r="DF11" s="397"/>
      <c r="DG11" s="397"/>
      <c r="DH11" s="397"/>
      <c r="DI11" s="397"/>
      <c r="DJ11" s="397"/>
      <c r="DK11" s="397"/>
      <c r="DL11" s="397"/>
      <c r="DM11" s="397"/>
      <c r="DN11" s="397"/>
      <c r="DO11" s="397"/>
      <c r="DP11" s="398"/>
      <c r="DQ11" s="402">
        <v>52998</v>
      </c>
      <c r="DR11" s="397"/>
      <c r="DS11" s="397"/>
      <c r="DT11" s="397"/>
      <c r="DU11" s="397"/>
      <c r="DV11" s="397"/>
      <c r="DW11" s="397"/>
      <c r="DX11" s="397"/>
      <c r="DY11" s="397"/>
      <c r="DZ11" s="397"/>
      <c r="EA11" s="397"/>
      <c r="EB11" s="397"/>
      <c r="EC11" s="433"/>
    </row>
    <row r="12" spans="2:143" ht="11.25" customHeight="1" x14ac:dyDescent="0.2">
      <c r="B12" s="393" t="s">
        <v>238</v>
      </c>
      <c r="C12" s="394"/>
      <c r="D12" s="394"/>
      <c r="E12" s="394"/>
      <c r="F12" s="394"/>
      <c r="G12" s="394"/>
      <c r="H12" s="394"/>
      <c r="I12" s="394"/>
      <c r="J12" s="394"/>
      <c r="K12" s="394"/>
      <c r="L12" s="394"/>
      <c r="M12" s="394"/>
      <c r="N12" s="394"/>
      <c r="O12" s="394"/>
      <c r="P12" s="394"/>
      <c r="Q12" s="395"/>
      <c r="R12" s="396">
        <v>73551</v>
      </c>
      <c r="S12" s="397"/>
      <c r="T12" s="397"/>
      <c r="U12" s="397"/>
      <c r="V12" s="397"/>
      <c r="W12" s="397"/>
      <c r="X12" s="397"/>
      <c r="Y12" s="398"/>
      <c r="Z12" s="434">
        <v>0.2</v>
      </c>
      <c r="AA12" s="434"/>
      <c r="AB12" s="434"/>
      <c r="AC12" s="434"/>
      <c r="AD12" s="435">
        <v>73551</v>
      </c>
      <c r="AE12" s="435"/>
      <c r="AF12" s="435"/>
      <c r="AG12" s="435"/>
      <c r="AH12" s="435"/>
      <c r="AI12" s="435"/>
      <c r="AJ12" s="435"/>
      <c r="AK12" s="435"/>
      <c r="AL12" s="399">
        <v>0.4</v>
      </c>
      <c r="AM12" s="400"/>
      <c r="AN12" s="400"/>
      <c r="AO12" s="436"/>
      <c r="AP12" s="393" t="s">
        <v>239</v>
      </c>
      <c r="AQ12" s="394"/>
      <c r="AR12" s="394"/>
      <c r="AS12" s="394"/>
      <c r="AT12" s="394"/>
      <c r="AU12" s="394"/>
      <c r="AV12" s="394"/>
      <c r="AW12" s="394"/>
      <c r="AX12" s="394"/>
      <c r="AY12" s="394"/>
      <c r="AZ12" s="394"/>
      <c r="BA12" s="394"/>
      <c r="BB12" s="394"/>
      <c r="BC12" s="394"/>
      <c r="BD12" s="394"/>
      <c r="BE12" s="394"/>
      <c r="BF12" s="395"/>
      <c r="BG12" s="396">
        <v>4369573</v>
      </c>
      <c r="BH12" s="397"/>
      <c r="BI12" s="397"/>
      <c r="BJ12" s="397"/>
      <c r="BK12" s="397"/>
      <c r="BL12" s="397"/>
      <c r="BM12" s="397"/>
      <c r="BN12" s="398"/>
      <c r="BO12" s="434">
        <v>41.7</v>
      </c>
      <c r="BP12" s="434"/>
      <c r="BQ12" s="434"/>
      <c r="BR12" s="434"/>
      <c r="BS12" s="435" t="s">
        <v>122</v>
      </c>
      <c r="BT12" s="435"/>
      <c r="BU12" s="435"/>
      <c r="BV12" s="435"/>
      <c r="BW12" s="435"/>
      <c r="BX12" s="435"/>
      <c r="BY12" s="435"/>
      <c r="BZ12" s="435"/>
      <c r="CA12" s="435"/>
      <c r="CB12" s="475"/>
      <c r="CD12" s="393" t="s">
        <v>240</v>
      </c>
      <c r="CE12" s="394"/>
      <c r="CF12" s="394"/>
      <c r="CG12" s="394"/>
      <c r="CH12" s="394"/>
      <c r="CI12" s="394"/>
      <c r="CJ12" s="394"/>
      <c r="CK12" s="394"/>
      <c r="CL12" s="394"/>
      <c r="CM12" s="394"/>
      <c r="CN12" s="394"/>
      <c r="CO12" s="394"/>
      <c r="CP12" s="394"/>
      <c r="CQ12" s="395"/>
      <c r="CR12" s="396">
        <v>77589</v>
      </c>
      <c r="CS12" s="397"/>
      <c r="CT12" s="397"/>
      <c r="CU12" s="397"/>
      <c r="CV12" s="397"/>
      <c r="CW12" s="397"/>
      <c r="CX12" s="397"/>
      <c r="CY12" s="398"/>
      <c r="CZ12" s="434">
        <v>0.2</v>
      </c>
      <c r="DA12" s="434"/>
      <c r="DB12" s="434"/>
      <c r="DC12" s="434"/>
      <c r="DD12" s="402" t="s">
        <v>122</v>
      </c>
      <c r="DE12" s="397"/>
      <c r="DF12" s="397"/>
      <c r="DG12" s="397"/>
      <c r="DH12" s="397"/>
      <c r="DI12" s="397"/>
      <c r="DJ12" s="397"/>
      <c r="DK12" s="397"/>
      <c r="DL12" s="397"/>
      <c r="DM12" s="397"/>
      <c r="DN12" s="397"/>
      <c r="DO12" s="397"/>
      <c r="DP12" s="398"/>
      <c r="DQ12" s="402">
        <v>76642</v>
      </c>
      <c r="DR12" s="397"/>
      <c r="DS12" s="397"/>
      <c r="DT12" s="397"/>
      <c r="DU12" s="397"/>
      <c r="DV12" s="397"/>
      <c r="DW12" s="397"/>
      <c r="DX12" s="397"/>
      <c r="DY12" s="397"/>
      <c r="DZ12" s="397"/>
      <c r="EA12" s="397"/>
      <c r="EB12" s="397"/>
      <c r="EC12" s="433"/>
    </row>
    <row r="13" spans="2:143" ht="11.25" customHeight="1" x14ac:dyDescent="0.2">
      <c r="B13" s="393" t="s">
        <v>241</v>
      </c>
      <c r="C13" s="394"/>
      <c r="D13" s="394"/>
      <c r="E13" s="394"/>
      <c r="F13" s="394"/>
      <c r="G13" s="394"/>
      <c r="H13" s="394"/>
      <c r="I13" s="394"/>
      <c r="J13" s="394"/>
      <c r="K13" s="394"/>
      <c r="L13" s="394"/>
      <c r="M13" s="394"/>
      <c r="N13" s="394"/>
      <c r="O13" s="394"/>
      <c r="P13" s="394"/>
      <c r="Q13" s="395"/>
      <c r="R13" s="396" t="s">
        <v>122</v>
      </c>
      <c r="S13" s="397"/>
      <c r="T13" s="397"/>
      <c r="U13" s="397"/>
      <c r="V13" s="397"/>
      <c r="W13" s="397"/>
      <c r="X13" s="397"/>
      <c r="Y13" s="398"/>
      <c r="Z13" s="434" t="s">
        <v>122</v>
      </c>
      <c r="AA13" s="434"/>
      <c r="AB13" s="434"/>
      <c r="AC13" s="434"/>
      <c r="AD13" s="435" t="s">
        <v>122</v>
      </c>
      <c r="AE13" s="435"/>
      <c r="AF13" s="435"/>
      <c r="AG13" s="435"/>
      <c r="AH13" s="435"/>
      <c r="AI13" s="435"/>
      <c r="AJ13" s="435"/>
      <c r="AK13" s="435"/>
      <c r="AL13" s="399" t="s">
        <v>122</v>
      </c>
      <c r="AM13" s="400"/>
      <c r="AN13" s="400"/>
      <c r="AO13" s="436"/>
      <c r="AP13" s="393" t="s">
        <v>242</v>
      </c>
      <c r="AQ13" s="394"/>
      <c r="AR13" s="394"/>
      <c r="AS13" s="394"/>
      <c r="AT13" s="394"/>
      <c r="AU13" s="394"/>
      <c r="AV13" s="394"/>
      <c r="AW13" s="394"/>
      <c r="AX13" s="394"/>
      <c r="AY13" s="394"/>
      <c r="AZ13" s="394"/>
      <c r="BA13" s="394"/>
      <c r="BB13" s="394"/>
      <c r="BC13" s="394"/>
      <c r="BD13" s="394"/>
      <c r="BE13" s="394"/>
      <c r="BF13" s="395"/>
      <c r="BG13" s="396">
        <v>4317360</v>
      </c>
      <c r="BH13" s="397"/>
      <c r="BI13" s="397"/>
      <c r="BJ13" s="397"/>
      <c r="BK13" s="397"/>
      <c r="BL13" s="397"/>
      <c r="BM13" s="397"/>
      <c r="BN13" s="398"/>
      <c r="BO13" s="434">
        <v>41.2</v>
      </c>
      <c r="BP13" s="434"/>
      <c r="BQ13" s="434"/>
      <c r="BR13" s="434"/>
      <c r="BS13" s="435" t="s">
        <v>122</v>
      </c>
      <c r="BT13" s="435"/>
      <c r="BU13" s="435"/>
      <c r="BV13" s="435"/>
      <c r="BW13" s="435"/>
      <c r="BX13" s="435"/>
      <c r="BY13" s="435"/>
      <c r="BZ13" s="435"/>
      <c r="CA13" s="435"/>
      <c r="CB13" s="475"/>
      <c r="CD13" s="393" t="s">
        <v>243</v>
      </c>
      <c r="CE13" s="394"/>
      <c r="CF13" s="394"/>
      <c r="CG13" s="394"/>
      <c r="CH13" s="394"/>
      <c r="CI13" s="394"/>
      <c r="CJ13" s="394"/>
      <c r="CK13" s="394"/>
      <c r="CL13" s="394"/>
      <c r="CM13" s="394"/>
      <c r="CN13" s="394"/>
      <c r="CO13" s="394"/>
      <c r="CP13" s="394"/>
      <c r="CQ13" s="395"/>
      <c r="CR13" s="396">
        <v>1540674</v>
      </c>
      <c r="CS13" s="397"/>
      <c r="CT13" s="397"/>
      <c r="CU13" s="397"/>
      <c r="CV13" s="397"/>
      <c r="CW13" s="397"/>
      <c r="CX13" s="397"/>
      <c r="CY13" s="398"/>
      <c r="CZ13" s="434">
        <v>4</v>
      </c>
      <c r="DA13" s="434"/>
      <c r="DB13" s="434"/>
      <c r="DC13" s="434"/>
      <c r="DD13" s="402">
        <v>340996</v>
      </c>
      <c r="DE13" s="397"/>
      <c r="DF13" s="397"/>
      <c r="DG13" s="397"/>
      <c r="DH13" s="397"/>
      <c r="DI13" s="397"/>
      <c r="DJ13" s="397"/>
      <c r="DK13" s="397"/>
      <c r="DL13" s="397"/>
      <c r="DM13" s="397"/>
      <c r="DN13" s="397"/>
      <c r="DO13" s="397"/>
      <c r="DP13" s="398"/>
      <c r="DQ13" s="402">
        <v>1081548</v>
      </c>
      <c r="DR13" s="397"/>
      <c r="DS13" s="397"/>
      <c r="DT13" s="397"/>
      <c r="DU13" s="397"/>
      <c r="DV13" s="397"/>
      <c r="DW13" s="397"/>
      <c r="DX13" s="397"/>
      <c r="DY13" s="397"/>
      <c r="DZ13" s="397"/>
      <c r="EA13" s="397"/>
      <c r="EB13" s="397"/>
      <c r="EC13" s="433"/>
    </row>
    <row r="14" spans="2:143" ht="11.25" customHeight="1" x14ac:dyDescent="0.2">
      <c r="B14" s="393" t="s">
        <v>244</v>
      </c>
      <c r="C14" s="394"/>
      <c r="D14" s="394"/>
      <c r="E14" s="394"/>
      <c r="F14" s="394"/>
      <c r="G14" s="394"/>
      <c r="H14" s="394"/>
      <c r="I14" s="394"/>
      <c r="J14" s="394"/>
      <c r="K14" s="394"/>
      <c r="L14" s="394"/>
      <c r="M14" s="394"/>
      <c r="N14" s="394"/>
      <c r="O14" s="394"/>
      <c r="P14" s="394"/>
      <c r="Q14" s="395"/>
      <c r="R14" s="396" t="s">
        <v>122</v>
      </c>
      <c r="S14" s="397"/>
      <c r="T14" s="397"/>
      <c r="U14" s="397"/>
      <c r="V14" s="397"/>
      <c r="W14" s="397"/>
      <c r="X14" s="397"/>
      <c r="Y14" s="398"/>
      <c r="Z14" s="434" t="s">
        <v>122</v>
      </c>
      <c r="AA14" s="434"/>
      <c r="AB14" s="434"/>
      <c r="AC14" s="434"/>
      <c r="AD14" s="435" t="s">
        <v>122</v>
      </c>
      <c r="AE14" s="435"/>
      <c r="AF14" s="435"/>
      <c r="AG14" s="435"/>
      <c r="AH14" s="435"/>
      <c r="AI14" s="435"/>
      <c r="AJ14" s="435"/>
      <c r="AK14" s="435"/>
      <c r="AL14" s="399" t="s">
        <v>122</v>
      </c>
      <c r="AM14" s="400"/>
      <c r="AN14" s="400"/>
      <c r="AO14" s="436"/>
      <c r="AP14" s="393" t="s">
        <v>245</v>
      </c>
      <c r="AQ14" s="394"/>
      <c r="AR14" s="394"/>
      <c r="AS14" s="394"/>
      <c r="AT14" s="394"/>
      <c r="AU14" s="394"/>
      <c r="AV14" s="394"/>
      <c r="AW14" s="394"/>
      <c r="AX14" s="394"/>
      <c r="AY14" s="394"/>
      <c r="AZ14" s="394"/>
      <c r="BA14" s="394"/>
      <c r="BB14" s="394"/>
      <c r="BC14" s="394"/>
      <c r="BD14" s="394"/>
      <c r="BE14" s="394"/>
      <c r="BF14" s="395"/>
      <c r="BG14" s="396">
        <v>159333</v>
      </c>
      <c r="BH14" s="397"/>
      <c r="BI14" s="397"/>
      <c r="BJ14" s="397"/>
      <c r="BK14" s="397"/>
      <c r="BL14" s="397"/>
      <c r="BM14" s="397"/>
      <c r="BN14" s="398"/>
      <c r="BO14" s="434">
        <v>1.5</v>
      </c>
      <c r="BP14" s="434"/>
      <c r="BQ14" s="434"/>
      <c r="BR14" s="434"/>
      <c r="BS14" s="435" t="s">
        <v>122</v>
      </c>
      <c r="BT14" s="435"/>
      <c r="BU14" s="435"/>
      <c r="BV14" s="435"/>
      <c r="BW14" s="435"/>
      <c r="BX14" s="435"/>
      <c r="BY14" s="435"/>
      <c r="BZ14" s="435"/>
      <c r="CA14" s="435"/>
      <c r="CB14" s="475"/>
      <c r="CD14" s="393" t="s">
        <v>246</v>
      </c>
      <c r="CE14" s="394"/>
      <c r="CF14" s="394"/>
      <c r="CG14" s="394"/>
      <c r="CH14" s="394"/>
      <c r="CI14" s="394"/>
      <c r="CJ14" s="394"/>
      <c r="CK14" s="394"/>
      <c r="CL14" s="394"/>
      <c r="CM14" s="394"/>
      <c r="CN14" s="394"/>
      <c r="CO14" s="394"/>
      <c r="CP14" s="394"/>
      <c r="CQ14" s="395"/>
      <c r="CR14" s="396">
        <v>1763235</v>
      </c>
      <c r="CS14" s="397"/>
      <c r="CT14" s="397"/>
      <c r="CU14" s="397"/>
      <c r="CV14" s="397"/>
      <c r="CW14" s="397"/>
      <c r="CX14" s="397"/>
      <c r="CY14" s="398"/>
      <c r="CZ14" s="434">
        <v>4.5</v>
      </c>
      <c r="DA14" s="434"/>
      <c r="DB14" s="434"/>
      <c r="DC14" s="434"/>
      <c r="DD14" s="402">
        <v>870769</v>
      </c>
      <c r="DE14" s="397"/>
      <c r="DF14" s="397"/>
      <c r="DG14" s="397"/>
      <c r="DH14" s="397"/>
      <c r="DI14" s="397"/>
      <c r="DJ14" s="397"/>
      <c r="DK14" s="397"/>
      <c r="DL14" s="397"/>
      <c r="DM14" s="397"/>
      <c r="DN14" s="397"/>
      <c r="DO14" s="397"/>
      <c r="DP14" s="398"/>
      <c r="DQ14" s="402">
        <v>897368</v>
      </c>
      <c r="DR14" s="397"/>
      <c r="DS14" s="397"/>
      <c r="DT14" s="397"/>
      <c r="DU14" s="397"/>
      <c r="DV14" s="397"/>
      <c r="DW14" s="397"/>
      <c r="DX14" s="397"/>
      <c r="DY14" s="397"/>
      <c r="DZ14" s="397"/>
      <c r="EA14" s="397"/>
      <c r="EB14" s="397"/>
      <c r="EC14" s="433"/>
    </row>
    <row r="15" spans="2:143" ht="11.25" customHeight="1" x14ac:dyDescent="0.2">
      <c r="B15" s="393" t="s">
        <v>247</v>
      </c>
      <c r="C15" s="394"/>
      <c r="D15" s="394"/>
      <c r="E15" s="394"/>
      <c r="F15" s="394"/>
      <c r="G15" s="394"/>
      <c r="H15" s="394"/>
      <c r="I15" s="394"/>
      <c r="J15" s="394"/>
      <c r="K15" s="394"/>
      <c r="L15" s="394"/>
      <c r="M15" s="394"/>
      <c r="N15" s="394"/>
      <c r="O15" s="394"/>
      <c r="P15" s="394"/>
      <c r="Q15" s="395"/>
      <c r="R15" s="396">
        <v>38215</v>
      </c>
      <c r="S15" s="397"/>
      <c r="T15" s="397"/>
      <c r="U15" s="397"/>
      <c r="V15" s="397"/>
      <c r="W15" s="397"/>
      <c r="X15" s="397"/>
      <c r="Y15" s="398"/>
      <c r="Z15" s="434">
        <v>0.1</v>
      </c>
      <c r="AA15" s="434"/>
      <c r="AB15" s="434"/>
      <c r="AC15" s="434"/>
      <c r="AD15" s="435">
        <v>38215</v>
      </c>
      <c r="AE15" s="435"/>
      <c r="AF15" s="435"/>
      <c r="AG15" s="435"/>
      <c r="AH15" s="435"/>
      <c r="AI15" s="435"/>
      <c r="AJ15" s="435"/>
      <c r="AK15" s="435"/>
      <c r="AL15" s="399">
        <v>0.2</v>
      </c>
      <c r="AM15" s="400"/>
      <c r="AN15" s="400"/>
      <c r="AO15" s="436"/>
      <c r="AP15" s="393" t="s">
        <v>248</v>
      </c>
      <c r="AQ15" s="394"/>
      <c r="AR15" s="394"/>
      <c r="AS15" s="394"/>
      <c r="AT15" s="394"/>
      <c r="AU15" s="394"/>
      <c r="AV15" s="394"/>
      <c r="AW15" s="394"/>
      <c r="AX15" s="394"/>
      <c r="AY15" s="394"/>
      <c r="AZ15" s="394"/>
      <c r="BA15" s="394"/>
      <c r="BB15" s="394"/>
      <c r="BC15" s="394"/>
      <c r="BD15" s="394"/>
      <c r="BE15" s="394"/>
      <c r="BF15" s="395"/>
      <c r="BG15" s="396">
        <v>371447</v>
      </c>
      <c r="BH15" s="397"/>
      <c r="BI15" s="397"/>
      <c r="BJ15" s="397"/>
      <c r="BK15" s="397"/>
      <c r="BL15" s="397"/>
      <c r="BM15" s="397"/>
      <c r="BN15" s="398"/>
      <c r="BO15" s="434">
        <v>3.5</v>
      </c>
      <c r="BP15" s="434"/>
      <c r="BQ15" s="434"/>
      <c r="BR15" s="434"/>
      <c r="BS15" s="435" t="s">
        <v>122</v>
      </c>
      <c r="BT15" s="435"/>
      <c r="BU15" s="435"/>
      <c r="BV15" s="435"/>
      <c r="BW15" s="435"/>
      <c r="BX15" s="435"/>
      <c r="BY15" s="435"/>
      <c r="BZ15" s="435"/>
      <c r="CA15" s="435"/>
      <c r="CB15" s="475"/>
      <c r="CD15" s="393" t="s">
        <v>249</v>
      </c>
      <c r="CE15" s="394"/>
      <c r="CF15" s="394"/>
      <c r="CG15" s="394"/>
      <c r="CH15" s="394"/>
      <c r="CI15" s="394"/>
      <c r="CJ15" s="394"/>
      <c r="CK15" s="394"/>
      <c r="CL15" s="394"/>
      <c r="CM15" s="394"/>
      <c r="CN15" s="394"/>
      <c r="CO15" s="394"/>
      <c r="CP15" s="394"/>
      <c r="CQ15" s="395"/>
      <c r="CR15" s="396">
        <v>10624403</v>
      </c>
      <c r="CS15" s="397"/>
      <c r="CT15" s="397"/>
      <c r="CU15" s="397"/>
      <c r="CV15" s="397"/>
      <c r="CW15" s="397"/>
      <c r="CX15" s="397"/>
      <c r="CY15" s="398"/>
      <c r="CZ15" s="434">
        <v>27.3</v>
      </c>
      <c r="DA15" s="434"/>
      <c r="DB15" s="434"/>
      <c r="DC15" s="434"/>
      <c r="DD15" s="402">
        <v>7243637</v>
      </c>
      <c r="DE15" s="397"/>
      <c r="DF15" s="397"/>
      <c r="DG15" s="397"/>
      <c r="DH15" s="397"/>
      <c r="DI15" s="397"/>
      <c r="DJ15" s="397"/>
      <c r="DK15" s="397"/>
      <c r="DL15" s="397"/>
      <c r="DM15" s="397"/>
      <c r="DN15" s="397"/>
      <c r="DO15" s="397"/>
      <c r="DP15" s="398"/>
      <c r="DQ15" s="402">
        <v>3195705</v>
      </c>
      <c r="DR15" s="397"/>
      <c r="DS15" s="397"/>
      <c r="DT15" s="397"/>
      <c r="DU15" s="397"/>
      <c r="DV15" s="397"/>
      <c r="DW15" s="397"/>
      <c r="DX15" s="397"/>
      <c r="DY15" s="397"/>
      <c r="DZ15" s="397"/>
      <c r="EA15" s="397"/>
      <c r="EB15" s="397"/>
      <c r="EC15" s="433"/>
    </row>
    <row r="16" spans="2:143" ht="11.25" customHeight="1" x14ac:dyDescent="0.2">
      <c r="B16" s="393" t="s">
        <v>250</v>
      </c>
      <c r="C16" s="394"/>
      <c r="D16" s="394"/>
      <c r="E16" s="394"/>
      <c r="F16" s="394"/>
      <c r="G16" s="394"/>
      <c r="H16" s="394"/>
      <c r="I16" s="394"/>
      <c r="J16" s="394"/>
      <c r="K16" s="394"/>
      <c r="L16" s="394"/>
      <c r="M16" s="394"/>
      <c r="N16" s="394"/>
      <c r="O16" s="394"/>
      <c r="P16" s="394"/>
      <c r="Q16" s="395"/>
      <c r="R16" s="396">
        <v>147073</v>
      </c>
      <c r="S16" s="397"/>
      <c r="T16" s="397"/>
      <c r="U16" s="397"/>
      <c r="V16" s="397"/>
      <c r="W16" s="397"/>
      <c r="X16" s="397"/>
      <c r="Y16" s="398"/>
      <c r="Z16" s="434">
        <v>0.4</v>
      </c>
      <c r="AA16" s="434"/>
      <c r="AB16" s="434"/>
      <c r="AC16" s="434"/>
      <c r="AD16" s="435">
        <v>147073</v>
      </c>
      <c r="AE16" s="435"/>
      <c r="AF16" s="435"/>
      <c r="AG16" s="435"/>
      <c r="AH16" s="435"/>
      <c r="AI16" s="435"/>
      <c r="AJ16" s="435"/>
      <c r="AK16" s="435"/>
      <c r="AL16" s="399">
        <v>0.8</v>
      </c>
      <c r="AM16" s="400"/>
      <c r="AN16" s="400"/>
      <c r="AO16" s="436"/>
      <c r="AP16" s="393" t="s">
        <v>251</v>
      </c>
      <c r="AQ16" s="394"/>
      <c r="AR16" s="394"/>
      <c r="AS16" s="394"/>
      <c r="AT16" s="394"/>
      <c r="AU16" s="394"/>
      <c r="AV16" s="394"/>
      <c r="AW16" s="394"/>
      <c r="AX16" s="394"/>
      <c r="AY16" s="394"/>
      <c r="AZ16" s="394"/>
      <c r="BA16" s="394"/>
      <c r="BB16" s="394"/>
      <c r="BC16" s="394"/>
      <c r="BD16" s="394"/>
      <c r="BE16" s="394"/>
      <c r="BF16" s="395"/>
      <c r="BG16" s="396" t="s">
        <v>122</v>
      </c>
      <c r="BH16" s="397"/>
      <c r="BI16" s="397"/>
      <c r="BJ16" s="397"/>
      <c r="BK16" s="397"/>
      <c r="BL16" s="397"/>
      <c r="BM16" s="397"/>
      <c r="BN16" s="398"/>
      <c r="BO16" s="434" t="s">
        <v>122</v>
      </c>
      <c r="BP16" s="434"/>
      <c r="BQ16" s="434"/>
      <c r="BR16" s="434"/>
      <c r="BS16" s="435" t="s">
        <v>122</v>
      </c>
      <c r="BT16" s="435"/>
      <c r="BU16" s="435"/>
      <c r="BV16" s="435"/>
      <c r="BW16" s="435"/>
      <c r="BX16" s="435"/>
      <c r="BY16" s="435"/>
      <c r="BZ16" s="435"/>
      <c r="CA16" s="435"/>
      <c r="CB16" s="475"/>
      <c r="CD16" s="393" t="s">
        <v>252</v>
      </c>
      <c r="CE16" s="394"/>
      <c r="CF16" s="394"/>
      <c r="CG16" s="394"/>
      <c r="CH16" s="394"/>
      <c r="CI16" s="394"/>
      <c r="CJ16" s="394"/>
      <c r="CK16" s="394"/>
      <c r="CL16" s="394"/>
      <c r="CM16" s="394"/>
      <c r="CN16" s="394"/>
      <c r="CO16" s="394"/>
      <c r="CP16" s="394"/>
      <c r="CQ16" s="395"/>
      <c r="CR16" s="396" t="s">
        <v>122</v>
      </c>
      <c r="CS16" s="397"/>
      <c r="CT16" s="397"/>
      <c r="CU16" s="397"/>
      <c r="CV16" s="397"/>
      <c r="CW16" s="397"/>
      <c r="CX16" s="397"/>
      <c r="CY16" s="398"/>
      <c r="CZ16" s="434" t="s">
        <v>122</v>
      </c>
      <c r="DA16" s="434"/>
      <c r="DB16" s="434"/>
      <c r="DC16" s="434"/>
      <c r="DD16" s="402" t="s">
        <v>122</v>
      </c>
      <c r="DE16" s="397"/>
      <c r="DF16" s="397"/>
      <c r="DG16" s="397"/>
      <c r="DH16" s="397"/>
      <c r="DI16" s="397"/>
      <c r="DJ16" s="397"/>
      <c r="DK16" s="397"/>
      <c r="DL16" s="397"/>
      <c r="DM16" s="397"/>
      <c r="DN16" s="397"/>
      <c r="DO16" s="397"/>
      <c r="DP16" s="398"/>
      <c r="DQ16" s="402" t="s">
        <v>122</v>
      </c>
      <c r="DR16" s="397"/>
      <c r="DS16" s="397"/>
      <c r="DT16" s="397"/>
      <c r="DU16" s="397"/>
      <c r="DV16" s="397"/>
      <c r="DW16" s="397"/>
      <c r="DX16" s="397"/>
      <c r="DY16" s="397"/>
      <c r="DZ16" s="397"/>
      <c r="EA16" s="397"/>
      <c r="EB16" s="397"/>
      <c r="EC16" s="433"/>
    </row>
    <row r="17" spans="2:133" ht="11.25" customHeight="1" x14ac:dyDescent="0.2">
      <c r="B17" s="393" t="s">
        <v>253</v>
      </c>
      <c r="C17" s="394"/>
      <c r="D17" s="394"/>
      <c r="E17" s="394"/>
      <c r="F17" s="394"/>
      <c r="G17" s="394"/>
      <c r="H17" s="394"/>
      <c r="I17" s="394"/>
      <c r="J17" s="394"/>
      <c r="K17" s="394"/>
      <c r="L17" s="394"/>
      <c r="M17" s="394"/>
      <c r="N17" s="394"/>
      <c r="O17" s="394"/>
      <c r="P17" s="394"/>
      <c r="Q17" s="395"/>
      <c r="R17" s="396">
        <v>465838</v>
      </c>
      <c r="S17" s="397"/>
      <c r="T17" s="397"/>
      <c r="U17" s="397"/>
      <c r="V17" s="397"/>
      <c r="W17" s="397"/>
      <c r="X17" s="397"/>
      <c r="Y17" s="398"/>
      <c r="Z17" s="434">
        <v>1.2</v>
      </c>
      <c r="AA17" s="434"/>
      <c r="AB17" s="434"/>
      <c r="AC17" s="434"/>
      <c r="AD17" s="435">
        <v>465838</v>
      </c>
      <c r="AE17" s="435"/>
      <c r="AF17" s="435"/>
      <c r="AG17" s="435"/>
      <c r="AH17" s="435"/>
      <c r="AI17" s="435"/>
      <c r="AJ17" s="435"/>
      <c r="AK17" s="435"/>
      <c r="AL17" s="399">
        <v>2.7</v>
      </c>
      <c r="AM17" s="400"/>
      <c r="AN17" s="400"/>
      <c r="AO17" s="436"/>
      <c r="AP17" s="393" t="s">
        <v>254</v>
      </c>
      <c r="AQ17" s="394"/>
      <c r="AR17" s="394"/>
      <c r="AS17" s="394"/>
      <c r="AT17" s="394"/>
      <c r="AU17" s="394"/>
      <c r="AV17" s="394"/>
      <c r="AW17" s="394"/>
      <c r="AX17" s="394"/>
      <c r="AY17" s="394"/>
      <c r="AZ17" s="394"/>
      <c r="BA17" s="394"/>
      <c r="BB17" s="394"/>
      <c r="BC17" s="394"/>
      <c r="BD17" s="394"/>
      <c r="BE17" s="394"/>
      <c r="BF17" s="395"/>
      <c r="BG17" s="396" t="s">
        <v>122</v>
      </c>
      <c r="BH17" s="397"/>
      <c r="BI17" s="397"/>
      <c r="BJ17" s="397"/>
      <c r="BK17" s="397"/>
      <c r="BL17" s="397"/>
      <c r="BM17" s="397"/>
      <c r="BN17" s="398"/>
      <c r="BO17" s="434" t="s">
        <v>122</v>
      </c>
      <c r="BP17" s="434"/>
      <c r="BQ17" s="434"/>
      <c r="BR17" s="434"/>
      <c r="BS17" s="435" t="s">
        <v>122</v>
      </c>
      <c r="BT17" s="435"/>
      <c r="BU17" s="435"/>
      <c r="BV17" s="435"/>
      <c r="BW17" s="435"/>
      <c r="BX17" s="435"/>
      <c r="BY17" s="435"/>
      <c r="BZ17" s="435"/>
      <c r="CA17" s="435"/>
      <c r="CB17" s="475"/>
      <c r="CD17" s="393" t="s">
        <v>255</v>
      </c>
      <c r="CE17" s="394"/>
      <c r="CF17" s="394"/>
      <c r="CG17" s="394"/>
      <c r="CH17" s="394"/>
      <c r="CI17" s="394"/>
      <c r="CJ17" s="394"/>
      <c r="CK17" s="394"/>
      <c r="CL17" s="394"/>
      <c r="CM17" s="394"/>
      <c r="CN17" s="394"/>
      <c r="CO17" s="394"/>
      <c r="CP17" s="394"/>
      <c r="CQ17" s="395"/>
      <c r="CR17" s="396">
        <v>2406169</v>
      </c>
      <c r="CS17" s="397"/>
      <c r="CT17" s="397"/>
      <c r="CU17" s="397"/>
      <c r="CV17" s="397"/>
      <c r="CW17" s="397"/>
      <c r="CX17" s="397"/>
      <c r="CY17" s="398"/>
      <c r="CZ17" s="434">
        <v>6.2</v>
      </c>
      <c r="DA17" s="434"/>
      <c r="DB17" s="434"/>
      <c r="DC17" s="434"/>
      <c r="DD17" s="402" t="s">
        <v>122</v>
      </c>
      <c r="DE17" s="397"/>
      <c r="DF17" s="397"/>
      <c r="DG17" s="397"/>
      <c r="DH17" s="397"/>
      <c r="DI17" s="397"/>
      <c r="DJ17" s="397"/>
      <c r="DK17" s="397"/>
      <c r="DL17" s="397"/>
      <c r="DM17" s="397"/>
      <c r="DN17" s="397"/>
      <c r="DO17" s="397"/>
      <c r="DP17" s="398"/>
      <c r="DQ17" s="402">
        <v>2406169</v>
      </c>
      <c r="DR17" s="397"/>
      <c r="DS17" s="397"/>
      <c r="DT17" s="397"/>
      <c r="DU17" s="397"/>
      <c r="DV17" s="397"/>
      <c r="DW17" s="397"/>
      <c r="DX17" s="397"/>
      <c r="DY17" s="397"/>
      <c r="DZ17" s="397"/>
      <c r="EA17" s="397"/>
      <c r="EB17" s="397"/>
      <c r="EC17" s="433"/>
    </row>
    <row r="18" spans="2:133" ht="11.25" customHeight="1" x14ac:dyDescent="0.2">
      <c r="B18" s="393" t="s">
        <v>256</v>
      </c>
      <c r="C18" s="394"/>
      <c r="D18" s="394"/>
      <c r="E18" s="394"/>
      <c r="F18" s="394"/>
      <c r="G18" s="394"/>
      <c r="H18" s="394"/>
      <c r="I18" s="394"/>
      <c r="J18" s="394"/>
      <c r="K18" s="394"/>
      <c r="L18" s="394"/>
      <c r="M18" s="394"/>
      <c r="N18" s="394"/>
      <c r="O18" s="394"/>
      <c r="P18" s="394"/>
      <c r="Q18" s="395"/>
      <c r="R18" s="396">
        <v>103793</v>
      </c>
      <c r="S18" s="397"/>
      <c r="T18" s="397"/>
      <c r="U18" s="397"/>
      <c r="V18" s="397"/>
      <c r="W18" s="397"/>
      <c r="X18" s="397"/>
      <c r="Y18" s="398"/>
      <c r="Z18" s="434">
        <v>0.3</v>
      </c>
      <c r="AA18" s="434"/>
      <c r="AB18" s="434"/>
      <c r="AC18" s="434"/>
      <c r="AD18" s="435">
        <v>103793</v>
      </c>
      <c r="AE18" s="435"/>
      <c r="AF18" s="435"/>
      <c r="AG18" s="435"/>
      <c r="AH18" s="435"/>
      <c r="AI18" s="435"/>
      <c r="AJ18" s="435"/>
      <c r="AK18" s="435"/>
      <c r="AL18" s="399">
        <v>0.6</v>
      </c>
      <c r="AM18" s="400"/>
      <c r="AN18" s="400"/>
      <c r="AO18" s="436"/>
      <c r="AP18" s="393" t="s">
        <v>257</v>
      </c>
      <c r="AQ18" s="394"/>
      <c r="AR18" s="394"/>
      <c r="AS18" s="394"/>
      <c r="AT18" s="394"/>
      <c r="AU18" s="394"/>
      <c r="AV18" s="394"/>
      <c r="AW18" s="394"/>
      <c r="AX18" s="394"/>
      <c r="AY18" s="394"/>
      <c r="AZ18" s="394"/>
      <c r="BA18" s="394"/>
      <c r="BB18" s="394"/>
      <c r="BC18" s="394"/>
      <c r="BD18" s="394"/>
      <c r="BE18" s="394"/>
      <c r="BF18" s="395"/>
      <c r="BG18" s="396" t="s">
        <v>122</v>
      </c>
      <c r="BH18" s="397"/>
      <c r="BI18" s="397"/>
      <c r="BJ18" s="397"/>
      <c r="BK18" s="397"/>
      <c r="BL18" s="397"/>
      <c r="BM18" s="397"/>
      <c r="BN18" s="398"/>
      <c r="BO18" s="434" t="s">
        <v>122</v>
      </c>
      <c r="BP18" s="434"/>
      <c r="BQ18" s="434"/>
      <c r="BR18" s="434"/>
      <c r="BS18" s="435" t="s">
        <v>122</v>
      </c>
      <c r="BT18" s="435"/>
      <c r="BU18" s="435"/>
      <c r="BV18" s="435"/>
      <c r="BW18" s="435"/>
      <c r="BX18" s="435"/>
      <c r="BY18" s="435"/>
      <c r="BZ18" s="435"/>
      <c r="CA18" s="435"/>
      <c r="CB18" s="475"/>
      <c r="CD18" s="393" t="s">
        <v>258</v>
      </c>
      <c r="CE18" s="394"/>
      <c r="CF18" s="394"/>
      <c r="CG18" s="394"/>
      <c r="CH18" s="394"/>
      <c r="CI18" s="394"/>
      <c r="CJ18" s="394"/>
      <c r="CK18" s="394"/>
      <c r="CL18" s="394"/>
      <c r="CM18" s="394"/>
      <c r="CN18" s="394"/>
      <c r="CO18" s="394"/>
      <c r="CP18" s="394"/>
      <c r="CQ18" s="395"/>
      <c r="CR18" s="396" t="s">
        <v>122</v>
      </c>
      <c r="CS18" s="397"/>
      <c r="CT18" s="397"/>
      <c r="CU18" s="397"/>
      <c r="CV18" s="397"/>
      <c r="CW18" s="397"/>
      <c r="CX18" s="397"/>
      <c r="CY18" s="398"/>
      <c r="CZ18" s="434" t="s">
        <v>122</v>
      </c>
      <c r="DA18" s="434"/>
      <c r="DB18" s="434"/>
      <c r="DC18" s="434"/>
      <c r="DD18" s="402" t="s">
        <v>122</v>
      </c>
      <c r="DE18" s="397"/>
      <c r="DF18" s="397"/>
      <c r="DG18" s="397"/>
      <c r="DH18" s="397"/>
      <c r="DI18" s="397"/>
      <c r="DJ18" s="397"/>
      <c r="DK18" s="397"/>
      <c r="DL18" s="397"/>
      <c r="DM18" s="397"/>
      <c r="DN18" s="397"/>
      <c r="DO18" s="397"/>
      <c r="DP18" s="398"/>
      <c r="DQ18" s="402" t="s">
        <v>122</v>
      </c>
      <c r="DR18" s="397"/>
      <c r="DS18" s="397"/>
      <c r="DT18" s="397"/>
      <c r="DU18" s="397"/>
      <c r="DV18" s="397"/>
      <c r="DW18" s="397"/>
      <c r="DX18" s="397"/>
      <c r="DY18" s="397"/>
      <c r="DZ18" s="397"/>
      <c r="EA18" s="397"/>
      <c r="EB18" s="397"/>
      <c r="EC18" s="433"/>
    </row>
    <row r="19" spans="2:133" ht="11.25" customHeight="1" x14ac:dyDescent="0.2">
      <c r="B19" s="393" t="s">
        <v>259</v>
      </c>
      <c r="C19" s="394"/>
      <c r="D19" s="394"/>
      <c r="E19" s="394"/>
      <c r="F19" s="394"/>
      <c r="G19" s="394"/>
      <c r="H19" s="394"/>
      <c r="I19" s="394"/>
      <c r="J19" s="394"/>
      <c r="K19" s="394"/>
      <c r="L19" s="394"/>
      <c r="M19" s="394"/>
      <c r="N19" s="394"/>
      <c r="O19" s="394"/>
      <c r="P19" s="394"/>
      <c r="Q19" s="395"/>
      <c r="R19" s="396">
        <v>359537</v>
      </c>
      <c r="S19" s="397"/>
      <c r="T19" s="397"/>
      <c r="U19" s="397"/>
      <c r="V19" s="397"/>
      <c r="W19" s="397"/>
      <c r="X19" s="397"/>
      <c r="Y19" s="398"/>
      <c r="Z19" s="434">
        <v>0.9</v>
      </c>
      <c r="AA19" s="434"/>
      <c r="AB19" s="434"/>
      <c r="AC19" s="434"/>
      <c r="AD19" s="435">
        <v>359537</v>
      </c>
      <c r="AE19" s="435"/>
      <c r="AF19" s="435"/>
      <c r="AG19" s="435"/>
      <c r="AH19" s="435"/>
      <c r="AI19" s="435"/>
      <c r="AJ19" s="435"/>
      <c r="AK19" s="435"/>
      <c r="AL19" s="399">
        <v>2.1</v>
      </c>
      <c r="AM19" s="400"/>
      <c r="AN19" s="400"/>
      <c r="AO19" s="436"/>
      <c r="AP19" s="393" t="s">
        <v>260</v>
      </c>
      <c r="AQ19" s="394"/>
      <c r="AR19" s="394"/>
      <c r="AS19" s="394"/>
      <c r="AT19" s="394"/>
      <c r="AU19" s="394"/>
      <c r="AV19" s="394"/>
      <c r="AW19" s="394"/>
      <c r="AX19" s="394"/>
      <c r="AY19" s="394"/>
      <c r="AZ19" s="394"/>
      <c r="BA19" s="394"/>
      <c r="BB19" s="394"/>
      <c r="BC19" s="394"/>
      <c r="BD19" s="394"/>
      <c r="BE19" s="394"/>
      <c r="BF19" s="395"/>
      <c r="BG19" s="396">
        <v>881702</v>
      </c>
      <c r="BH19" s="397"/>
      <c r="BI19" s="397"/>
      <c r="BJ19" s="397"/>
      <c r="BK19" s="397"/>
      <c r="BL19" s="397"/>
      <c r="BM19" s="397"/>
      <c r="BN19" s="398"/>
      <c r="BO19" s="434">
        <v>8.4</v>
      </c>
      <c r="BP19" s="434"/>
      <c r="BQ19" s="434"/>
      <c r="BR19" s="434"/>
      <c r="BS19" s="435" t="s">
        <v>122</v>
      </c>
      <c r="BT19" s="435"/>
      <c r="BU19" s="435"/>
      <c r="BV19" s="435"/>
      <c r="BW19" s="435"/>
      <c r="BX19" s="435"/>
      <c r="BY19" s="435"/>
      <c r="BZ19" s="435"/>
      <c r="CA19" s="435"/>
      <c r="CB19" s="475"/>
      <c r="CD19" s="393" t="s">
        <v>261</v>
      </c>
      <c r="CE19" s="394"/>
      <c r="CF19" s="394"/>
      <c r="CG19" s="394"/>
      <c r="CH19" s="394"/>
      <c r="CI19" s="394"/>
      <c r="CJ19" s="394"/>
      <c r="CK19" s="394"/>
      <c r="CL19" s="394"/>
      <c r="CM19" s="394"/>
      <c r="CN19" s="394"/>
      <c r="CO19" s="394"/>
      <c r="CP19" s="394"/>
      <c r="CQ19" s="395"/>
      <c r="CR19" s="396" t="s">
        <v>122</v>
      </c>
      <c r="CS19" s="397"/>
      <c r="CT19" s="397"/>
      <c r="CU19" s="397"/>
      <c r="CV19" s="397"/>
      <c r="CW19" s="397"/>
      <c r="CX19" s="397"/>
      <c r="CY19" s="398"/>
      <c r="CZ19" s="434" t="s">
        <v>122</v>
      </c>
      <c r="DA19" s="434"/>
      <c r="DB19" s="434"/>
      <c r="DC19" s="434"/>
      <c r="DD19" s="402" t="s">
        <v>122</v>
      </c>
      <c r="DE19" s="397"/>
      <c r="DF19" s="397"/>
      <c r="DG19" s="397"/>
      <c r="DH19" s="397"/>
      <c r="DI19" s="397"/>
      <c r="DJ19" s="397"/>
      <c r="DK19" s="397"/>
      <c r="DL19" s="397"/>
      <c r="DM19" s="397"/>
      <c r="DN19" s="397"/>
      <c r="DO19" s="397"/>
      <c r="DP19" s="398"/>
      <c r="DQ19" s="402" t="s">
        <v>122</v>
      </c>
      <c r="DR19" s="397"/>
      <c r="DS19" s="397"/>
      <c r="DT19" s="397"/>
      <c r="DU19" s="397"/>
      <c r="DV19" s="397"/>
      <c r="DW19" s="397"/>
      <c r="DX19" s="397"/>
      <c r="DY19" s="397"/>
      <c r="DZ19" s="397"/>
      <c r="EA19" s="397"/>
      <c r="EB19" s="397"/>
      <c r="EC19" s="433"/>
    </row>
    <row r="20" spans="2:133" ht="11.25" customHeight="1" x14ac:dyDescent="0.2">
      <c r="B20" s="463" t="s">
        <v>262</v>
      </c>
      <c r="C20" s="464"/>
      <c r="D20" s="464"/>
      <c r="E20" s="464"/>
      <c r="F20" s="464"/>
      <c r="G20" s="464"/>
      <c r="H20" s="464"/>
      <c r="I20" s="464"/>
      <c r="J20" s="464"/>
      <c r="K20" s="464"/>
      <c r="L20" s="464"/>
      <c r="M20" s="464"/>
      <c r="N20" s="464"/>
      <c r="O20" s="464"/>
      <c r="P20" s="464"/>
      <c r="Q20" s="465"/>
      <c r="R20" s="396">
        <v>2508</v>
      </c>
      <c r="S20" s="397"/>
      <c r="T20" s="397"/>
      <c r="U20" s="397"/>
      <c r="V20" s="397"/>
      <c r="W20" s="397"/>
      <c r="X20" s="397"/>
      <c r="Y20" s="398"/>
      <c r="Z20" s="434">
        <v>0</v>
      </c>
      <c r="AA20" s="434"/>
      <c r="AB20" s="434"/>
      <c r="AC20" s="434"/>
      <c r="AD20" s="435">
        <v>2508</v>
      </c>
      <c r="AE20" s="435"/>
      <c r="AF20" s="435"/>
      <c r="AG20" s="435"/>
      <c r="AH20" s="435"/>
      <c r="AI20" s="435"/>
      <c r="AJ20" s="435"/>
      <c r="AK20" s="435"/>
      <c r="AL20" s="399">
        <v>0</v>
      </c>
      <c r="AM20" s="400"/>
      <c r="AN20" s="400"/>
      <c r="AO20" s="436"/>
      <c r="AP20" s="393" t="s">
        <v>263</v>
      </c>
      <c r="AQ20" s="394"/>
      <c r="AR20" s="394"/>
      <c r="AS20" s="394"/>
      <c r="AT20" s="394"/>
      <c r="AU20" s="394"/>
      <c r="AV20" s="394"/>
      <c r="AW20" s="394"/>
      <c r="AX20" s="394"/>
      <c r="AY20" s="394"/>
      <c r="AZ20" s="394"/>
      <c r="BA20" s="394"/>
      <c r="BB20" s="394"/>
      <c r="BC20" s="394"/>
      <c r="BD20" s="394"/>
      <c r="BE20" s="394"/>
      <c r="BF20" s="395"/>
      <c r="BG20" s="396">
        <v>881702</v>
      </c>
      <c r="BH20" s="397"/>
      <c r="BI20" s="397"/>
      <c r="BJ20" s="397"/>
      <c r="BK20" s="397"/>
      <c r="BL20" s="397"/>
      <c r="BM20" s="397"/>
      <c r="BN20" s="398"/>
      <c r="BO20" s="434">
        <v>8.4</v>
      </c>
      <c r="BP20" s="434"/>
      <c r="BQ20" s="434"/>
      <c r="BR20" s="434"/>
      <c r="BS20" s="435" t="s">
        <v>122</v>
      </c>
      <c r="BT20" s="435"/>
      <c r="BU20" s="435"/>
      <c r="BV20" s="435"/>
      <c r="BW20" s="435"/>
      <c r="BX20" s="435"/>
      <c r="BY20" s="435"/>
      <c r="BZ20" s="435"/>
      <c r="CA20" s="435"/>
      <c r="CB20" s="475"/>
      <c r="CD20" s="393" t="s">
        <v>264</v>
      </c>
      <c r="CE20" s="394"/>
      <c r="CF20" s="394"/>
      <c r="CG20" s="394"/>
      <c r="CH20" s="394"/>
      <c r="CI20" s="394"/>
      <c r="CJ20" s="394"/>
      <c r="CK20" s="394"/>
      <c r="CL20" s="394"/>
      <c r="CM20" s="394"/>
      <c r="CN20" s="394"/>
      <c r="CO20" s="394"/>
      <c r="CP20" s="394"/>
      <c r="CQ20" s="395"/>
      <c r="CR20" s="396">
        <v>38888487</v>
      </c>
      <c r="CS20" s="397"/>
      <c r="CT20" s="397"/>
      <c r="CU20" s="397"/>
      <c r="CV20" s="397"/>
      <c r="CW20" s="397"/>
      <c r="CX20" s="397"/>
      <c r="CY20" s="398"/>
      <c r="CZ20" s="434">
        <v>100</v>
      </c>
      <c r="DA20" s="434"/>
      <c r="DB20" s="434"/>
      <c r="DC20" s="434"/>
      <c r="DD20" s="402">
        <v>9830893</v>
      </c>
      <c r="DE20" s="397"/>
      <c r="DF20" s="397"/>
      <c r="DG20" s="397"/>
      <c r="DH20" s="397"/>
      <c r="DI20" s="397"/>
      <c r="DJ20" s="397"/>
      <c r="DK20" s="397"/>
      <c r="DL20" s="397"/>
      <c r="DM20" s="397"/>
      <c r="DN20" s="397"/>
      <c r="DO20" s="397"/>
      <c r="DP20" s="398"/>
      <c r="DQ20" s="402">
        <v>20417301</v>
      </c>
      <c r="DR20" s="397"/>
      <c r="DS20" s="397"/>
      <c r="DT20" s="397"/>
      <c r="DU20" s="397"/>
      <c r="DV20" s="397"/>
      <c r="DW20" s="397"/>
      <c r="DX20" s="397"/>
      <c r="DY20" s="397"/>
      <c r="DZ20" s="397"/>
      <c r="EA20" s="397"/>
      <c r="EB20" s="397"/>
      <c r="EC20" s="433"/>
    </row>
    <row r="21" spans="2:133" ht="11.25" customHeight="1" x14ac:dyDescent="0.2">
      <c r="B21" s="393" t="s">
        <v>265</v>
      </c>
      <c r="C21" s="394"/>
      <c r="D21" s="394"/>
      <c r="E21" s="394"/>
      <c r="F21" s="394"/>
      <c r="G21" s="394"/>
      <c r="H21" s="394"/>
      <c r="I21" s="394"/>
      <c r="J21" s="394"/>
      <c r="K21" s="394"/>
      <c r="L21" s="394"/>
      <c r="M21" s="394"/>
      <c r="N21" s="394"/>
      <c r="O21" s="394"/>
      <c r="P21" s="394"/>
      <c r="Q21" s="395"/>
      <c r="R21" s="396">
        <v>4987876</v>
      </c>
      <c r="S21" s="397"/>
      <c r="T21" s="397"/>
      <c r="U21" s="397"/>
      <c r="V21" s="397"/>
      <c r="W21" s="397"/>
      <c r="X21" s="397"/>
      <c r="Y21" s="398"/>
      <c r="Z21" s="434">
        <v>12.7</v>
      </c>
      <c r="AA21" s="434"/>
      <c r="AB21" s="434"/>
      <c r="AC21" s="434"/>
      <c r="AD21" s="435">
        <v>4779387</v>
      </c>
      <c r="AE21" s="435"/>
      <c r="AF21" s="435"/>
      <c r="AG21" s="435"/>
      <c r="AH21" s="435"/>
      <c r="AI21" s="435"/>
      <c r="AJ21" s="435"/>
      <c r="AK21" s="435"/>
      <c r="AL21" s="399">
        <v>27.4</v>
      </c>
      <c r="AM21" s="400"/>
      <c r="AN21" s="400"/>
      <c r="AO21" s="436"/>
      <c r="AP21" s="393" t="s">
        <v>266</v>
      </c>
      <c r="AQ21" s="473"/>
      <c r="AR21" s="473"/>
      <c r="AS21" s="473"/>
      <c r="AT21" s="473"/>
      <c r="AU21" s="473"/>
      <c r="AV21" s="473"/>
      <c r="AW21" s="473"/>
      <c r="AX21" s="473"/>
      <c r="AY21" s="473"/>
      <c r="AZ21" s="473"/>
      <c r="BA21" s="473"/>
      <c r="BB21" s="473"/>
      <c r="BC21" s="473"/>
      <c r="BD21" s="473"/>
      <c r="BE21" s="473"/>
      <c r="BF21" s="474"/>
      <c r="BG21" s="396" t="s">
        <v>122</v>
      </c>
      <c r="BH21" s="397"/>
      <c r="BI21" s="397"/>
      <c r="BJ21" s="397"/>
      <c r="BK21" s="397"/>
      <c r="BL21" s="397"/>
      <c r="BM21" s="397"/>
      <c r="BN21" s="398"/>
      <c r="BO21" s="434" t="s">
        <v>122</v>
      </c>
      <c r="BP21" s="434"/>
      <c r="BQ21" s="434"/>
      <c r="BR21" s="434"/>
      <c r="BS21" s="435" t="s">
        <v>122</v>
      </c>
      <c r="BT21" s="435"/>
      <c r="BU21" s="435"/>
      <c r="BV21" s="435"/>
      <c r="BW21" s="435"/>
      <c r="BX21" s="435"/>
      <c r="BY21" s="435"/>
      <c r="BZ21" s="435"/>
      <c r="CA21" s="435"/>
      <c r="CB21" s="475"/>
      <c r="CD21" s="377"/>
      <c r="CE21" s="378"/>
      <c r="CF21" s="378"/>
      <c r="CG21" s="378"/>
      <c r="CH21" s="378"/>
      <c r="CI21" s="378"/>
      <c r="CJ21" s="378"/>
      <c r="CK21" s="378"/>
      <c r="CL21" s="378"/>
      <c r="CM21" s="378"/>
      <c r="CN21" s="378"/>
      <c r="CO21" s="378"/>
      <c r="CP21" s="378"/>
      <c r="CQ21" s="379"/>
      <c r="CR21" s="481"/>
      <c r="CS21" s="482"/>
      <c r="CT21" s="482"/>
      <c r="CU21" s="482"/>
      <c r="CV21" s="482"/>
      <c r="CW21" s="482"/>
      <c r="CX21" s="482"/>
      <c r="CY21" s="483"/>
      <c r="CZ21" s="484"/>
      <c r="DA21" s="484"/>
      <c r="DB21" s="484"/>
      <c r="DC21" s="484"/>
      <c r="DD21" s="485"/>
      <c r="DE21" s="482"/>
      <c r="DF21" s="482"/>
      <c r="DG21" s="482"/>
      <c r="DH21" s="482"/>
      <c r="DI21" s="482"/>
      <c r="DJ21" s="482"/>
      <c r="DK21" s="482"/>
      <c r="DL21" s="482"/>
      <c r="DM21" s="482"/>
      <c r="DN21" s="482"/>
      <c r="DO21" s="482"/>
      <c r="DP21" s="483"/>
      <c r="DQ21" s="485"/>
      <c r="DR21" s="482"/>
      <c r="DS21" s="482"/>
      <c r="DT21" s="482"/>
      <c r="DU21" s="482"/>
      <c r="DV21" s="482"/>
      <c r="DW21" s="482"/>
      <c r="DX21" s="482"/>
      <c r="DY21" s="482"/>
      <c r="DZ21" s="482"/>
      <c r="EA21" s="482"/>
      <c r="EB21" s="482"/>
      <c r="EC21" s="489"/>
    </row>
    <row r="22" spans="2:133" ht="11.25" customHeight="1" x14ac:dyDescent="0.2">
      <c r="B22" s="393" t="s">
        <v>267</v>
      </c>
      <c r="C22" s="394"/>
      <c r="D22" s="394"/>
      <c r="E22" s="394"/>
      <c r="F22" s="394"/>
      <c r="G22" s="394"/>
      <c r="H22" s="394"/>
      <c r="I22" s="394"/>
      <c r="J22" s="394"/>
      <c r="K22" s="394"/>
      <c r="L22" s="394"/>
      <c r="M22" s="394"/>
      <c r="N22" s="394"/>
      <c r="O22" s="394"/>
      <c r="P22" s="394"/>
      <c r="Q22" s="395"/>
      <c r="R22" s="396">
        <v>4779387</v>
      </c>
      <c r="S22" s="397"/>
      <c r="T22" s="397"/>
      <c r="U22" s="397"/>
      <c r="V22" s="397"/>
      <c r="W22" s="397"/>
      <c r="X22" s="397"/>
      <c r="Y22" s="398"/>
      <c r="Z22" s="434">
        <v>12.1</v>
      </c>
      <c r="AA22" s="434"/>
      <c r="AB22" s="434"/>
      <c r="AC22" s="434"/>
      <c r="AD22" s="435">
        <v>4779387</v>
      </c>
      <c r="AE22" s="435"/>
      <c r="AF22" s="435"/>
      <c r="AG22" s="435"/>
      <c r="AH22" s="435"/>
      <c r="AI22" s="435"/>
      <c r="AJ22" s="435"/>
      <c r="AK22" s="435"/>
      <c r="AL22" s="399">
        <v>27.4</v>
      </c>
      <c r="AM22" s="400"/>
      <c r="AN22" s="400"/>
      <c r="AO22" s="436"/>
      <c r="AP22" s="393" t="s">
        <v>268</v>
      </c>
      <c r="AQ22" s="473"/>
      <c r="AR22" s="473"/>
      <c r="AS22" s="473"/>
      <c r="AT22" s="473"/>
      <c r="AU22" s="473"/>
      <c r="AV22" s="473"/>
      <c r="AW22" s="473"/>
      <c r="AX22" s="473"/>
      <c r="AY22" s="473"/>
      <c r="AZ22" s="473"/>
      <c r="BA22" s="473"/>
      <c r="BB22" s="473"/>
      <c r="BC22" s="473"/>
      <c r="BD22" s="473"/>
      <c r="BE22" s="473"/>
      <c r="BF22" s="474"/>
      <c r="BG22" s="396" t="s">
        <v>122</v>
      </c>
      <c r="BH22" s="397"/>
      <c r="BI22" s="397"/>
      <c r="BJ22" s="397"/>
      <c r="BK22" s="397"/>
      <c r="BL22" s="397"/>
      <c r="BM22" s="397"/>
      <c r="BN22" s="398"/>
      <c r="BO22" s="434" t="s">
        <v>122</v>
      </c>
      <c r="BP22" s="434"/>
      <c r="BQ22" s="434"/>
      <c r="BR22" s="434"/>
      <c r="BS22" s="435" t="s">
        <v>122</v>
      </c>
      <c r="BT22" s="435"/>
      <c r="BU22" s="435"/>
      <c r="BV22" s="435"/>
      <c r="BW22" s="435"/>
      <c r="BX22" s="435"/>
      <c r="BY22" s="435"/>
      <c r="BZ22" s="435"/>
      <c r="CA22" s="435"/>
      <c r="CB22" s="475"/>
      <c r="CD22" s="448" t="s">
        <v>269</v>
      </c>
      <c r="CE22" s="449"/>
      <c r="CF22" s="449"/>
      <c r="CG22" s="449"/>
      <c r="CH22" s="449"/>
      <c r="CI22" s="449"/>
      <c r="CJ22" s="449"/>
      <c r="CK22" s="449"/>
      <c r="CL22" s="449"/>
      <c r="CM22" s="449"/>
      <c r="CN22" s="449"/>
      <c r="CO22" s="449"/>
      <c r="CP22" s="449"/>
      <c r="CQ22" s="449"/>
      <c r="CR22" s="449"/>
      <c r="CS22" s="449"/>
      <c r="CT22" s="449"/>
      <c r="CU22" s="449"/>
      <c r="CV22" s="449"/>
      <c r="CW22" s="449"/>
      <c r="CX22" s="449"/>
      <c r="CY22" s="449"/>
      <c r="CZ22" s="449"/>
      <c r="DA22" s="449"/>
      <c r="DB22" s="449"/>
      <c r="DC22" s="449"/>
      <c r="DD22" s="449"/>
      <c r="DE22" s="449"/>
      <c r="DF22" s="449"/>
      <c r="DG22" s="449"/>
      <c r="DH22" s="449"/>
      <c r="DI22" s="449"/>
      <c r="DJ22" s="449"/>
      <c r="DK22" s="449"/>
      <c r="DL22" s="449"/>
      <c r="DM22" s="449"/>
      <c r="DN22" s="449"/>
      <c r="DO22" s="449"/>
      <c r="DP22" s="449"/>
      <c r="DQ22" s="449"/>
      <c r="DR22" s="449"/>
      <c r="DS22" s="449"/>
      <c r="DT22" s="449"/>
      <c r="DU22" s="449"/>
      <c r="DV22" s="449"/>
      <c r="DW22" s="449"/>
      <c r="DX22" s="449"/>
      <c r="DY22" s="449"/>
      <c r="DZ22" s="449"/>
      <c r="EA22" s="449"/>
      <c r="EB22" s="449"/>
      <c r="EC22" s="450"/>
    </row>
    <row r="23" spans="2:133" ht="11.25" customHeight="1" x14ac:dyDescent="0.2">
      <c r="B23" s="393" t="s">
        <v>270</v>
      </c>
      <c r="C23" s="394"/>
      <c r="D23" s="394"/>
      <c r="E23" s="394"/>
      <c r="F23" s="394"/>
      <c r="G23" s="394"/>
      <c r="H23" s="394"/>
      <c r="I23" s="394"/>
      <c r="J23" s="394"/>
      <c r="K23" s="394"/>
      <c r="L23" s="394"/>
      <c r="M23" s="394"/>
      <c r="N23" s="394"/>
      <c r="O23" s="394"/>
      <c r="P23" s="394"/>
      <c r="Q23" s="395"/>
      <c r="R23" s="396">
        <v>208489</v>
      </c>
      <c r="S23" s="397"/>
      <c r="T23" s="397"/>
      <c r="U23" s="397"/>
      <c r="V23" s="397"/>
      <c r="W23" s="397"/>
      <c r="X23" s="397"/>
      <c r="Y23" s="398"/>
      <c r="Z23" s="434">
        <v>0.5</v>
      </c>
      <c r="AA23" s="434"/>
      <c r="AB23" s="434"/>
      <c r="AC23" s="434"/>
      <c r="AD23" s="435" t="s">
        <v>122</v>
      </c>
      <c r="AE23" s="435"/>
      <c r="AF23" s="435"/>
      <c r="AG23" s="435"/>
      <c r="AH23" s="435"/>
      <c r="AI23" s="435"/>
      <c r="AJ23" s="435"/>
      <c r="AK23" s="435"/>
      <c r="AL23" s="399" t="s">
        <v>122</v>
      </c>
      <c r="AM23" s="400"/>
      <c r="AN23" s="400"/>
      <c r="AO23" s="436"/>
      <c r="AP23" s="393" t="s">
        <v>271</v>
      </c>
      <c r="AQ23" s="473"/>
      <c r="AR23" s="473"/>
      <c r="AS23" s="473"/>
      <c r="AT23" s="473"/>
      <c r="AU23" s="473"/>
      <c r="AV23" s="473"/>
      <c r="AW23" s="473"/>
      <c r="AX23" s="473"/>
      <c r="AY23" s="473"/>
      <c r="AZ23" s="473"/>
      <c r="BA23" s="473"/>
      <c r="BB23" s="473"/>
      <c r="BC23" s="473"/>
      <c r="BD23" s="473"/>
      <c r="BE23" s="473"/>
      <c r="BF23" s="474"/>
      <c r="BG23" s="396">
        <v>881702</v>
      </c>
      <c r="BH23" s="397"/>
      <c r="BI23" s="397"/>
      <c r="BJ23" s="397"/>
      <c r="BK23" s="397"/>
      <c r="BL23" s="397"/>
      <c r="BM23" s="397"/>
      <c r="BN23" s="398"/>
      <c r="BO23" s="434">
        <v>8.4</v>
      </c>
      <c r="BP23" s="434"/>
      <c r="BQ23" s="434"/>
      <c r="BR23" s="434"/>
      <c r="BS23" s="435" t="s">
        <v>122</v>
      </c>
      <c r="BT23" s="435"/>
      <c r="BU23" s="435"/>
      <c r="BV23" s="435"/>
      <c r="BW23" s="435"/>
      <c r="BX23" s="435"/>
      <c r="BY23" s="435"/>
      <c r="BZ23" s="435"/>
      <c r="CA23" s="435"/>
      <c r="CB23" s="475"/>
      <c r="CD23" s="448" t="s">
        <v>211</v>
      </c>
      <c r="CE23" s="449"/>
      <c r="CF23" s="449"/>
      <c r="CG23" s="449"/>
      <c r="CH23" s="449"/>
      <c r="CI23" s="449"/>
      <c r="CJ23" s="449"/>
      <c r="CK23" s="449"/>
      <c r="CL23" s="449"/>
      <c r="CM23" s="449"/>
      <c r="CN23" s="449"/>
      <c r="CO23" s="449"/>
      <c r="CP23" s="449"/>
      <c r="CQ23" s="450"/>
      <c r="CR23" s="448" t="s">
        <v>272</v>
      </c>
      <c r="CS23" s="449"/>
      <c r="CT23" s="449"/>
      <c r="CU23" s="449"/>
      <c r="CV23" s="449"/>
      <c r="CW23" s="449"/>
      <c r="CX23" s="449"/>
      <c r="CY23" s="450"/>
      <c r="CZ23" s="448" t="s">
        <v>273</v>
      </c>
      <c r="DA23" s="449"/>
      <c r="DB23" s="449"/>
      <c r="DC23" s="450"/>
      <c r="DD23" s="448" t="s">
        <v>274</v>
      </c>
      <c r="DE23" s="449"/>
      <c r="DF23" s="449"/>
      <c r="DG23" s="449"/>
      <c r="DH23" s="449"/>
      <c r="DI23" s="449"/>
      <c r="DJ23" s="449"/>
      <c r="DK23" s="450"/>
      <c r="DL23" s="486" t="s">
        <v>275</v>
      </c>
      <c r="DM23" s="487"/>
      <c r="DN23" s="487"/>
      <c r="DO23" s="487"/>
      <c r="DP23" s="487"/>
      <c r="DQ23" s="487"/>
      <c r="DR23" s="487"/>
      <c r="DS23" s="487"/>
      <c r="DT23" s="487"/>
      <c r="DU23" s="487"/>
      <c r="DV23" s="488"/>
      <c r="DW23" s="448" t="s">
        <v>276</v>
      </c>
      <c r="DX23" s="449"/>
      <c r="DY23" s="449"/>
      <c r="DZ23" s="449"/>
      <c r="EA23" s="449"/>
      <c r="EB23" s="449"/>
      <c r="EC23" s="450"/>
    </row>
    <row r="24" spans="2:133" ht="11.25" customHeight="1" x14ac:dyDescent="0.2">
      <c r="B24" s="393" t="s">
        <v>277</v>
      </c>
      <c r="C24" s="394"/>
      <c r="D24" s="394"/>
      <c r="E24" s="394"/>
      <c r="F24" s="394"/>
      <c r="G24" s="394"/>
      <c r="H24" s="394"/>
      <c r="I24" s="394"/>
      <c r="J24" s="394"/>
      <c r="K24" s="394"/>
      <c r="L24" s="394"/>
      <c r="M24" s="394"/>
      <c r="N24" s="394"/>
      <c r="O24" s="394"/>
      <c r="P24" s="394"/>
      <c r="Q24" s="395"/>
      <c r="R24" s="396" t="s">
        <v>122</v>
      </c>
      <c r="S24" s="397"/>
      <c r="T24" s="397"/>
      <c r="U24" s="397"/>
      <c r="V24" s="397"/>
      <c r="W24" s="397"/>
      <c r="X24" s="397"/>
      <c r="Y24" s="398"/>
      <c r="Z24" s="434" t="s">
        <v>122</v>
      </c>
      <c r="AA24" s="434"/>
      <c r="AB24" s="434"/>
      <c r="AC24" s="434"/>
      <c r="AD24" s="435" t="s">
        <v>122</v>
      </c>
      <c r="AE24" s="435"/>
      <c r="AF24" s="435"/>
      <c r="AG24" s="435"/>
      <c r="AH24" s="435"/>
      <c r="AI24" s="435"/>
      <c r="AJ24" s="435"/>
      <c r="AK24" s="435"/>
      <c r="AL24" s="399" t="s">
        <v>122</v>
      </c>
      <c r="AM24" s="400"/>
      <c r="AN24" s="400"/>
      <c r="AO24" s="436"/>
      <c r="AP24" s="393" t="s">
        <v>278</v>
      </c>
      <c r="AQ24" s="473"/>
      <c r="AR24" s="473"/>
      <c r="AS24" s="473"/>
      <c r="AT24" s="473"/>
      <c r="AU24" s="473"/>
      <c r="AV24" s="473"/>
      <c r="AW24" s="473"/>
      <c r="AX24" s="473"/>
      <c r="AY24" s="473"/>
      <c r="AZ24" s="473"/>
      <c r="BA24" s="473"/>
      <c r="BB24" s="473"/>
      <c r="BC24" s="473"/>
      <c r="BD24" s="473"/>
      <c r="BE24" s="473"/>
      <c r="BF24" s="474"/>
      <c r="BG24" s="396" t="s">
        <v>122</v>
      </c>
      <c r="BH24" s="397"/>
      <c r="BI24" s="397"/>
      <c r="BJ24" s="397"/>
      <c r="BK24" s="397"/>
      <c r="BL24" s="397"/>
      <c r="BM24" s="397"/>
      <c r="BN24" s="398"/>
      <c r="BO24" s="434" t="s">
        <v>122</v>
      </c>
      <c r="BP24" s="434"/>
      <c r="BQ24" s="434"/>
      <c r="BR24" s="434"/>
      <c r="BS24" s="435" t="s">
        <v>122</v>
      </c>
      <c r="BT24" s="435"/>
      <c r="BU24" s="435"/>
      <c r="BV24" s="435"/>
      <c r="BW24" s="435"/>
      <c r="BX24" s="435"/>
      <c r="BY24" s="435"/>
      <c r="BZ24" s="435"/>
      <c r="CA24" s="435"/>
      <c r="CB24" s="475"/>
      <c r="CD24" s="454" t="s">
        <v>279</v>
      </c>
      <c r="CE24" s="455"/>
      <c r="CF24" s="455"/>
      <c r="CG24" s="455"/>
      <c r="CH24" s="455"/>
      <c r="CI24" s="455"/>
      <c r="CJ24" s="455"/>
      <c r="CK24" s="455"/>
      <c r="CL24" s="455"/>
      <c r="CM24" s="455"/>
      <c r="CN24" s="455"/>
      <c r="CO24" s="455"/>
      <c r="CP24" s="455"/>
      <c r="CQ24" s="456"/>
      <c r="CR24" s="451">
        <v>18477054</v>
      </c>
      <c r="CS24" s="452"/>
      <c r="CT24" s="452"/>
      <c r="CU24" s="452"/>
      <c r="CV24" s="452"/>
      <c r="CW24" s="452"/>
      <c r="CX24" s="452"/>
      <c r="CY24" s="477"/>
      <c r="CZ24" s="478">
        <v>47.5</v>
      </c>
      <c r="DA24" s="460"/>
      <c r="DB24" s="460"/>
      <c r="DC24" s="480"/>
      <c r="DD24" s="476">
        <v>11350736</v>
      </c>
      <c r="DE24" s="452"/>
      <c r="DF24" s="452"/>
      <c r="DG24" s="452"/>
      <c r="DH24" s="452"/>
      <c r="DI24" s="452"/>
      <c r="DJ24" s="452"/>
      <c r="DK24" s="477"/>
      <c r="DL24" s="476">
        <v>10098898</v>
      </c>
      <c r="DM24" s="452"/>
      <c r="DN24" s="452"/>
      <c r="DO24" s="452"/>
      <c r="DP24" s="452"/>
      <c r="DQ24" s="452"/>
      <c r="DR24" s="452"/>
      <c r="DS24" s="452"/>
      <c r="DT24" s="452"/>
      <c r="DU24" s="452"/>
      <c r="DV24" s="477"/>
      <c r="DW24" s="478">
        <v>57.7</v>
      </c>
      <c r="DX24" s="460"/>
      <c r="DY24" s="460"/>
      <c r="DZ24" s="460"/>
      <c r="EA24" s="460"/>
      <c r="EB24" s="460"/>
      <c r="EC24" s="479"/>
    </row>
    <row r="25" spans="2:133" ht="11.25" customHeight="1" x14ac:dyDescent="0.2">
      <c r="B25" s="393" t="s">
        <v>280</v>
      </c>
      <c r="C25" s="394"/>
      <c r="D25" s="394"/>
      <c r="E25" s="394"/>
      <c r="F25" s="394"/>
      <c r="G25" s="394"/>
      <c r="H25" s="394"/>
      <c r="I25" s="394"/>
      <c r="J25" s="394"/>
      <c r="K25" s="394"/>
      <c r="L25" s="394"/>
      <c r="M25" s="394"/>
      <c r="N25" s="394"/>
      <c r="O25" s="394"/>
      <c r="P25" s="394"/>
      <c r="Q25" s="395"/>
      <c r="R25" s="396">
        <v>18374563</v>
      </c>
      <c r="S25" s="397"/>
      <c r="T25" s="397"/>
      <c r="U25" s="397"/>
      <c r="V25" s="397"/>
      <c r="W25" s="397"/>
      <c r="X25" s="397"/>
      <c r="Y25" s="398"/>
      <c r="Z25" s="434">
        <v>46.7</v>
      </c>
      <c r="AA25" s="434"/>
      <c r="AB25" s="434"/>
      <c r="AC25" s="434"/>
      <c r="AD25" s="435">
        <v>17284372</v>
      </c>
      <c r="AE25" s="435"/>
      <c r="AF25" s="435"/>
      <c r="AG25" s="435"/>
      <c r="AH25" s="435"/>
      <c r="AI25" s="435"/>
      <c r="AJ25" s="435"/>
      <c r="AK25" s="435"/>
      <c r="AL25" s="399">
        <v>99.1</v>
      </c>
      <c r="AM25" s="400"/>
      <c r="AN25" s="400"/>
      <c r="AO25" s="436"/>
      <c r="AP25" s="393" t="s">
        <v>281</v>
      </c>
      <c r="AQ25" s="473"/>
      <c r="AR25" s="473"/>
      <c r="AS25" s="473"/>
      <c r="AT25" s="473"/>
      <c r="AU25" s="473"/>
      <c r="AV25" s="473"/>
      <c r="AW25" s="473"/>
      <c r="AX25" s="473"/>
      <c r="AY25" s="473"/>
      <c r="AZ25" s="473"/>
      <c r="BA25" s="473"/>
      <c r="BB25" s="473"/>
      <c r="BC25" s="473"/>
      <c r="BD25" s="473"/>
      <c r="BE25" s="473"/>
      <c r="BF25" s="474"/>
      <c r="BG25" s="396" t="s">
        <v>122</v>
      </c>
      <c r="BH25" s="397"/>
      <c r="BI25" s="397"/>
      <c r="BJ25" s="397"/>
      <c r="BK25" s="397"/>
      <c r="BL25" s="397"/>
      <c r="BM25" s="397"/>
      <c r="BN25" s="398"/>
      <c r="BO25" s="434" t="s">
        <v>122</v>
      </c>
      <c r="BP25" s="434"/>
      <c r="BQ25" s="434"/>
      <c r="BR25" s="434"/>
      <c r="BS25" s="435" t="s">
        <v>122</v>
      </c>
      <c r="BT25" s="435"/>
      <c r="BU25" s="435"/>
      <c r="BV25" s="435"/>
      <c r="BW25" s="435"/>
      <c r="BX25" s="435"/>
      <c r="BY25" s="435"/>
      <c r="BZ25" s="435"/>
      <c r="CA25" s="435"/>
      <c r="CB25" s="475"/>
      <c r="CD25" s="393" t="s">
        <v>282</v>
      </c>
      <c r="CE25" s="394"/>
      <c r="CF25" s="394"/>
      <c r="CG25" s="394"/>
      <c r="CH25" s="394"/>
      <c r="CI25" s="394"/>
      <c r="CJ25" s="394"/>
      <c r="CK25" s="394"/>
      <c r="CL25" s="394"/>
      <c r="CM25" s="394"/>
      <c r="CN25" s="394"/>
      <c r="CO25" s="394"/>
      <c r="CP25" s="394"/>
      <c r="CQ25" s="395"/>
      <c r="CR25" s="396">
        <v>6058446</v>
      </c>
      <c r="CS25" s="409"/>
      <c r="CT25" s="409"/>
      <c r="CU25" s="409"/>
      <c r="CV25" s="409"/>
      <c r="CW25" s="409"/>
      <c r="CX25" s="409"/>
      <c r="CY25" s="410"/>
      <c r="CZ25" s="399">
        <v>15.6</v>
      </c>
      <c r="DA25" s="411"/>
      <c r="DB25" s="411"/>
      <c r="DC25" s="412"/>
      <c r="DD25" s="402">
        <v>5303779</v>
      </c>
      <c r="DE25" s="409"/>
      <c r="DF25" s="409"/>
      <c r="DG25" s="409"/>
      <c r="DH25" s="409"/>
      <c r="DI25" s="409"/>
      <c r="DJ25" s="409"/>
      <c r="DK25" s="410"/>
      <c r="DL25" s="402">
        <v>4998617</v>
      </c>
      <c r="DM25" s="409"/>
      <c r="DN25" s="409"/>
      <c r="DO25" s="409"/>
      <c r="DP25" s="409"/>
      <c r="DQ25" s="409"/>
      <c r="DR25" s="409"/>
      <c r="DS25" s="409"/>
      <c r="DT25" s="409"/>
      <c r="DU25" s="409"/>
      <c r="DV25" s="410"/>
      <c r="DW25" s="399">
        <v>28.6</v>
      </c>
      <c r="DX25" s="411"/>
      <c r="DY25" s="411"/>
      <c r="DZ25" s="411"/>
      <c r="EA25" s="411"/>
      <c r="EB25" s="411"/>
      <c r="EC25" s="423"/>
    </row>
    <row r="26" spans="2:133" ht="11.25" customHeight="1" x14ac:dyDescent="0.2">
      <c r="B26" s="393" t="s">
        <v>283</v>
      </c>
      <c r="C26" s="394"/>
      <c r="D26" s="394"/>
      <c r="E26" s="394"/>
      <c r="F26" s="394"/>
      <c r="G26" s="394"/>
      <c r="H26" s="394"/>
      <c r="I26" s="394"/>
      <c r="J26" s="394"/>
      <c r="K26" s="394"/>
      <c r="L26" s="394"/>
      <c r="M26" s="394"/>
      <c r="N26" s="394"/>
      <c r="O26" s="394"/>
      <c r="P26" s="394"/>
      <c r="Q26" s="395"/>
      <c r="R26" s="396">
        <v>9423</v>
      </c>
      <c r="S26" s="397"/>
      <c r="T26" s="397"/>
      <c r="U26" s="397"/>
      <c r="V26" s="397"/>
      <c r="W26" s="397"/>
      <c r="X26" s="397"/>
      <c r="Y26" s="398"/>
      <c r="Z26" s="434">
        <v>0</v>
      </c>
      <c r="AA26" s="434"/>
      <c r="AB26" s="434"/>
      <c r="AC26" s="434"/>
      <c r="AD26" s="435">
        <v>9423</v>
      </c>
      <c r="AE26" s="435"/>
      <c r="AF26" s="435"/>
      <c r="AG26" s="435"/>
      <c r="AH26" s="435"/>
      <c r="AI26" s="435"/>
      <c r="AJ26" s="435"/>
      <c r="AK26" s="435"/>
      <c r="AL26" s="399">
        <v>0.1</v>
      </c>
      <c r="AM26" s="400"/>
      <c r="AN26" s="400"/>
      <c r="AO26" s="436"/>
      <c r="AP26" s="393" t="s">
        <v>284</v>
      </c>
      <c r="AQ26" s="473"/>
      <c r="AR26" s="473"/>
      <c r="AS26" s="473"/>
      <c r="AT26" s="473"/>
      <c r="AU26" s="473"/>
      <c r="AV26" s="473"/>
      <c r="AW26" s="473"/>
      <c r="AX26" s="473"/>
      <c r="AY26" s="473"/>
      <c r="AZ26" s="473"/>
      <c r="BA26" s="473"/>
      <c r="BB26" s="473"/>
      <c r="BC26" s="473"/>
      <c r="BD26" s="473"/>
      <c r="BE26" s="473"/>
      <c r="BF26" s="474"/>
      <c r="BG26" s="396" t="s">
        <v>122</v>
      </c>
      <c r="BH26" s="397"/>
      <c r="BI26" s="397"/>
      <c r="BJ26" s="397"/>
      <c r="BK26" s="397"/>
      <c r="BL26" s="397"/>
      <c r="BM26" s="397"/>
      <c r="BN26" s="398"/>
      <c r="BO26" s="434" t="s">
        <v>122</v>
      </c>
      <c r="BP26" s="434"/>
      <c r="BQ26" s="434"/>
      <c r="BR26" s="434"/>
      <c r="BS26" s="435" t="s">
        <v>122</v>
      </c>
      <c r="BT26" s="435"/>
      <c r="BU26" s="435"/>
      <c r="BV26" s="435"/>
      <c r="BW26" s="435"/>
      <c r="BX26" s="435"/>
      <c r="BY26" s="435"/>
      <c r="BZ26" s="435"/>
      <c r="CA26" s="435"/>
      <c r="CB26" s="475"/>
      <c r="CD26" s="393" t="s">
        <v>285</v>
      </c>
      <c r="CE26" s="394"/>
      <c r="CF26" s="394"/>
      <c r="CG26" s="394"/>
      <c r="CH26" s="394"/>
      <c r="CI26" s="394"/>
      <c r="CJ26" s="394"/>
      <c r="CK26" s="394"/>
      <c r="CL26" s="394"/>
      <c r="CM26" s="394"/>
      <c r="CN26" s="394"/>
      <c r="CO26" s="394"/>
      <c r="CP26" s="394"/>
      <c r="CQ26" s="395"/>
      <c r="CR26" s="396">
        <v>3337833</v>
      </c>
      <c r="CS26" s="397"/>
      <c r="CT26" s="397"/>
      <c r="CU26" s="397"/>
      <c r="CV26" s="397"/>
      <c r="CW26" s="397"/>
      <c r="CX26" s="397"/>
      <c r="CY26" s="398"/>
      <c r="CZ26" s="399">
        <v>8.6</v>
      </c>
      <c r="DA26" s="411"/>
      <c r="DB26" s="411"/>
      <c r="DC26" s="412"/>
      <c r="DD26" s="402">
        <v>3089665</v>
      </c>
      <c r="DE26" s="397"/>
      <c r="DF26" s="397"/>
      <c r="DG26" s="397"/>
      <c r="DH26" s="397"/>
      <c r="DI26" s="397"/>
      <c r="DJ26" s="397"/>
      <c r="DK26" s="398"/>
      <c r="DL26" s="402" t="s">
        <v>122</v>
      </c>
      <c r="DM26" s="397"/>
      <c r="DN26" s="397"/>
      <c r="DO26" s="397"/>
      <c r="DP26" s="397"/>
      <c r="DQ26" s="397"/>
      <c r="DR26" s="397"/>
      <c r="DS26" s="397"/>
      <c r="DT26" s="397"/>
      <c r="DU26" s="397"/>
      <c r="DV26" s="398"/>
      <c r="DW26" s="399" t="s">
        <v>122</v>
      </c>
      <c r="DX26" s="411"/>
      <c r="DY26" s="411"/>
      <c r="DZ26" s="411"/>
      <c r="EA26" s="411"/>
      <c r="EB26" s="411"/>
      <c r="EC26" s="423"/>
    </row>
    <row r="27" spans="2:133" ht="11.25" customHeight="1" x14ac:dyDescent="0.2">
      <c r="B27" s="393" t="s">
        <v>286</v>
      </c>
      <c r="C27" s="394"/>
      <c r="D27" s="394"/>
      <c r="E27" s="394"/>
      <c r="F27" s="394"/>
      <c r="G27" s="394"/>
      <c r="H27" s="394"/>
      <c r="I27" s="394"/>
      <c r="J27" s="394"/>
      <c r="K27" s="394"/>
      <c r="L27" s="394"/>
      <c r="M27" s="394"/>
      <c r="N27" s="394"/>
      <c r="O27" s="394"/>
      <c r="P27" s="394"/>
      <c r="Q27" s="395"/>
      <c r="R27" s="396">
        <v>91688</v>
      </c>
      <c r="S27" s="397"/>
      <c r="T27" s="397"/>
      <c r="U27" s="397"/>
      <c r="V27" s="397"/>
      <c r="W27" s="397"/>
      <c r="X27" s="397"/>
      <c r="Y27" s="398"/>
      <c r="Z27" s="434">
        <v>0.2</v>
      </c>
      <c r="AA27" s="434"/>
      <c r="AB27" s="434"/>
      <c r="AC27" s="434"/>
      <c r="AD27" s="435" t="s">
        <v>122</v>
      </c>
      <c r="AE27" s="435"/>
      <c r="AF27" s="435"/>
      <c r="AG27" s="435"/>
      <c r="AH27" s="435"/>
      <c r="AI27" s="435"/>
      <c r="AJ27" s="435"/>
      <c r="AK27" s="435"/>
      <c r="AL27" s="399" t="s">
        <v>122</v>
      </c>
      <c r="AM27" s="400"/>
      <c r="AN27" s="400"/>
      <c r="AO27" s="436"/>
      <c r="AP27" s="393" t="s">
        <v>287</v>
      </c>
      <c r="AQ27" s="394"/>
      <c r="AR27" s="394"/>
      <c r="AS27" s="394"/>
      <c r="AT27" s="394"/>
      <c r="AU27" s="394"/>
      <c r="AV27" s="394"/>
      <c r="AW27" s="394"/>
      <c r="AX27" s="394"/>
      <c r="AY27" s="394"/>
      <c r="AZ27" s="394"/>
      <c r="BA27" s="394"/>
      <c r="BB27" s="394"/>
      <c r="BC27" s="394"/>
      <c r="BD27" s="394"/>
      <c r="BE27" s="394"/>
      <c r="BF27" s="395"/>
      <c r="BG27" s="396">
        <v>10473131</v>
      </c>
      <c r="BH27" s="397"/>
      <c r="BI27" s="397"/>
      <c r="BJ27" s="397"/>
      <c r="BK27" s="397"/>
      <c r="BL27" s="397"/>
      <c r="BM27" s="397"/>
      <c r="BN27" s="398"/>
      <c r="BO27" s="434">
        <v>100</v>
      </c>
      <c r="BP27" s="434"/>
      <c r="BQ27" s="434"/>
      <c r="BR27" s="434"/>
      <c r="BS27" s="435">
        <v>91191</v>
      </c>
      <c r="BT27" s="435"/>
      <c r="BU27" s="435"/>
      <c r="BV27" s="435"/>
      <c r="BW27" s="435"/>
      <c r="BX27" s="435"/>
      <c r="BY27" s="435"/>
      <c r="BZ27" s="435"/>
      <c r="CA27" s="435"/>
      <c r="CB27" s="475"/>
      <c r="CD27" s="393" t="s">
        <v>288</v>
      </c>
      <c r="CE27" s="394"/>
      <c r="CF27" s="394"/>
      <c r="CG27" s="394"/>
      <c r="CH27" s="394"/>
      <c r="CI27" s="394"/>
      <c r="CJ27" s="394"/>
      <c r="CK27" s="394"/>
      <c r="CL27" s="394"/>
      <c r="CM27" s="394"/>
      <c r="CN27" s="394"/>
      <c r="CO27" s="394"/>
      <c r="CP27" s="394"/>
      <c r="CQ27" s="395"/>
      <c r="CR27" s="396">
        <v>10012439</v>
      </c>
      <c r="CS27" s="409"/>
      <c r="CT27" s="409"/>
      <c r="CU27" s="409"/>
      <c r="CV27" s="409"/>
      <c r="CW27" s="409"/>
      <c r="CX27" s="409"/>
      <c r="CY27" s="410"/>
      <c r="CZ27" s="399">
        <v>25.7</v>
      </c>
      <c r="DA27" s="411"/>
      <c r="DB27" s="411"/>
      <c r="DC27" s="412"/>
      <c r="DD27" s="402">
        <v>3640788</v>
      </c>
      <c r="DE27" s="409"/>
      <c r="DF27" s="409"/>
      <c r="DG27" s="409"/>
      <c r="DH27" s="409"/>
      <c r="DI27" s="409"/>
      <c r="DJ27" s="409"/>
      <c r="DK27" s="410"/>
      <c r="DL27" s="402">
        <v>2694112</v>
      </c>
      <c r="DM27" s="409"/>
      <c r="DN27" s="409"/>
      <c r="DO27" s="409"/>
      <c r="DP27" s="409"/>
      <c r="DQ27" s="409"/>
      <c r="DR27" s="409"/>
      <c r="DS27" s="409"/>
      <c r="DT27" s="409"/>
      <c r="DU27" s="409"/>
      <c r="DV27" s="410"/>
      <c r="DW27" s="399">
        <v>15.4</v>
      </c>
      <c r="DX27" s="411"/>
      <c r="DY27" s="411"/>
      <c r="DZ27" s="411"/>
      <c r="EA27" s="411"/>
      <c r="EB27" s="411"/>
      <c r="EC27" s="423"/>
    </row>
    <row r="28" spans="2:133" ht="11.25" customHeight="1" x14ac:dyDescent="0.2">
      <c r="B28" s="393" t="s">
        <v>289</v>
      </c>
      <c r="C28" s="394"/>
      <c r="D28" s="394"/>
      <c r="E28" s="394"/>
      <c r="F28" s="394"/>
      <c r="G28" s="394"/>
      <c r="H28" s="394"/>
      <c r="I28" s="394"/>
      <c r="J28" s="394"/>
      <c r="K28" s="394"/>
      <c r="L28" s="394"/>
      <c r="M28" s="394"/>
      <c r="N28" s="394"/>
      <c r="O28" s="394"/>
      <c r="P28" s="394"/>
      <c r="Q28" s="395"/>
      <c r="R28" s="396">
        <v>284852</v>
      </c>
      <c r="S28" s="397"/>
      <c r="T28" s="397"/>
      <c r="U28" s="397"/>
      <c r="V28" s="397"/>
      <c r="W28" s="397"/>
      <c r="X28" s="397"/>
      <c r="Y28" s="398"/>
      <c r="Z28" s="434">
        <v>0.7</v>
      </c>
      <c r="AA28" s="434"/>
      <c r="AB28" s="434"/>
      <c r="AC28" s="434"/>
      <c r="AD28" s="435">
        <v>133066</v>
      </c>
      <c r="AE28" s="435"/>
      <c r="AF28" s="435"/>
      <c r="AG28" s="435"/>
      <c r="AH28" s="435"/>
      <c r="AI28" s="435"/>
      <c r="AJ28" s="435"/>
      <c r="AK28" s="435"/>
      <c r="AL28" s="399">
        <v>0.8</v>
      </c>
      <c r="AM28" s="400"/>
      <c r="AN28" s="400"/>
      <c r="AO28" s="436"/>
      <c r="AP28" s="393"/>
      <c r="AQ28" s="394"/>
      <c r="AR28" s="394"/>
      <c r="AS28" s="394"/>
      <c r="AT28" s="394"/>
      <c r="AU28" s="394"/>
      <c r="AV28" s="394"/>
      <c r="AW28" s="394"/>
      <c r="AX28" s="394"/>
      <c r="AY28" s="394"/>
      <c r="AZ28" s="394"/>
      <c r="BA28" s="394"/>
      <c r="BB28" s="394"/>
      <c r="BC28" s="394"/>
      <c r="BD28" s="394"/>
      <c r="BE28" s="394"/>
      <c r="BF28" s="395"/>
      <c r="BG28" s="396"/>
      <c r="BH28" s="397"/>
      <c r="BI28" s="397"/>
      <c r="BJ28" s="397"/>
      <c r="BK28" s="397"/>
      <c r="BL28" s="397"/>
      <c r="BM28" s="397"/>
      <c r="BN28" s="398"/>
      <c r="BO28" s="434"/>
      <c r="BP28" s="434"/>
      <c r="BQ28" s="434"/>
      <c r="BR28" s="434"/>
      <c r="BS28" s="402"/>
      <c r="BT28" s="397"/>
      <c r="BU28" s="397"/>
      <c r="BV28" s="397"/>
      <c r="BW28" s="397"/>
      <c r="BX28" s="397"/>
      <c r="BY28" s="397"/>
      <c r="BZ28" s="397"/>
      <c r="CA28" s="397"/>
      <c r="CB28" s="433"/>
      <c r="CD28" s="393" t="s">
        <v>290</v>
      </c>
      <c r="CE28" s="394"/>
      <c r="CF28" s="394"/>
      <c r="CG28" s="394"/>
      <c r="CH28" s="394"/>
      <c r="CI28" s="394"/>
      <c r="CJ28" s="394"/>
      <c r="CK28" s="394"/>
      <c r="CL28" s="394"/>
      <c r="CM28" s="394"/>
      <c r="CN28" s="394"/>
      <c r="CO28" s="394"/>
      <c r="CP28" s="394"/>
      <c r="CQ28" s="395"/>
      <c r="CR28" s="396">
        <v>2406169</v>
      </c>
      <c r="CS28" s="397"/>
      <c r="CT28" s="397"/>
      <c r="CU28" s="397"/>
      <c r="CV28" s="397"/>
      <c r="CW28" s="397"/>
      <c r="CX28" s="397"/>
      <c r="CY28" s="398"/>
      <c r="CZ28" s="399">
        <v>6.2</v>
      </c>
      <c r="DA28" s="411"/>
      <c r="DB28" s="411"/>
      <c r="DC28" s="412"/>
      <c r="DD28" s="402">
        <v>2406169</v>
      </c>
      <c r="DE28" s="397"/>
      <c r="DF28" s="397"/>
      <c r="DG28" s="397"/>
      <c r="DH28" s="397"/>
      <c r="DI28" s="397"/>
      <c r="DJ28" s="397"/>
      <c r="DK28" s="398"/>
      <c r="DL28" s="402">
        <v>2406169</v>
      </c>
      <c r="DM28" s="397"/>
      <c r="DN28" s="397"/>
      <c r="DO28" s="397"/>
      <c r="DP28" s="397"/>
      <c r="DQ28" s="397"/>
      <c r="DR28" s="397"/>
      <c r="DS28" s="397"/>
      <c r="DT28" s="397"/>
      <c r="DU28" s="397"/>
      <c r="DV28" s="398"/>
      <c r="DW28" s="399">
        <v>13.7</v>
      </c>
      <c r="DX28" s="411"/>
      <c r="DY28" s="411"/>
      <c r="DZ28" s="411"/>
      <c r="EA28" s="411"/>
      <c r="EB28" s="411"/>
      <c r="EC28" s="423"/>
    </row>
    <row r="29" spans="2:133" ht="11.25" customHeight="1" x14ac:dyDescent="0.2">
      <c r="B29" s="393" t="s">
        <v>291</v>
      </c>
      <c r="C29" s="394"/>
      <c r="D29" s="394"/>
      <c r="E29" s="394"/>
      <c r="F29" s="394"/>
      <c r="G29" s="394"/>
      <c r="H29" s="394"/>
      <c r="I29" s="394"/>
      <c r="J29" s="394"/>
      <c r="K29" s="394"/>
      <c r="L29" s="394"/>
      <c r="M29" s="394"/>
      <c r="N29" s="394"/>
      <c r="O29" s="394"/>
      <c r="P29" s="394"/>
      <c r="Q29" s="395"/>
      <c r="R29" s="396">
        <v>100337</v>
      </c>
      <c r="S29" s="397"/>
      <c r="T29" s="397"/>
      <c r="U29" s="397"/>
      <c r="V29" s="397"/>
      <c r="W29" s="397"/>
      <c r="X29" s="397"/>
      <c r="Y29" s="398"/>
      <c r="Z29" s="434">
        <v>0.3</v>
      </c>
      <c r="AA29" s="434"/>
      <c r="AB29" s="434"/>
      <c r="AC29" s="434"/>
      <c r="AD29" s="435" t="s">
        <v>122</v>
      </c>
      <c r="AE29" s="435"/>
      <c r="AF29" s="435"/>
      <c r="AG29" s="435"/>
      <c r="AH29" s="435"/>
      <c r="AI29" s="435"/>
      <c r="AJ29" s="435"/>
      <c r="AK29" s="435"/>
      <c r="AL29" s="399" t="s">
        <v>122</v>
      </c>
      <c r="AM29" s="400"/>
      <c r="AN29" s="400"/>
      <c r="AO29" s="436"/>
      <c r="AP29" s="377"/>
      <c r="AQ29" s="378"/>
      <c r="AR29" s="378"/>
      <c r="AS29" s="378"/>
      <c r="AT29" s="378"/>
      <c r="AU29" s="378"/>
      <c r="AV29" s="378"/>
      <c r="AW29" s="378"/>
      <c r="AX29" s="378"/>
      <c r="AY29" s="378"/>
      <c r="AZ29" s="378"/>
      <c r="BA29" s="378"/>
      <c r="BB29" s="378"/>
      <c r="BC29" s="378"/>
      <c r="BD29" s="378"/>
      <c r="BE29" s="378"/>
      <c r="BF29" s="379"/>
      <c r="BG29" s="396"/>
      <c r="BH29" s="397"/>
      <c r="BI29" s="397"/>
      <c r="BJ29" s="397"/>
      <c r="BK29" s="397"/>
      <c r="BL29" s="397"/>
      <c r="BM29" s="397"/>
      <c r="BN29" s="398"/>
      <c r="BO29" s="434"/>
      <c r="BP29" s="434"/>
      <c r="BQ29" s="434"/>
      <c r="BR29" s="434"/>
      <c r="BS29" s="435"/>
      <c r="BT29" s="435"/>
      <c r="BU29" s="435"/>
      <c r="BV29" s="435"/>
      <c r="BW29" s="435"/>
      <c r="BX29" s="435"/>
      <c r="BY29" s="435"/>
      <c r="BZ29" s="435"/>
      <c r="CA29" s="435"/>
      <c r="CB29" s="475"/>
      <c r="CD29" s="415" t="s">
        <v>292</v>
      </c>
      <c r="CE29" s="416"/>
      <c r="CF29" s="393" t="s">
        <v>66</v>
      </c>
      <c r="CG29" s="394"/>
      <c r="CH29" s="394"/>
      <c r="CI29" s="394"/>
      <c r="CJ29" s="394"/>
      <c r="CK29" s="394"/>
      <c r="CL29" s="394"/>
      <c r="CM29" s="394"/>
      <c r="CN29" s="394"/>
      <c r="CO29" s="394"/>
      <c r="CP29" s="394"/>
      <c r="CQ29" s="395"/>
      <c r="CR29" s="396">
        <v>2403632</v>
      </c>
      <c r="CS29" s="409"/>
      <c r="CT29" s="409"/>
      <c r="CU29" s="409"/>
      <c r="CV29" s="409"/>
      <c r="CW29" s="409"/>
      <c r="CX29" s="409"/>
      <c r="CY29" s="410"/>
      <c r="CZ29" s="399">
        <v>6.2</v>
      </c>
      <c r="DA29" s="411"/>
      <c r="DB29" s="411"/>
      <c r="DC29" s="412"/>
      <c r="DD29" s="402">
        <v>2403632</v>
      </c>
      <c r="DE29" s="409"/>
      <c r="DF29" s="409"/>
      <c r="DG29" s="409"/>
      <c r="DH29" s="409"/>
      <c r="DI29" s="409"/>
      <c r="DJ29" s="409"/>
      <c r="DK29" s="410"/>
      <c r="DL29" s="402">
        <v>2403632</v>
      </c>
      <c r="DM29" s="409"/>
      <c r="DN29" s="409"/>
      <c r="DO29" s="409"/>
      <c r="DP29" s="409"/>
      <c r="DQ29" s="409"/>
      <c r="DR29" s="409"/>
      <c r="DS29" s="409"/>
      <c r="DT29" s="409"/>
      <c r="DU29" s="409"/>
      <c r="DV29" s="410"/>
      <c r="DW29" s="399">
        <v>13.7</v>
      </c>
      <c r="DX29" s="411"/>
      <c r="DY29" s="411"/>
      <c r="DZ29" s="411"/>
      <c r="EA29" s="411"/>
      <c r="EB29" s="411"/>
      <c r="EC29" s="423"/>
    </row>
    <row r="30" spans="2:133" ht="11.25" customHeight="1" x14ac:dyDescent="0.2">
      <c r="B30" s="393" t="s">
        <v>293</v>
      </c>
      <c r="C30" s="394"/>
      <c r="D30" s="394"/>
      <c r="E30" s="394"/>
      <c r="F30" s="394"/>
      <c r="G30" s="394"/>
      <c r="H30" s="394"/>
      <c r="I30" s="394"/>
      <c r="J30" s="394"/>
      <c r="K30" s="394"/>
      <c r="L30" s="394"/>
      <c r="M30" s="394"/>
      <c r="N30" s="394"/>
      <c r="O30" s="394"/>
      <c r="P30" s="394"/>
      <c r="Q30" s="395"/>
      <c r="R30" s="396">
        <v>8489350</v>
      </c>
      <c r="S30" s="397"/>
      <c r="T30" s="397"/>
      <c r="U30" s="397"/>
      <c r="V30" s="397"/>
      <c r="W30" s="397"/>
      <c r="X30" s="397"/>
      <c r="Y30" s="398"/>
      <c r="Z30" s="434">
        <v>21.6</v>
      </c>
      <c r="AA30" s="434"/>
      <c r="AB30" s="434"/>
      <c r="AC30" s="434"/>
      <c r="AD30" s="435" t="s">
        <v>122</v>
      </c>
      <c r="AE30" s="435"/>
      <c r="AF30" s="435"/>
      <c r="AG30" s="435"/>
      <c r="AH30" s="435"/>
      <c r="AI30" s="435"/>
      <c r="AJ30" s="435"/>
      <c r="AK30" s="435"/>
      <c r="AL30" s="399" t="s">
        <v>122</v>
      </c>
      <c r="AM30" s="400"/>
      <c r="AN30" s="400"/>
      <c r="AO30" s="436"/>
      <c r="AP30" s="448" t="s">
        <v>211</v>
      </c>
      <c r="AQ30" s="449"/>
      <c r="AR30" s="449"/>
      <c r="AS30" s="449"/>
      <c r="AT30" s="449"/>
      <c r="AU30" s="449"/>
      <c r="AV30" s="449"/>
      <c r="AW30" s="449"/>
      <c r="AX30" s="449"/>
      <c r="AY30" s="449"/>
      <c r="AZ30" s="449"/>
      <c r="BA30" s="449"/>
      <c r="BB30" s="449"/>
      <c r="BC30" s="449"/>
      <c r="BD30" s="449"/>
      <c r="BE30" s="449"/>
      <c r="BF30" s="450"/>
      <c r="BG30" s="448" t="s">
        <v>294</v>
      </c>
      <c r="BH30" s="471"/>
      <c r="BI30" s="471"/>
      <c r="BJ30" s="471"/>
      <c r="BK30" s="471"/>
      <c r="BL30" s="471"/>
      <c r="BM30" s="471"/>
      <c r="BN30" s="471"/>
      <c r="BO30" s="471"/>
      <c r="BP30" s="471"/>
      <c r="BQ30" s="472"/>
      <c r="BR30" s="448" t="s">
        <v>295</v>
      </c>
      <c r="BS30" s="471"/>
      <c r="BT30" s="471"/>
      <c r="BU30" s="471"/>
      <c r="BV30" s="471"/>
      <c r="BW30" s="471"/>
      <c r="BX30" s="471"/>
      <c r="BY30" s="471"/>
      <c r="BZ30" s="471"/>
      <c r="CA30" s="471"/>
      <c r="CB30" s="472"/>
      <c r="CD30" s="417"/>
      <c r="CE30" s="418"/>
      <c r="CF30" s="393" t="s">
        <v>296</v>
      </c>
      <c r="CG30" s="394"/>
      <c r="CH30" s="394"/>
      <c r="CI30" s="394"/>
      <c r="CJ30" s="394"/>
      <c r="CK30" s="394"/>
      <c r="CL30" s="394"/>
      <c r="CM30" s="394"/>
      <c r="CN30" s="394"/>
      <c r="CO30" s="394"/>
      <c r="CP30" s="394"/>
      <c r="CQ30" s="395"/>
      <c r="CR30" s="396">
        <v>2300553</v>
      </c>
      <c r="CS30" s="397"/>
      <c r="CT30" s="397"/>
      <c r="CU30" s="397"/>
      <c r="CV30" s="397"/>
      <c r="CW30" s="397"/>
      <c r="CX30" s="397"/>
      <c r="CY30" s="398"/>
      <c r="CZ30" s="399">
        <v>5.9</v>
      </c>
      <c r="DA30" s="411"/>
      <c r="DB30" s="411"/>
      <c r="DC30" s="412"/>
      <c r="DD30" s="402">
        <v>2300553</v>
      </c>
      <c r="DE30" s="397"/>
      <c r="DF30" s="397"/>
      <c r="DG30" s="397"/>
      <c r="DH30" s="397"/>
      <c r="DI30" s="397"/>
      <c r="DJ30" s="397"/>
      <c r="DK30" s="398"/>
      <c r="DL30" s="402">
        <v>2300553</v>
      </c>
      <c r="DM30" s="397"/>
      <c r="DN30" s="397"/>
      <c r="DO30" s="397"/>
      <c r="DP30" s="397"/>
      <c r="DQ30" s="397"/>
      <c r="DR30" s="397"/>
      <c r="DS30" s="397"/>
      <c r="DT30" s="397"/>
      <c r="DU30" s="397"/>
      <c r="DV30" s="398"/>
      <c r="DW30" s="399">
        <v>13.1</v>
      </c>
      <c r="DX30" s="411"/>
      <c r="DY30" s="411"/>
      <c r="DZ30" s="411"/>
      <c r="EA30" s="411"/>
      <c r="EB30" s="411"/>
      <c r="EC30" s="423"/>
    </row>
    <row r="31" spans="2:133" ht="11.25" customHeight="1" x14ac:dyDescent="0.2">
      <c r="B31" s="463" t="s">
        <v>297</v>
      </c>
      <c r="C31" s="464"/>
      <c r="D31" s="464"/>
      <c r="E31" s="464"/>
      <c r="F31" s="464"/>
      <c r="G31" s="464"/>
      <c r="H31" s="464"/>
      <c r="I31" s="464"/>
      <c r="J31" s="464"/>
      <c r="K31" s="464"/>
      <c r="L31" s="464"/>
      <c r="M31" s="464"/>
      <c r="N31" s="464"/>
      <c r="O31" s="464"/>
      <c r="P31" s="464"/>
      <c r="Q31" s="465"/>
      <c r="R31" s="396" t="s">
        <v>122</v>
      </c>
      <c r="S31" s="397"/>
      <c r="T31" s="397"/>
      <c r="U31" s="397"/>
      <c r="V31" s="397"/>
      <c r="W31" s="397"/>
      <c r="X31" s="397"/>
      <c r="Y31" s="398"/>
      <c r="Z31" s="434" t="s">
        <v>122</v>
      </c>
      <c r="AA31" s="434"/>
      <c r="AB31" s="434"/>
      <c r="AC31" s="434"/>
      <c r="AD31" s="435" t="s">
        <v>122</v>
      </c>
      <c r="AE31" s="435"/>
      <c r="AF31" s="435"/>
      <c r="AG31" s="435"/>
      <c r="AH31" s="435"/>
      <c r="AI31" s="435"/>
      <c r="AJ31" s="435"/>
      <c r="AK31" s="435"/>
      <c r="AL31" s="399" t="s">
        <v>122</v>
      </c>
      <c r="AM31" s="400"/>
      <c r="AN31" s="400"/>
      <c r="AO31" s="436"/>
      <c r="AP31" s="466" t="s">
        <v>298</v>
      </c>
      <c r="AQ31" s="467"/>
      <c r="AR31" s="467"/>
      <c r="AS31" s="467"/>
      <c r="AT31" s="468" t="s">
        <v>299</v>
      </c>
      <c r="AU31" s="200"/>
      <c r="AV31" s="200"/>
      <c r="AW31" s="200"/>
      <c r="AX31" s="454" t="s">
        <v>177</v>
      </c>
      <c r="AY31" s="455"/>
      <c r="AZ31" s="455"/>
      <c r="BA31" s="455"/>
      <c r="BB31" s="455"/>
      <c r="BC31" s="455"/>
      <c r="BD31" s="455"/>
      <c r="BE31" s="455"/>
      <c r="BF31" s="456"/>
      <c r="BG31" s="458">
        <v>99.7</v>
      </c>
      <c r="BH31" s="459"/>
      <c r="BI31" s="459"/>
      <c r="BJ31" s="459"/>
      <c r="BK31" s="459"/>
      <c r="BL31" s="459"/>
      <c r="BM31" s="460">
        <v>99.5</v>
      </c>
      <c r="BN31" s="459"/>
      <c r="BO31" s="459"/>
      <c r="BP31" s="459"/>
      <c r="BQ31" s="461"/>
      <c r="BR31" s="458">
        <v>99.8</v>
      </c>
      <c r="BS31" s="459"/>
      <c r="BT31" s="459"/>
      <c r="BU31" s="459"/>
      <c r="BV31" s="459"/>
      <c r="BW31" s="459"/>
      <c r="BX31" s="460">
        <v>99.5</v>
      </c>
      <c r="BY31" s="459"/>
      <c r="BZ31" s="459"/>
      <c r="CA31" s="459"/>
      <c r="CB31" s="461"/>
      <c r="CD31" s="417"/>
      <c r="CE31" s="418"/>
      <c r="CF31" s="393" t="s">
        <v>300</v>
      </c>
      <c r="CG31" s="394"/>
      <c r="CH31" s="394"/>
      <c r="CI31" s="394"/>
      <c r="CJ31" s="394"/>
      <c r="CK31" s="394"/>
      <c r="CL31" s="394"/>
      <c r="CM31" s="394"/>
      <c r="CN31" s="394"/>
      <c r="CO31" s="394"/>
      <c r="CP31" s="394"/>
      <c r="CQ31" s="395"/>
      <c r="CR31" s="396">
        <v>103079</v>
      </c>
      <c r="CS31" s="409"/>
      <c r="CT31" s="409"/>
      <c r="CU31" s="409"/>
      <c r="CV31" s="409"/>
      <c r="CW31" s="409"/>
      <c r="CX31" s="409"/>
      <c r="CY31" s="410"/>
      <c r="CZ31" s="399">
        <v>0.3</v>
      </c>
      <c r="DA31" s="411"/>
      <c r="DB31" s="411"/>
      <c r="DC31" s="412"/>
      <c r="DD31" s="402">
        <v>103079</v>
      </c>
      <c r="DE31" s="409"/>
      <c r="DF31" s="409"/>
      <c r="DG31" s="409"/>
      <c r="DH31" s="409"/>
      <c r="DI31" s="409"/>
      <c r="DJ31" s="409"/>
      <c r="DK31" s="410"/>
      <c r="DL31" s="402">
        <v>103079</v>
      </c>
      <c r="DM31" s="409"/>
      <c r="DN31" s="409"/>
      <c r="DO31" s="409"/>
      <c r="DP31" s="409"/>
      <c r="DQ31" s="409"/>
      <c r="DR31" s="409"/>
      <c r="DS31" s="409"/>
      <c r="DT31" s="409"/>
      <c r="DU31" s="409"/>
      <c r="DV31" s="410"/>
      <c r="DW31" s="399">
        <v>0.6</v>
      </c>
      <c r="DX31" s="411"/>
      <c r="DY31" s="411"/>
      <c r="DZ31" s="411"/>
      <c r="EA31" s="411"/>
      <c r="EB31" s="411"/>
      <c r="EC31" s="423"/>
    </row>
    <row r="32" spans="2:133" ht="11.25" customHeight="1" x14ac:dyDescent="0.2">
      <c r="B32" s="393" t="s">
        <v>301</v>
      </c>
      <c r="C32" s="394"/>
      <c r="D32" s="394"/>
      <c r="E32" s="394"/>
      <c r="F32" s="394"/>
      <c r="G32" s="394"/>
      <c r="H32" s="394"/>
      <c r="I32" s="394"/>
      <c r="J32" s="394"/>
      <c r="K32" s="394"/>
      <c r="L32" s="394"/>
      <c r="M32" s="394"/>
      <c r="N32" s="394"/>
      <c r="O32" s="394"/>
      <c r="P32" s="394"/>
      <c r="Q32" s="395"/>
      <c r="R32" s="396">
        <v>2670923</v>
      </c>
      <c r="S32" s="397"/>
      <c r="T32" s="397"/>
      <c r="U32" s="397"/>
      <c r="V32" s="397"/>
      <c r="W32" s="397"/>
      <c r="X32" s="397"/>
      <c r="Y32" s="398"/>
      <c r="Z32" s="434">
        <v>6.8</v>
      </c>
      <c r="AA32" s="434"/>
      <c r="AB32" s="434"/>
      <c r="AC32" s="434"/>
      <c r="AD32" s="435" t="s">
        <v>122</v>
      </c>
      <c r="AE32" s="435"/>
      <c r="AF32" s="435"/>
      <c r="AG32" s="435"/>
      <c r="AH32" s="435"/>
      <c r="AI32" s="435"/>
      <c r="AJ32" s="435"/>
      <c r="AK32" s="435"/>
      <c r="AL32" s="399" t="s">
        <v>122</v>
      </c>
      <c r="AM32" s="400"/>
      <c r="AN32" s="400"/>
      <c r="AO32" s="436"/>
      <c r="AP32" s="437"/>
      <c r="AQ32" s="438"/>
      <c r="AR32" s="438"/>
      <c r="AS32" s="438"/>
      <c r="AT32" s="469"/>
      <c r="AU32" s="196" t="s">
        <v>302</v>
      </c>
      <c r="AX32" s="393" t="s">
        <v>303</v>
      </c>
      <c r="AY32" s="394"/>
      <c r="AZ32" s="394"/>
      <c r="BA32" s="394"/>
      <c r="BB32" s="394"/>
      <c r="BC32" s="394"/>
      <c r="BD32" s="394"/>
      <c r="BE32" s="394"/>
      <c r="BF32" s="395"/>
      <c r="BG32" s="462">
        <v>99.5</v>
      </c>
      <c r="BH32" s="409"/>
      <c r="BI32" s="409"/>
      <c r="BJ32" s="409"/>
      <c r="BK32" s="409"/>
      <c r="BL32" s="409"/>
      <c r="BM32" s="400">
        <v>99.1</v>
      </c>
      <c r="BN32" s="409"/>
      <c r="BO32" s="409"/>
      <c r="BP32" s="409"/>
      <c r="BQ32" s="432"/>
      <c r="BR32" s="462">
        <v>99.7</v>
      </c>
      <c r="BS32" s="409"/>
      <c r="BT32" s="409"/>
      <c r="BU32" s="409"/>
      <c r="BV32" s="409"/>
      <c r="BW32" s="409"/>
      <c r="BX32" s="400">
        <v>99.3</v>
      </c>
      <c r="BY32" s="409"/>
      <c r="BZ32" s="409"/>
      <c r="CA32" s="409"/>
      <c r="CB32" s="432"/>
      <c r="CD32" s="419"/>
      <c r="CE32" s="420"/>
      <c r="CF32" s="393" t="s">
        <v>304</v>
      </c>
      <c r="CG32" s="394"/>
      <c r="CH32" s="394"/>
      <c r="CI32" s="394"/>
      <c r="CJ32" s="394"/>
      <c r="CK32" s="394"/>
      <c r="CL32" s="394"/>
      <c r="CM32" s="394"/>
      <c r="CN32" s="394"/>
      <c r="CO32" s="394"/>
      <c r="CP32" s="394"/>
      <c r="CQ32" s="395"/>
      <c r="CR32" s="396">
        <v>2537</v>
      </c>
      <c r="CS32" s="397"/>
      <c r="CT32" s="397"/>
      <c r="CU32" s="397"/>
      <c r="CV32" s="397"/>
      <c r="CW32" s="397"/>
      <c r="CX32" s="397"/>
      <c r="CY32" s="398"/>
      <c r="CZ32" s="399">
        <v>0</v>
      </c>
      <c r="DA32" s="411"/>
      <c r="DB32" s="411"/>
      <c r="DC32" s="412"/>
      <c r="DD32" s="402">
        <v>2537</v>
      </c>
      <c r="DE32" s="397"/>
      <c r="DF32" s="397"/>
      <c r="DG32" s="397"/>
      <c r="DH32" s="397"/>
      <c r="DI32" s="397"/>
      <c r="DJ32" s="397"/>
      <c r="DK32" s="398"/>
      <c r="DL32" s="402">
        <v>2537</v>
      </c>
      <c r="DM32" s="397"/>
      <c r="DN32" s="397"/>
      <c r="DO32" s="397"/>
      <c r="DP32" s="397"/>
      <c r="DQ32" s="397"/>
      <c r="DR32" s="397"/>
      <c r="DS32" s="397"/>
      <c r="DT32" s="397"/>
      <c r="DU32" s="397"/>
      <c r="DV32" s="398"/>
      <c r="DW32" s="399">
        <v>0</v>
      </c>
      <c r="DX32" s="411"/>
      <c r="DY32" s="411"/>
      <c r="DZ32" s="411"/>
      <c r="EA32" s="411"/>
      <c r="EB32" s="411"/>
      <c r="EC32" s="423"/>
    </row>
    <row r="33" spans="2:133" ht="11.25" customHeight="1" x14ac:dyDescent="0.2">
      <c r="B33" s="393" t="s">
        <v>305</v>
      </c>
      <c r="C33" s="394"/>
      <c r="D33" s="394"/>
      <c r="E33" s="394"/>
      <c r="F33" s="394"/>
      <c r="G33" s="394"/>
      <c r="H33" s="394"/>
      <c r="I33" s="394"/>
      <c r="J33" s="394"/>
      <c r="K33" s="394"/>
      <c r="L33" s="394"/>
      <c r="M33" s="394"/>
      <c r="N33" s="394"/>
      <c r="O33" s="394"/>
      <c r="P33" s="394"/>
      <c r="Q33" s="395"/>
      <c r="R33" s="396">
        <v>273974</v>
      </c>
      <c r="S33" s="397"/>
      <c r="T33" s="397"/>
      <c r="U33" s="397"/>
      <c r="V33" s="397"/>
      <c r="W33" s="397"/>
      <c r="X33" s="397"/>
      <c r="Y33" s="398"/>
      <c r="Z33" s="434">
        <v>0.7</v>
      </c>
      <c r="AA33" s="434"/>
      <c r="AB33" s="434"/>
      <c r="AC33" s="434"/>
      <c r="AD33" s="435">
        <v>1971</v>
      </c>
      <c r="AE33" s="435"/>
      <c r="AF33" s="435"/>
      <c r="AG33" s="435"/>
      <c r="AH33" s="435"/>
      <c r="AI33" s="435"/>
      <c r="AJ33" s="435"/>
      <c r="AK33" s="435"/>
      <c r="AL33" s="399">
        <v>0</v>
      </c>
      <c r="AM33" s="400"/>
      <c r="AN33" s="400"/>
      <c r="AO33" s="436"/>
      <c r="AP33" s="439"/>
      <c r="AQ33" s="440"/>
      <c r="AR33" s="440"/>
      <c r="AS33" s="440"/>
      <c r="AT33" s="470"/>
      <c r="AU33" s="201"/>
      <c r="AV33" s="201"/>
      <c r="AW33" s="201"/>
      <c r="AX33" s="377" t="s">
        <v>306</v>
      </c>
      <c r="AY33" s="378"/>
      <c r="AZ33" s="378"/>
      <c r="BA33" s="378"/>
      <c r="BB33" s="378"/>
      <c r="BC33" s="378"/>
      <c r="BD33" s="378"/>
      <c r="BE33" s="378"/>
      <c r="BF33" s="379"/>
      <c r="BG33" s="457">
        <v>99.9</v>
      </c>
      <c r="BH33" s="381"/>
      <c r="BI33" s="381"/>
      <c r="BJ33" s="381"/>
      <c r="BK33" s="381"/>
      <c r="BL33" s="381"/>
      <c r="BM33" s="427">
        <v>99.8</v>
      </c>
      <c r="BN33" s="381"/>
      <c r="BO33" s="381"/>
      <c r="BP33" s="381"/>
      <c r="BQ33" s="444"/>
      <c r="BR33" s="457">
        <v>99.9</v>
      </c>
      <c r="BS33" s="381"/>
      <c r="BT33" s="381"/>
      <c r="BU33" s="381"/>
      <c r="BV33" s="381"/>
      <c r="BW33" s="381"/>
      <c r="BX33" s="427">
        <v>99.8</v>
      </c>
      <c r="BY33" s="381"/>
      <c r="BZ33" s="381"/>
      <c r="CA33" s="381"/>
      <c r="CB33" s="444"/>
      <c r="CD33" s="393" t="s">
        <v>307</v>
      </c>
      <c r="CE33" s="394"/>
      <c r="CF33" s="394"/>
      <c r="CG33" s="394"/>
      <c r="CH33" s="394"/>
      <c r="CI33" s="394"/>
      <c r="CJ33" s="394"/>
      <c r="CK33" s="394"/>
      <c r="CL33" s="394"/>
      <c r="CM33" s="394"/>
      <c r="CN33" s="394"/>
      <c r="CO33" s="394"/>
      <c r="CP33" s="394"/>
      <c r="CQ33" s="395"/>
      <c r="CR33" s="396">
        <v>10580540</v>
      </c>
      <c r="CS33" s="409"/>
      <c r="CT33" s="409"/>
      <c r="CU33" s="409"/>
      <c r="CV33" s="409"/>
      <c r="CW33" s="409"/>
      <c r="CX33" s="409"/>
      <c r="CY33" s="410"/>
      <c r="CZ33" s="399">
        <v>27.2</v>
      </c>
      <c r="DA33" s="411"/>
      <c r="DB33" s="411"/>
      <c r="DC33" s="412"/>
      <c r="DD33" s="402">
        <v>8233898</v>
      </c>
      <c r="DE33" s="409"/>
      <c r="DF33" s="409"/>
      <c r="DG33" s="409"/>
      <c r="DH33" s="409"/>
      <c r="DI33" s="409"/>
      <c r="DJ33" s="409"/>
      <c r="DK33" s="410"/>
      <c r="DL33" s="402">
        <v>6438378</v>
      </c>
      <c r="DM33" s="409"/>
      <c r="DN33" s="409"/>
      <c r="DO33" s="409"/>
      <c r="DP33" s="409"/>
      <c r="DQ33" s="409"/>
      <c r="DR33" s="409"/>
      <c r="DS33" s="409"/>
      <c r="DT33" s="409"/>
      <c r="DU33" s="409"/>
      <c r="DV33" s="410"/>
      <c r="DW33" s="399">
        <v>36.799999999999997</v>
      </c>
      <c r="DX33" s="411"/>
      <c r="DY33" s="411"/>
      <c r="DZ33" s="411"/>
      <c r="EA33" s="411"/>
      <c r="EB33" s="411"/>
      <c r="EC33" s="423"/>
    </row>
    <row r="34" spans="2:133" ht="11.25" customHeight="1" x14ac:dyDescent="0.2">
      <c r="B34" s="393" t="s">
        <v>308</v>
      </c>
      <c r="C34" s="394"/>
      <c r="D34" s="394"/>
      <c r="E34" s="394"/>
      <c r="F34" s="394"/>
      <c r="G34" s="394"/>
      <c r="H34" s="394"/>
      <c r="I34" s="394"/>
      <c r="J34" s="394"/>
      <c r="K34" s="394"/>
      <c r="L34" s="394"/>
      <c r="M34" s="394"/>
      <c r="N34" s="394"/>
      <c r="O34" s="394"/>
      <c r="P34" s="394"/>
      <c r="Q34" s="395"/>
      <c r="R34" s="396">
        <v>37800</v>
      </c>
      <c r="S34" s="397"/>
      <c r="T34" s="397"/>
      <c r="U34" s="397"/>
      <c r="V34" s="397"/>
      <c r="W34" s="397"/>
      <c r="X34" s="397"/>
      <c r="Y34" s="398"/>
      <c r="Z34" s="434">
        <v>0.1</v>
      </c>
      <c r="AA34" s="434"/>
      <c r="AB34" s="434"/>
      <c r="AC34" s="434"/>
      <c r="AD34" s="435" t="s">
        <v>122</v>
      </c>
      <c r="AE34" s="435"/>
      <c r="AF34" s="435"/>
      <c r="AG34" s="435"/>
      <c r="AH34" s="435"/>
      <c r="AI34" s="435"/>
      <c r="AJ34" s="435"/>
      <c r="AK34" s="435"/>
      <c r="AL34" s="399" t="s">
        <v>122</v>
      </c>
      <c r="AM34" s="400"/>
      <c r="AN34" s="400"/>
      <c r="AO34" s="43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393" t="s">
        <v>309</v>
      </c>
      <c r="CE34" s="394"/>
      <c r="CF34" s="394"/>
      <c r="CG34" s="394"/>
      <c r="CH34" s="394"/>
      <c r="CI34" s="394"/>
      <c r="CJ34" s="394"/>
      <c r="CK34" s="394"/>
      <c r="CL34" s="394"/>
      <c r="CM34" s="394"/>
      <c r="CN34" s="394"/>
      <c r="CO34" s="394"/>
      <c r="CP34" s="394"/>
      <c r="CQ34" s="395"/>
      <c r="CR34" s="396">
        <v>4043289</v>
      </c>
      <c r="CS34" s="397"/>
      <c r="CT34" s="397"/>
      <c r="CU34" s="397"/>
      <c r="CV34" s="397"/>
      <c r="CW34" s="397"/>
      <c r="CX34" s="397"/>
      <c r="CY34" s="398"/>
      <c r="CZ34" s="399">
        <v>10.4</v>
      </c>
      <c r="DA34" s="411"/>
      <c r="DB34" s="411"/>
      <c r="DC34" s="412"/>
      <c r="DD34" s="402">
        <v>3095477</v>
      </c>
      <c r="DE34" s="397"/>
      <c r="DF34" s="397"/>
      <c r="DG34" s="397"/>
      <c r="DH34" s="397"/>
      <c r="DI34" s="397"/>
      <c r="DJ34" s="397"/>
      <c r="DK34" s="398"/>
      <c r="DL34" s="402">
        <v>2485439</v>
      </c>
      <c r="DM34" s="397"/>
      <c r="DN34" s="397"/>
      <c r="DO34" s="397"/>
      <c r="DP34" s="397"/>
      <c r="DQ34" s="397"/>
      <c r="DR34" s="397"/>
      <c r="DS34" s="397"/>
      <c r="DT34" s="397"/>
      <c r="DU34" s="397"/>
      <c r="DV34" s="398"/>
      <c r="DW34" s="399">
        <v>14.2</v>
      </c>
      <c r="DX34" s="411"/>
      <c r="DY34" s="411"/>
      <c r="DZ34" s="411"/>
      <c r="EA34" s="411"/>
      <c r="EB34" s="411"/>
      <c r="EC34" s="423"/>
    </row>
    <row r="35" spans="2:133" ht="11.25" customHeight="1" x14ac:dyDescent="0.2">
      <c r="B35" s="393" t="s">
        <v>310</v>
      </c>
      <c r="C35" s="394"/>
      <c r="D35" s="394"/>
      <c r="E35" s="394"/>
      <c r="F35" s="394"/>
      <c r="G35" s="394"/>
      <c r="H35" s="394"/>
      <c r="I35" s="394"/>
      <c r="J35" s="394"/>
      <c r="K35" s="394"/>
      <c r="L35" s="394"/>
      <c r="M35" s="394"/>
      <c r="N35" s="394"/>
      <c r="O35" s="394"/>
      <c r="P35" s="394"/>
      <c r="Q35" s="395"/>
      <c r="R35" s="396">
        <v>450986</v>
      </c>
      <c r="S35" s="397"/>
      <c r="T35" s="397"/>
      <c r="U35" s="397"/>
      <c r="V35" s="397"/>
      <c r="W35" s="397"/>
      <c r="X35" s="397"/>
      <c r="Y35" s="398"/>
      <c r="Z35" s="434">
        <v>1.1000000000000001</v>
      </c>
      <c r="AA35" s="434"/>
      <c r="AB35" s="434"/>
      <c r="AC35" s="434"/>
      <c r="AD35" s="435" t="s">
        <v>122</v>
      </c>
      <c r="AE35" s="435"/>
      <c r="AF35" s="435"/>
      <c r="AG35" s="435"/>
      <c r="AH35" s="435"/>
      <c r="AI35" s="435"/>
      <c r="AJ35" s="435"/>
      <c r="AK35" s="435"/>
      <c r="AL35" s="399" t="s">
        <v>122</v>
      </c>
      <c r="AM35" s="400"/>
      <c r="AN35" s="400"/>
      <c r="AO35" s="436"/>
      <c r="AP35" s="206"/>
      <c r="AQ35" s="448" t="s">
        <v>311</v>
      </c>
      <c r="AR35" s="449"/>
      <c r="AS35" s="449"/>
      <c r="AT35" s="449"/>
      <c r="AU35" s="449"/>
      <c r="AV35" s="449"/>
      <c r="AW35" s="449"/>
      <c r="AX35" s="449"/>
      <c r="AY35" s="449"/>
      <c r="AZ35" s="449"/>
      <c r="BA35" s="449"/>
      <c r="BB35" s="449"/>
      <c r="BC35" s="449"/>
      <c r="BD35" s="449"/>
      <c r="BE35" s="449"/>
      <c r="BF35" s="450"/>
      <c r="BG35" s="448" t="s">
        <v>312</v>
      </c>
      <c r="BH35" s="449"/>
      <c r="BI35" s="449"/>
      <c r="BJ35" s="449"/>
      <c r="BK35" s="449"/>
      <c r="BL35" s="449"/>
      <c r="BM35" s="449"/>
      <c r="BN35" s="449"/>
      <c r="BO35" s="449"/>
      <c r="BP35" s="449"/>
      <c r="BQ35" s="449"/>
      <c r="BR35" s="449"/>
      <c r="BS35" s="449"/>
      <c r="BT35" s="449"/>
      <c r="BU35" s="449"/>
      <c r="BV35" s="449"/>
      <c r="BW35" s="449"/>
      <c r="BX35" s="449"/>
      <c r="BY35" s="449"/>
      <c r="BZ35" s="449"/>
      <c r="CA35" s="449"/>
      <c r="CB35" s="450"/>
      <c r="CD35" s="393" t="s">
        <v>313</v>
      </c>
      <c r="CE35" s="394"/>
      <c r="CF35" s="394"/>
      <c r="CG35" s="394"/>
      <c r="CH35" s="394"/>
      <c r="CI35" s="394"/>
      <c r="CJ35" s="394"/>
      <c r="CK35" s="394"/>
      <c r="CL35" s="394"/>
      <c r="CM35" s="394"/>
      <c r="CN35" s="394"/>
      <c r="CO35" s="394"/>
      <c r="CP35" s="394"/>
      <c r="CQ35" s="395"/>
      <c r="CR35" s="396">
        <v>80119</v>
      </c>
      <c r="CS35" s="409"/>
      <c r="CT35" s="409"/>
      <c r="CU35" s="409"/>
      <c r="CV35" s="409"/>
      <c r="CW35" s="409"/>
      <c r="CX35" s="409"/>
      <c r="CY35" s="410"/>
      <c r="CZ35" s="399">
        <v>0.2</v>
      </c>
      <c r="DA35" s="411"/>
      <c r="DB35" s="411"/>
      <c r="DC35" s="412"/>
      <c r="DD35" s="402">
        <v>80119</v>
      </c>
      <c r="DE35" s="409"/>
      <c r="DF35" s="409"/>
      <c r="DG35" s="409"/>
      <c r="DH35" s="409"/>
      <c r="DI35" s="409"/>
      <c r="DJ35" s="409"/>
      <c r="DK35" s="410"/>
      <c r="DL35" s="402">
        <v>80119</v>
      </c>
      <c r="DM35" s="409"/>
      <c r="DN35" s="409"/>
      <c r="DO35" s="409"/>
      <c r="DP35" s="409"/>
      <c r="DQ35" s="409"/>
      <c r="DR35" s="409"/>
      <c r="DS35" s="409"/>
      <c r="DT35" s="409"/>
      <c r="DU35" s="409"/>
      <c r="DV35" s="410"/>
      <c r="DW35" s="399">
        <v>0.5</v>
      </c>
      <c r="DX35" s="411"/>
      <c r="DY35" s="411"/>
      <c r="DZ35" s="411"/>
      <c r="EA35" s="411"/>
      <c r="EB35" s="411"/>
      <c r="EC35" s="423"/>
    </row>
    <row r="36" spans="2:133" ht="11.25" customHeight="1" x14ac:dyDescent="0.2">
      <c r="B36" s="393" t="s">
        <v>314</v>
      </c>
      <c r="C36" s="394"/>
      <c r="D36" s="394"/>
      <c r="E36" s="394"/>
      <c r="F36" s="394"/>
      <c r="G36" s="394"/>
      <c r="H36" s="394"/>
      <c r="I36" s="394"/>
      <c r="J36" s="394"/>
      <c r="K36" s="394"/>
      <c r="L36" s="394"/>
      <c r="M36" s="394"/>
      <c r="N36" s="394"/>
      <c r="O36" s="394"/>
      <c r="P36" s="394"/>
      <c r="Q36" s="395"/>
      <c r="R36" s="396">
        <v>586775</v>
      </c>
      <c r="S36" s="397"/>
      <c r="T36" s="397"/>
      <c r="U36" s="397"/>
      <c r="V36" s="397"/>
      <c r="W36" s="397"/>
      <c r="X36" s="397"/>
      <c r="Y36" s="398"/>
      <c r="Z36" s="434">
        <v>1.5</v>
      </c>
      <c r="AA36" s="434"/>
      <c r="AB36" s="434"/>
      <c r="AC36" s="434"/>
      <c r="AD36" s="435" t="s">
        <v>122</v>
      </c>
      <c r="AE36" s="435"/>
      <c r="AF36" s="435"/>
      <c r="AG36" s="435"/>
      <c r="AH36" s="435"/>
      <c r="AI36" s="435"/>
      <c r="AJ36" s="435"/>
      <c r="AK36" s="435"/>
      <c r="AL36" s="399" t="s">
        <v>122</v>
      </c>
      <c r="AM36" s="400"/>
      <c r="AN36" s="400"/>
      <c r="AO36" s="436"/>
      <c r="AP36" s="206"/>
      <c r="AQ36" s="445" t="s">
        <v>315</v>
      </c>
      <c r="AR36" s="446"/>
      <c r="AS36" s="446"/>
      <c r="AT36" s="446"/>
      <c r="AU36" s="446"/>
      <c r="AV36" s="446"/>
      <c r="AW36" s="446"/>
      <c r="AX36" s="446"/>
      <c r="AY36" s="447"/>
      <c r="AZ36" s="451">
        <v>3355906</v>
      </c>
      <c r="BA36" s="452"/>
      <c r="BB36" s="452"/>
      <c r="BC36" s="452"/>
      <c r="BD36" s="452"/>
      <c r="BE36" s="452"/>
      <c r="BF36" s="453"/>
      <c r="BG36" s="454" t="s">
        <v>316</v>
      </c>
      <c r="BH36" s="455"/>
      <c r="BI36" s="455"/>
      <c r="BJ36" s="455"/>
      <c r="BK36" s="455"/>
      <c r="BL36" s="455"/>
      <c r="BM36" s="455"/>
      <c r="BN36" s="455"/>
      <c r="BO36" s="455"/>
      <c r="BP36" s="455"/>
      <c r="BQ36" s="455"/>
      <c r="BR36" s="455"/>
      <c r="BS36" s="455"/>
      <c r="BT36" s="455"/>
      <c r="BU36" s="456"/>
      <c r="BV36" s="451">
        <v>11952</v>
      </c>
      <c r="BW36" s="452"/>
      <c r="BX36" s="452"/>
      <c r="BY36" s="452"/>
      <c r="BZ36" s="452"/>
      <c r="CA36" s="452"/>
      <c r="CB36" s="453"/>
      <c r="CD36" s="393" t="s">
        <v>317</v>
      </c>
      <c r="CE36" s="394"/>
      <c r="CF36" s="394"/>
      <c r="CG36" s="394"/>
      <c r="CH36" s="394"/>
      <c r="CI36" s="394"/>
      <c r="CJ36" s="394"/>
      <c r="CK36" s="394"/>
      <c r="CL36" s="394"/>
      <c r="CM36" s="394"/>
      <c r="CN36" s="394"/>
      <c r="CO36" s="394"/>
      <c r="CP36" s="394"/>
      <c r="CQ36" s="395"/>
      <c r="CR36" s="396">
        <v>2405634</v>
      </c>
      <c r="CS36" s="397"/>
      <c r="CT36" s="397"/>
      <c r="CU36" s="397"/>
      <c r="CV36" s="397"/>
      <c r="CW36" s="397"/>
      <c r="CX36" s="397"/>
      <c r="CY36" s="398"/>
      <c r="CZ36" s="399">
        <v>6.2</v>
      </c>
      <c r="DA36" s="411"/>
      <c r="DB36" s="411"/>
      <c r="DC36" s="412"/>
      <c r="DD36" s="402">
        <v>2192241</v>
      </c>
      <c r="DE36" s="397"/>
      <c r="DF36" s="397"/>
      <c r="DG36" s="397"/>
      <c r="DH36" s="397"/>
      <c r="DI36" s="397"/>
      <c r="DJ36" s="397"/>
      <c r="DK36" s="398"/>
      <c r="DL36" s="402">
        <v>1628810</v>
      </c>
      <c r="DM36" s="397"/>
      <c r="DN36" s="397"/>
      <c r="DO36" s="397"/>
      <c r="DP36" s="397"/>
      <c r="DQ36" s="397"/>
      <c r="DR36" s="397"/>
      <c r="DS36" s="397"/>
      <c r="DT36" s="397"/>
      <c r="DU36" s="397"/>
      <c r="DV36" s="398"/>
      <c r="DW36" s="399">
        <v>9.3000000000000007</v>
      </c>
      <c r="DX36" s="411"/>
      <c r="DY36" s="411"/>
      <c r="DZ36" s="411"/>
      <c r="EA36" s="411"/>
      <c r="EB36" s="411"/>
      <c r="EC36" s="423"/>
    </row>
    <row r="37" spans="2:133" ht="11.25" customHeight="1" x14ac:dyDescent="0.2">
      <c r="B37" s="393" t="s">
        <v>318</v>
      </c>
      <c r="C37" s="394"/>
      <c r="D37" s="394"/>
      <c r="E37" s="394"/>
      <c r="F37" s="394"/>
      <c r="G37" s="394"/>
      <c r="H37" s="394"/>
      <c r="I37" s="394"/>
      <c r="J37" s="394"/>
      <c r="K37" s="394"/>
      <c r="L37" s="394"/>
      <c r="M37" s="394"/>
      <c r="N37" s="394"/>
      <c r="O37" s="394"/>
      <c r="P37" s="394"/>
      <c r="Q37" s="395"/>
      <c r="R37" s="396">
        <v>933328</v>
      </c>
      <c r="S37" s="397"/>
      <c r="T37" s="397"/>
      <c r="U37" s="397"/>
      <c r="V37" s="397"/>
      <c r="W37" s="397"/>
      <c r="X37" s="397"/>
      <c r="Y37" s="398"/>
      <c r="Z37" s="434">
        <v>2.4</v>
      </c>
      <c r="AA37" s="434"/>
      <c r="AB37" s="434"/>
      <c r="AC37" s="434"/>
      <c r="AD37" s="435">
        <v>3961</v>
      </c>
      <c r="AE37" s="435"/>
      <c r="AF37" s="435"/>
      <c r="AG37" s="435"/>
      <c r="AH37" s="435"/>
      <c r="AI37" s="435"/>
      <c r="AJ37" s="435"/>
      <c r="AK37" s="435"/>
      <c r="AL37" s="399">
        <v>0</v>
      </c>
      <c r="AM37" s="400"/>
      <c r="AN37" s="400"/>
      <c r="AO37" s="436"/>
      <c r="AQ37" s="429" t="s">
        <v>319</v>
      </c>
      <c r="AR37" s="430"/>
      <c r="AS37" s="430"/>
      <c r="AT37" s="430"/>
      <c r="AU37" s="430"/>
      <c r="AV37" s="430"/>
      <c r="AW37" s="430"/>
      <c r="AX37" s="430"/>
      <c r="AY37" s="431"/>
      <c r="AZ37" s="396">
        <v>310757</v>
      </c>
      <c r="BA37" s="397"/>
      <c r="BB37" s="397"/>
      <c r="BC37" s="397"/>
      <c r="BD37" s="409"/>
      <c r="BE37" s="409"/>
      <c r="BF37" s="432"/>
      <c r="BG37" s="393" t="s">
        <v>320</v>
      </c>
      <c r="BH37" s="394"/>
      <c r="BI37" s="394"/>
      <c r="BJ37" s="394"/>
      <c r="BK37" s="394"/>
      <c r="BL37" s="394"/>
      <c r="BM37" s="394"/>
      <c r="BN37" s="394"/>
      <c r="BO37" s="394"/>
      <c r="BP37" s="394"/>
      <c r="BQ37" s="394"/>
      <c r="BR37" s="394"/>
      <c r="BS37" s="394"/>
      <c r="BT37" s="394"/>
      <c r="BU37" s="395"/>
      <c r="BV37" s="396">
        <v>-125173</v>
      </c>
      <c r="BW37" s="397"/>
      <c r="BX37" s="397"/>
      <c r="BY37" s="397"/>
      <c r="BZ37" s="397"/>
      <c r="CA37" s="397"/>
      <c r="CB37" s="433"/>
      <c r="CD37" s="393" t="s">
        <v>321</v>
      </c>
      <c r="CE37" s="394"/>
      <c r="CF37" s="394"/>
      <c r="CG37" s="394"/>
      <c r="CH37" s="394"/>
      <c r="CI37" s="394"/>
      <c r="CJ37" s="394"/>
      <c r="CK37" s="394"/>
      <c r="CL37" s="394"/>
      <c r="CM37" s="394"/>
      <c r="CN37" s="394"/>
      <c r="CO37" s="394"/>
      <c r="CP37" s="394"/>
      <c r="CQ37" s="395"/>
      <c r="CR37" s="396">
        <v>973189</v>
      </c>
      <c r="CS37" s="409"/>
      <c r="CT37" s="409"/>
      <c r="CU37" s="409"/>
      <c r="CV37" s="409"/>
      <c r="CW37" s="409"/>
      <c r="CX37" s="409"/>
      <c r="CY37" s="410"/>
      <c r="CZ37" s="399">
        <v>2.5</v>
      </c>
      <c r="DA37" s="411"/>
      <c r="DB37" s="411"/>
      <c r="DC37" s="412"/>
      <c r="DD37" s="402">
        <v>973189</v>
      </c>
      <c r="DE37" s="409"/>
      <c r="DF37" s="409"/>
      <c r="DG37" s="409"/>
      <c r="DH37" s="409"/>
      <c r="DI37" s="409"/>
      <c r="DJ37" s="409"/>
      <c r="DK37" s="410"/>
      <c r="DL37" s="402">
        <v>973189</v>
      </c>
      <c r="DM37" s="409"/>
      <c r="DN37" s="409"/>
      <c r="DO37" s="409"/>
      <c r="DP37" s="409"/>
      <c r="DQ37" s="409"/>
      <c r="DR37" s="409"/>
      <c r="DS37" s="409"/>
      <c r="DT37" s="409"/>
      <c r="DU37" s="409"/>
      <c r="DV37" s="410"/>
      <c r="DW37" s="399">
        <v>5.6</v>
      </c>
      <c r="DX37" s="411"/>
      <c r="DY37" s="411"/>
      <c r="DZ37" s="411"/>
      <c r="EA37" s="411"/>
      <c r="EB37" s="411"/>
      <c r="EC37" s="423"/>
    </row>
    <row r="38" spans="2:133" ht="11.25" customHeight="1" x14ac:dyDescent="0.2">
      <c r="B38" s="393" t="s">
        <v>322</v>
      </c>
      <c r="C38" s="394"/>
      <c r="D38" s="394"/>
      <c r="E38" s="394"/>
      <c r="F38" s="394"/>
      <c r="G38" s="394"/>
      <c r="H38" s="394"/>
      <c r="I38" s="394"/>
      <c r="J38" s="394"/>
      <c r="K38" s="394"/>
      <c r="L38" s="394"/>
      <c r="M38" s="394"/>
      <c r="N38" s="394"/>
      <c r="O38" s="394"/>
      <c r="P38" s="394"/>
      <c r="Q38" s="395"/>
      <c r="R38" s="396">
        <v>7049035</v>
      </c>
      <c r="S38" s="397"/>
      <c r="T38" s="397"/>
      <c r="U38" s="397"/>
      <c r="V38" s="397"/>
      <c r="W38" s="397"/>
      <c r="X38" s="397"/>
      <c r="Y38" s="398"/>
      <c r="Z38" s="434">
        <v>17.899999999999999</v>
      </c>
      <c r="AA38" s="434"/>
      <c r="AB38" s="434"/>
      <c r="AC38" s="434"/>
      <c r="AD38" s="435" t="s">
        <v>122</v>
      </c>
      <c r="AE38" s="435"/>
      <c r="AF38" s="435"/>
      <c r="AG38" s="435"/>
      <c r="AH38" s="435"/>
      <c r="AI38" s="435"/>
      <c r="AJ38" s="435"/>
      <c r="AK38" s="435"/>
      <c r="AL38" s="399" t="s">
        <v>122</v>
      </c>
      <c r="AM38" s="400"/>
      <c r="AN38" s="400"/>
      <c r="AO38" s="436"/>
      <c r="AQ38" s="429" t="s">
        <v>323</v>
      </c>
      <c r="AR38" s="430"/>
      <c r="AS38" s="430"/>
      <c r="AT38" s="430"/>
      <c r="AU38" s="430"/>
      <c r="AV38" s="430"/>
      <c r="AW38" s="430"/>
      <c r="AX38" s="430"/>
      <c r="AY38" s="431"/>
      <c r="AZ38" s="396">
        <v>35687</v>
      </c>
      <c r="BA38" s="397"/>
      <c r="BB38" s="397"/>
      <c r="BC38" s="397"/>
      <c r="BD38" s="409"/>
      <c r="BE38" s="409"/>
      <c r="BF38" s="432"/>
      <c r="BG38" s="393" t="s">
        <v>324</v>
      </c>
      <c r="BH38" s="394"/>
      <c r="BI38" s="394"/>
      <c r="BJ38" s="394"/>
      <c r="BK38" s="394"/>
      <c r="BL38" s="394"/>
      <c r="BM38" s="394"/>
      <c r="BN38" s="394"/>
      <c r="BO38" s="394"/>
      <c r="BP38" s="394"/>
      <c r="BQ38" s="394"/>
      <c r="BR38" s="394"/>
      <c r="BS38" s="394"/>
      <c r="BT38" s="394"/>
      <c r="BU38" s="395"/>
      <c r="BV38" s="396">
        <v>8063</v>
      </c>
      <c r="BW38" s="397"/>
      <c r="BX38" s="397"/>
      <c r="BY38" s="397"/>
      <c r="BZ38" s="397"/>
      <c r="CA38" s="397"/>
      <c r="CB38" s="433"/>
      <c r="CD38" s="393" t="s">
        <v>325</v>
      </c>
      <c r="CE38" s="394"/>
      <c r="CF38" s="394"/>
      <c r="CG38" s="394"/>
      <c r="CH38" s="394"/>
      <c r="CI38" s="394"/>
      <c r="CJ38" s="394"/>
      <c r="CK38" s="394"/>
      <c r="CL38" s="394"/>
      <c r="CM38" s="394"/>
      <c r="CN38" s="394"/>
      <c r="CO38" s="394"/>
      <c r="CP38" s="394"/>
      <c r="CQ38" s="395"/>
      <c r="CR38" s="396">
        <v>3009462</v>
      </c>
      <c r="CS38" s="397"/>
      <c r="CT38" s="397"/>
      <c r="CU38" s="397"/>
      <c r="CV38" s="397"/>
      <c r="CW38" s="397"/>
      <c r="CX38" s="397"/>
      <c r="CY38" s="398"/>
      <c r="CZ38" s="399">
        <v>7.7</v>
      </c>
      <c r="DA38" s="411"/>
      <c r="DB38" s="411"/>
      <c r="DC38" s="412"/>
      <c r="DD38" s="402">
        <v>2380931</v>
      </c>
      <c r="DE38" s="397"/>
      <c r="DF38" s="397"/>
      <c r="DG38" s="397"/>
      <c r="DH38" s="397"/>
      <c r="DI38" s="397"/>
      <c r="DJ38" s="397"/>
      <c r="DK38" s="398"/>
      <c r="DL38" s="402">
        <v>2244010</v>
      </c>
      <c r="DM38" s="397"/>
      <c r="DN38" s="397"/>
      <c r="DO38" s="397"/>
      <c r="DP38" s="397"/>
      <c r="DQ38" s="397"/>
      <c r="DR38" s="397"/>
      <c r="DS38" s="397"/>
      <c r="DT38" s="397"/>
      <c r="DU38" s="397"/>
      <c r="DV38" s="398"/>
      <c r="DW38" s="399">
        <v>12.8</v>
      </c>
      <c r="DX38" s="411"/>
      <c r="DY38" s="411"/>
      <c r="DZ38" s="411"/>
      <c r="EA38" s="411"/>
      <c r="EB38" s="411"/>
      <c r="EC38" s="423"/>
    </row>
    <row r="39" spans="2:133" ht="11.25" customHeight="1" x14ac:dyDescent="0.2">
      <c r="B39" s="393" t="s">
        <v>326</v>
      </c>
      <c r="C39" s="394"/>
      <c r="D39" s="394"/>
      <c r="E39" s="394"/>
      <c r="F39" s="394"/>
      <c r="G39" s="394"/>
      <c r="H39" s="394"/>
      <c r="I39" s="394"/>
      <c r="J39" s="394"/>
      <c r="K39" s="394"/>
      <c r="L39" s="394"/>
      <c r="M39" s="394"/>
      <c r="N39" s="394"/>
      <c r="O39" s="394"/>
      <c r="P39" s="394"/>
      <c r="Q39" s="395"/>
      <c r="R39" s="396" t="s">
        <v>122</v>
      </c>
      <c r="S39" s="397"/>
      <c r="T39" s="397"/>
      <c r="U39" s="397"/>
      <c r="V39" s="397"/>
      <c r="W39" s="397"/>
      <c r="X39" s="397"/>
      <c r="Y39" s="398"/>
      <c r="Z39" s="434" t="s">
        <v>122</v>
      </c>
      <c r="AA39" s="434"/>
      <c r="AB39" s="434"/>
      <c r="AC39" s="434"/>
      <c r="AD39" s="435" t="s">
        <v>122</v>
      </c>
      <c r="AE39" s="435"/>
      <c r="AF39" s="435"/>
      <c r="AG39" s="435"/>
      <c r="AH39" s="435"/>
      <c r="AI39" s="435"/>
      <c r="AJ39" s="435"/>
      <c r="AK39" s="435"/>
      <c r="AL39" s="399" t="s">
        <v>122</v>
      </c>
      <c r="AM39" s="400"/>
      <c r="AN39" s="400"/>
      <c r="AO39" s="436"/>
      <c r="AQ39" s="429" t="s">
        <v>327</v>
      </c>
      <c r="AR39" s="430"/>
      <c r="AS39" s="430"/>
      <c r="AT39" s="430"/>
      <c r="AU39" s="430"/>
      <c r="AV39" s="430"/>
      <c r="AW39" s="430"/>
      <c r="AX39" s="430"/>
      <c r="AY39" s="431"/>
      <c r="AZ39" s="396" t="s">
        <v>122</v>
      </c>
      <c r="BA39" s="397"/>
      <c r="BB39" s="397"/>
      <c r="BC39" s="397"/>
      <c r="BD39" s="409"/>
      <c r="BE39" s="409"/>
      <c r="BF39" s="432"/>
      <c r="BG39" s="393" t="s">
        <v>328</v>
      </c>
      <c r="BH39" s="394"/>
      <c r="BI39" s="394"/>
      <c r="BJ39" s="394"/>
      <c r="BK39" s="394"/>
      <c r="BL39" s="394"/>
      <c r="BM39" s="394"/>
      <c r="BN39" s="394"/>
      <c r="BO39" s="394"/>
      <c r="BP39" s="394"/>
      <c r="BQ39" s="394"/>
      <c r="BR39" s="394"/>
      <c r="BS39" s="394"/>
      <c r="BT39" s="394"/>
      <c r="BU39" s="395"/>
      <c r="BV39" s="396">
        <v>10795</v>
      </c>
      <c r="BW39" s="397"/>
      <c r="BX39" s="397"/>
      <c r="BY39" s="397"/>
      <c r="BZ39" s="397"/>
      <c r="CA39" s="397"/>
      <c r="CB39" s="433"/>
      <c r="CD39" s="393" t="s">
        <v>329</v>
      </c>
      <c r="CE39" s="394"/>
      <c r="CF39" s="394"/>
      <c r="CG39" s="394"/>
      <c r="CH39" s="394"/>
      <c r="CI39" s="394"/>
      <c r="CJ39" s="394"/>
      <c r="CK39" s="394"/>
      <c r="CL39" s="394"/>
      <c r="CM39" s="394"/>
      <c r="CN39" s="394"/>
      <c r="CO39" s="394"/>
      <c r="CP39" s="394"/>
      <c r="CQ39" s="395"/>
      <c r="CR39" s="396">
        <v>1042036</v>
      </c>
      <c r="CS39" s="409"/>
      <c r="CT39" s="409"/>
      <c r="CU39" s="409"/>
      <c r="CV39" s="409"/>
      <c r="CW39" s="409"/>
      <c r="CX39" s="409"/>
      <c r="CY39" s="410"/>
      <c r="CZ39" s="399">
        <v>2.7</v>
      </c>
      <c r="DA39" s="411"/>
      <c r="DB39" s="411"/>
      <c r="DC39" s="412"/>
      <c r="DD39" s="402">
        <v>485130</v>
      </c>
      <c r="DE39" s="409"/>
      <c r="DF39" s="409"/>
      <c r="DG39" s="409"/>
      <c r="DH39" s="409"/>
      <c r="DI39" s="409"/>
      <c r="DJ39" s="409"/>
      <c r="DK39" s="410"/>
      <c r="DL39" s="402" t="s">
        <v>122</v>
      </c>
      <c r="DM39" s="409"/>
      <c r="DN39" s="409"/>
      <c r="DO39" s="409"/>
      <c r="DP39" s="409"/>
      <c r="DQ39" s="409"/>
      <c r="DR39" s="409"/>
      <c r="DS39" s="409"/>
      <c r="DT39" s="409"/>
      <c r="DU39" s="409"/>
      <c r="DV39" s="410"/>
      <c r="DW39" s="399" t="s">
        <v>122</v>
      </c>
      <c r="DX39" s="411"/>
      <c r="DY39" s="411"/>
      <c r="DZ39" s="411"/>
      <c r="EA39" s="411"/>
      <c r="EB39" s="411"/>
      <c r="EC39" s="423"/>
    </row>
    <row r="40" spans="2:133" ht="11.25" customHeight="1" x14ac:dyDescent="0.2">
      <c r="B40" s="393" t="s">
        <v>330</v>
      </c>
      <c r="C40" s="394"/>
      <c r="D40" s="394"/>
      <c r="E40" s="394"/>
      <c r="F40" s="394"/>
      <c r="G40" s="394"/>
      <c r="H40" s="394"/>
      <c r="I40" s="394"/>
      <c r="J40" s="394"/>
      <c r="K40" s="394"/>
      <c r="L40" s="394"/>
      <c r="M40" s="394"/>
      <c r="N40" s="394"/>
      <c r="O40" s="394"/>
      <c r="P40" s="394"/>
      <c r="Q40" s="395"/>
      <c r="R40" s="396">
        <v>74735</v>
      </c>
      <c r="S40" s="397"/>
      <c r="T40" s="397"/>
      <c r="U40" s="397"/>
      <c r="V40" s="397"/>
      <c r="W40" s="397"/>
      <c r="X40" s="397"/>
      <c r="Y40" s="398"/>
      <c r="Z40" s="434">
        <v>0.2</v>
      </c>
      <c r="AA40" s="434"/>
      <c r="AB40" s="434"/>
      <c r="AC40" s="434"/>
      <c r="AD40" s="435" t="s">
        <v>122</v>
      </c>
      <c r="AE40" s="435"/>
      <c r="AF40" s="435"/>
      <c r="AG40" s="435"/>
      <c r="AH40" s="435"/>
      <c r="AI40" s="435"/>
      <c r="AJ40" s="435"/>
      <c r="AK40" s="435"/>
      <c r="AL40" s="399" t="s">
        <v>122</v>
      </c>
      <c r="AM40" s="400"/>
      <c r="AN40" s="400"/>
      <c r="AO40" s="436"/>
      <c r="AQ40" s="429" t="s">
        <v>331</v>
      </c>
      <c r="AR40" s="430"/>
      <c r="AS40" s="430"/>
      <c r="AT40" s="430"/>
      <c r="AU40" s="430"/>
      <c r="AV40" s="430"/>
      <c r="AW40" s="430"/>
      <c r="AX40" s="430"/>
      <c r="AY40" s="431"/>
      <c r="AZ40" s="396" t="s">
        <v>122</v>
      </c>
      <c r="BA40" s="397"/>
      <c r="BB40" s="397"/>
      <c r="BC40" s="397"/>
      <c r="BD40" s="409"/>
      <c r="BE40" s="409"/>
      <c r="BF40" s="432"/>
      <c r="BG40" s="437" t="s">
        <v>332</v>
      </c>
      <c r="BH40" s="438"/>
      <c r="BI40" s="438"/>
      <c r="BJ40" s="438"/>
      <c r="BK40" s="438"/>
      <c r="BL40" s="202"/>
      <c r="BM40" s="394" t="s">
        <v>333</v>
      </c>
      <c r="BN40" s="394"/>
      <c r="BO40" s="394"/>
      <c r="BP40" s="394"/>
      <c r="BQ40" s="394"/>
      <c r="BR40" s="394"/>
      <c r="BS40" s="394"/>
      <c r="BT40" s="394"/>
      <c r="BU40" s="395"/>
      <c r="BV40" s="396">
        <v>139</v>
      </c>
      <c r="BW40" s="397"/>
      <c r="BX40" s="397"/>
      <c r="BY40" s="397"/>
      <c r="BZ40" s="397"/>
      <c r="CA40" s="397"/>
      <c r="CB40" s="433"/>
      <c r="CD40" s="393" t="s">
        <v>334</v>
      </c>
      <c r="CE40" s="394"/>
      <c r="CF40" s="394"/>
      <c r="CG40" s="394"/>
      <c r="CH40" s="394"/>
      <c r="CI40" s="394"/>
      <c r="CJ40" s="394"/>
      <c r="CK40" s="394"/>
      <c r="CL40" s="394"/>
      <c r="CM40" s="394"/>
      <c r="CN40" s="394"/>
      <c r="CO40" s="394"/>
      <c r="CP40" s="394"/>
      <c r="CQ40" s="395"/>
      <c r="CR40" s="396" t="s">
        <v>122</v>
      </c>
      <c r="CS40" s="397"/>
      <c r="CT40" s="397"/>
      <c r="CU40" s="397"/>
      <c r="CV40" s="397"/>
      <c r="CW40" s="397"/>
      <c r="CX40" s="397"/>
      <c r="CY40" s="398"/>
      <c r="CZ40" s="399" t="s">
        <v>122</v>
      </c>
      <c r="DA40" s="411"/>
      <c r="DB40" s="411"/>
      <c r="DC40" s="412"/>
      <c r="DD40" s="402" t="s">
        <v>122</v>
      </c>
      <c r="DE40" s="397"/>
      <c r="DF40" s="397"/>
      <c r="DG40" s="397"/>
      <c r="DH40" s="397"/>
      <c r="DI40" s="397"/>
      <c r="DJ40" s="397"/>
      <c r="DK40" s="398"/>
      <c r="DL40" s="402" t="s">
        <v>122</v>
      </c>
      <c r="DM40" s="397"/>
      <c r="DN40" s="397"/>
      <c r="DO40" s="397"/>
      <c r="DP40" s="397"/>
      <c r="DQ40" s="397"/>
      <c r="DR40" s="397"/>
      <c r="DS40" s="397"/>
      <c r="DT40" s="397"/>
      <c r="DU40" s="397"/>
      <c r="DV40" s="398"/>
      <c r="DW40" s="399" t="s">
        <v>122</v>
      </c>
      <c r="DX40" s="411"/>
      <c r="DY40" s="411"/>
      <c r="DZ40" s="411"/>
      <c r="EA40" s="411"/>
      <c r="EB40" s="411"/>
      <c r="EC40" s="423"/>
    </row>
    <row r="41" spans="2:133" ht="11.25" customHeight="1" x14ac:dyDescent="0.2">
      <c r="B41" s="377" t="s">
        <v>335</v>
      </c>
      <c r="C41" s="378"/>
      <c r="D41" s="378"/>
      <c r="E41" s="378"/>
      <c r="F41" s="378"/>
      <c r="G41" s="378"/>
      <c r="H41" s="378"/>
      <c r="I41" s="378"/>
      <c r="J41" s="378"/>
      <c r="K41" s="378"/>
      <c r="L41" s="378"/>
      <c r="M41" s="378"/>
      <c r="N41" s="378"/>
      <c r="O41" s="378"/>
      <c r="P41" s="378"/>
      <c r="Q41" s="379"/>
      <c r="R41" s="380">
        <v>39353034</v>
      </c>
      <c r="S41" s="421"/>
      <c r="T41" s="421"/>
      <c r="U41" s="421"/>
      <c r="V41" s="421"/>
      <c r="W41" s="421"/>
      <c r="X41" s="421"/>
      <c r="Y41" s="424"/>
      <c r="Z41" s="425">
        <v>100</v>
      </c>
      <c r="AA41" s="425"/>
      <c r="AB41" s="425"/>
      <c r="AC41" s="425"/>
      <c r="AD41" s="426">
        <v>17432793</v>
      </c>
      <c r="AE41" s="426"/>
      <c r="AF41" s="426"/>
      <c r="AG41" s="426"/>
      <c r="AH41" s="426"/>
      <c r="AI41" s="426"/>
      <c r="AJ41" s="426"/>
      <c r="AK41" s="426"/>
      <c r="AL41" s="383">
        <v>100</v>
      </c>
      <c r="AM41" s="427"/>
      <c r="AN41" s="427"/>
      <c r="AO41" s="428"/>
      <c r="AQ41" s="429" t="s">
        <v>336</v>
      </c>
      <c r="AR41" s="430"/>
      <c r="AS41" s="430"/>
      <c r="AT41" s="430"/>
      <c r="AU41" s="430"/>
      <c r="AV41" s="430"/>
      <c r="AW41" s="430"/>
      <c r="AX41" s="430"/>
      <c r="AY41" s="431"/>
      <c r="AZ41" s="396">
        <v>780811</v>
      </c>
      <c r="BA41" s="397"/>
      <c r="BB41" s="397"/>
      <c r="BC41" s="397"/>
      <c r="BD41" s="409"/>
      <c r="BE41" s="409"/>
      <c r="BF41" s="432"/>
      <c r="BG41" s="437"/>
      <c r="BH41" s="438"/>
      <c r="BI41" s="438"/>
      <c r="BJ41" s="438"/>
      <c r="BK41" s="438"/>
      <c r="BL41" s="202"/>
      <c r="BM41" s="394" t="s">
        <v>337</v>
      </c>
      <c r="BN41" s="394"/>
      <c r="BO41" s="394"/>
      <c r="BP41" s="394"/>
      <c r="BQ41" s="394"/>
      <c r="BR41" s="394"/>
      <c r="BS41" s="394"/>
      <c r="BT41" s="394"/>
      <c r="BU41" s="395"/>
      <c r="BV41" s="396">
        <v>1</v>
      </c>
      <c r="BW41" s="397"/>
      <c r="BX41" s="397"/>
      <c r="BY41" s="397"/>
      <c r="BZ41" s="397"/>
      <c r="CA41" s="397"/>
      <c r="CB41" s="433"/>
      <c r="CD41" s="393" t="s">
        <v>338</v>
      </c>
      <c r="CE41" s="394"/>
      <c r="CF41" s="394"/>
      <c r="CG41" s="394"/>
      <c r="CH41" s="394"/>
      <c r="CI41" s="394"/>
      <c r="CJ41" s="394"/>
      <c r="CK41" s="394"/>
      <c r="CL41" s="394"/>
      <c r="CM41" s="394"/>
      <c r="CN41" s="394"/>
      <c r="CO41" s="394"/>
      <c r="CP41" s="394"/>
      <c r="CQ41" s="395"/>
      <c r="CR41" s="396" t="s">
        <v>122</v>
      </c>
      <c r="CS41" s="409"/>
      <c r="CT41" s="409"/>
      <c r="CU41" s="409"/>
      <c r="CV41" s="409"/>
      <c r="CW41" s="409"/>
      <c r="CX41" s="409"/>
      <c r="CY41" s="410"/>
      <c r="CZ41" s="399" t="s">
        <v>122</v>
      </c>
      <c r="DA41" s="411"/>
      <c r="DB41" s="411"/>
      <c r="DC41" s="412"/>
      <c r="DD41" s="402" t="s">
        <v>122</v>
      </c>
      <c r="DE41" s="409"/>
      <c r="DF41" s="409"/>
      <c r="DG41" s="409"/>
      <c r="DH41" s="409"/>
      <c r="DI41" s="409"/>
      <c r="DJ41" s="409"/>
      <c r="DK41" s="410"/>
      <c r="DL41" s="403"/>
      <c r="DM41" s="404"/>
      <c r="DN41" s="404"/>
      <c r="DO41" s="404"/>
      <c r="DP41" s="404"/>
      <c r="DQ41" s="404"/>
      <c r="DR41" s="404"/>
      <c r="DS41" s="404"/>
      <c r="DT41" s="404"/>
      <c r="DU41" s="404"/>
      <c r="DV41" s="405"/>
      <c r="DW41" s="406"/>
      <c r="DX41" s="407"/>
      <c r="DY41" s="407"/>
      <c r="DZ41" s="407"/>
      <c r="EA41" s="407"/>
      <c r="EB41" s="407"/>
      <c r="EC41" s="408"/>
    </row>
    <row r="42" spans="2:133" ht="11.25" customHeight="1" x14ac:dyDescent="0.2">
      <c r="AQ42" s="441" t="s">
        <v>339</v>
      </c>
      <c r="AR42" s="442"/>
      <c r="AS42" s="442"/>
      <c r="AT42" s="442"/>
      <c r="AU42" s="442"/>
      <c r="AV42" s="442"/>
      <c r="AW42" s="442"/>
      <c r="AX42" s="442"/>
      <c r="AY42" s="443"/>
      <c r="AZ42" s="380">
        <v>2228651</v>
      </c>
      <c r="BA42" s="421"/>
      <c r="BB42" s="421"/>
      <c r="BC42" s="421"/>
      <c r="BD42" s="381"/>
      <c r="BE42" s="381"/>
      <c r="BF42" s="444"/>
      <c r="BG42" s="439"/>
      <c r="BH42" s="440"/>
      <c r="BI42" s="440"/>
      <c r="BJ42" s="440"/>
      <c r="BK42" s="440"/>
      <c r="BL42" s="203"/>
      <c r="BM42" s="378" t="s">
        <v>340</v>
      </c>
      <c r="BN42" s="378"/>
      <c r="BO42" s="378"/>
      <c r="BP42" s="378"/>
      <c r="BQ42" s="378"/>
      <c r="BR42" s="378"/>
      <c r="BS42" s="378"/>
      <c r="BT42" s="378"/>
      <c r="BU42" s="379"/>
      <c r="BV42" s="380">
        <v>441</v>
      </c>
      <c r="BW42" s="421"/>
      <c r="BX42" s="421"/>
      <c r="BY42" s="421"/>
      <c r="BZ42" s="421"/>
      <c r="CA42" s="421"/>
      <c r="CB42" s="422"/>
      <c r="CD42" s="393" t="s">
        <v>341</v>
      </c>
      <c r="CE42" s="394"/>
      <c r="CF42" s="394"/>
      <c r="CG42" s="394"/>
      <c r="CH42" s="394"/>
      <c r="CI42" s="394"/>
      <c r="CJ42" s="394"/>
      <c r="CK42" s="394"/>
      <c r="CL42" s="394"/>
      <c r="CM42" s="394"/>
      <c r="CN42" s="394"/>
      <c r="CO42" s="394"/>
      <c r="CP42" s="394"/>
      <c r="CQ42" s="395"/>
      <c r="CR42" s="396">
        <v>9830893</v>
      </c>
      <c r="CS42" s="409"/>
      <c r="CT42" s="409"/>
      <c r="CU42" s="409"/>
      <c r="CV42" s="409"/>
      <c r="CW42" s="409"/>
      <c r="CX42" s="409"/>
      <c r="CY42" s="410"/>
      <c r="CZ42" s="399">
        <v>25.3</v>
      </c>
      <c r="DA42" s="411"/>
      <c r="DB42" s="411"/>
      <c r="DC42" s="412"/>
      <c r="DD42" s="402">
        <v>832667</v>
      </c>
      <c r="DE42" s="409"/>
      <c r="DF42" s="409"/>
      <c r="DG42" s="409"/>
      <c r="DH42" s="409"/>
      <c r="DI42" s="409"/>
      <c r="DJ42" s="409"/>
      <c r="DK42" s="410"/>
      <c r="DL42" s="403"/>
      <c r="DM42" s="404"/>
      <c r="DN42" s="404"/>
      <c r="DO42" s="404"/>
      <c r="DP42" s="404"/>
      <c r="DQ42" s="404"/>
      <c r="DR42" s="404"/>
      <c r="DS42" s="404"/>
      <c r="DT42" s="404"/>
      <c r="DU42" s="404"/>
      <c r="DV42" s="405"/>
      <c r="DW42" s="406"/>
      <c r="DX42" s="407"/>
      <c r="DY42" s="407"/>
      <c r="DZ42" s="407"/>
      <c r="EA42" s="407"/>
      <c r="EB42" s="407"/>
      <c r="EC42" s="408"/>
    </row>
    <row r="43" spans="2:133" ht="11.25" customHeight="1" x14ac:dyDescent="0.2">
      <c r="B43" s="196" t="s">
        <v>342</v>
      </c>
      <c r="CD43" s="393" t="s">
        <v>343</v>
      </c>
      <c r="CE43" s="394"/>
      <c r="CF43" s="394"/>
      <c r="CG43" s="394"/>
      <c r="CH43" s="394"/>
      <c r="CI43" s="394"/>
      <c r="CJ43" s="394"/>
      <c r="CK43" s="394"/>
      <c r="CL43" s="394"/>
      <c r="CM43" s="394"/>
      <c r="CN43" s="394"/>
      <c r="CO43" s="394"/>
      <c r="CP43" s="394"/>
      <c r="CQ43" s="395"/>
      <c r="CR43" s="396">
        <v>86712</v>
      </c>
      <c r="CS43" s="409"/>
      <c r="CT43" s="409"/>
      <c r="CU43" s="409"/>
      <c r="CV43" s="409"/>
      <c r="CW43" s="409"/>
      <c r="CX43" s="409"/>
      <c r="CY43" s="410"/>
      <c r="CZ43" s="399">
        <v>0.2</v>
      </c>
      <c r="DA43" s="411"/>
      <c r="DB43" s="411"/>
      <c r="DC43" s="412"/>
      <c r="DD43" s="402">
        <v>86712</v>
      </c>
      <c r="DE43" s="409"/>
      <c r="DF43" s="409"/>
      <c r="DG43" s="409"/>
      <c r="DH43" s="409"/>
      <c r="DI43" s="409"/>
      <c r="DJ43" s="409"/>
      <c r="DK43" s="410"/>
      <c r="DL43" s="403"/>
      <c r="DM43" s="404"/>
      <c r="DN43" s="404"/>
      <c r="DO43" s="404"/>
      <c r="DP43" s="404"/>
      <c r="DQ43" s="404"/>
      <c r="DR43" s="404"/>
      <c r="DS43" s="404"/>
      <c r="DT43" s="404"/>
      <c r="DU43" s="404"/>
      <c r="DV43" s="405"/>
      <c r="DW43" s="406"/>
      <c r="DX43" s="407"/>
      <c r="DY43" s="407"/>
      <c r="DZ43" s="407"/>
      <c r="EA43" s="407"/>
      <c r="EB43" s="407"/>
      <c r="EC43" s="408"/>
    </row>
    <row r="44" spans="2:133" ht="11.25" customHeight="1" x14ac:dyDescent="0.2">
      <c r="B44" s="413" t="s">
        <v>344</v>
      </c>
      <c r="C44" s="413"/>
      <c r="D44" s="413"/>
      <c r="E44" s="413"/>
      <c r="F44" s="413"/>
      <c r="G44" s="413"/>
      <c r="H44" s="413"/>
      <c r="I44" s="413"/>
      <c r="J44" s="413"/>
      <c r="K44" s="413"/>
      <c r="L44" s="413"/>
      <c r="M44" s="413"/>
      <c r="N44" s="413"/>
      <c r="O44" s="413"/>
      <c r="P44" s="413"/>
      <c r="Q44" s="413"/>
      <c r="R44" s="413"/>
      <c r="S44" s="413"/>
      <c r="T44" s="413"/>
      <c r="U44" s="413"/>
      <c r="V44" s="413"/>
      <c r="W44" s="413"/>
      <c r="X44" s="413"/>
      <c r="Y44" s="413"/>
      <c r="Z44" s="413"/>
      <c r="AA44" s="413"/>
      <c r="AB44" s="413"/>
      <c r="AC44" s="413"/>
      <c r="AD44" s="413"/>
      <c r="AE44" s="413"/>
      <c r="AF44" s="413"/>
      <c r="AG44" s="413"/>
      <c r="AH44" s="413"/>
      <c r="AI44" s="413"/>
      <c r="AJ44" s="413"/>
      <c r="AK44" s="413"/>
      <c r="AL44" s="413"/>
      <c r="AM44" s="413"/>
      <c r="AN44" s="413"/>
      <c r="AO44" s="413"/>
      <c r="AP44" s="413"/>
      <c r="AQ44" s="413"/>
      <c r="AR44" s="413"/>
      <c r="AS44" s="413"/>
      <c r="AT44" s="413"/>
      <c r="AU44" s="413"/>
      <c r="AV44" s="413"/>
      <c r="AW44" s="413"/>
      <c r="AX44" s="413"/>
      <c r="AY44" s="413"/>
      <c r="AZ44" s="413"/>
      <c r="BA44" s="413"/>
      <c r="BB44" s="413"/>
      <c r="BC44" s="413"/>
      <c r="BD44" s="413"/>
      <c r="BE44" s="413"/>
      <c r="BF44" s="413"/>
      <c r="BG44" s="413"/>
      <c r="BH44" s="413"/>
      <c r="BI44" s="413"/>
      <c r="BJ44" s="413"/>
      <c r="BK44" s="413"/>
      <c r="BL44" s="413"/>
      <c r="BM44" s="413"/>
      <c r="BN44" s="413"/>
      <c r="BO44" s="413"/>
      <c r="BP44" s="413"/>
      <c r="BQ44" s="413"/>
      <c r="BR44" s="413"/>
      <c r="BS44" s="413"/>
      <c r="BT44" s="413"/>
      <c r="BU44" s="413"/>
      <c r="BV44" s="413"/>
      <c r="BW44" s="413"/>
      <c r="BX44" s="413"/>
      <c r="BY44" s="413"/>
      <c r="BZ44" s="413"/>
      <c r="CA44" s="413"/>
      <c r="CB44" s="413"/>
      <c r="CC44" s="414"/>
      <c r="CD44" s="415" t="s">
        <v>292</v>
      </c>
      <c r="CE44" s="416"/>
      <c r="CF44" s="393" t="s">
        <v>345</v>
      </c>
      <c r="CG44" s="394"/>
      <c r="CH44" s="394"/>
      <c r="CI44" s="394"/>
      <c r="CJ44" s="394"/>
      <c r="CK44" s="394"/>
      <c r="CL44" s="394"/>
      <c r="CM44" s="394"/>
      <c r="CN44" s="394"/>
      <c r="CO44" s="394"/>
      <c r="CP44" s="394"/>
      <c r="CQ44" s="395"/>
      <c r="CR44" s="396">
        <v>9830893</v>
      </c>
      <c r="CS44" s="397"/>
      <c r="CT44" s="397"/>
      <c r="CU44" s="397"/>
      <c r="CV44" s="397"/>
      <c r="CW44" s="397"/>
      <c r="CX44" s="397"/>
      <c r="CY44" s="398"/>
      <c r="CZ44" s="399">
        <v>25.3</v>
      </c>
      <c r="DA44" s="400"/>
      <c r="DB44" s="400"/>
      <c r="DC44" s="401"/>
      <c r="DD44" s="402">
        <v>832667</v>
      </c>
      <c r="DE44" s="397"/>
      <c r="DF44" s="397"/>
      <c r="DG44" s="397"/>
      <c r="DH44" s="397"/>
      <c r="DI44" s="397"/>
      <c r="DJ44" s="397"/>
      <c r="DK44" s="398"/>
      <c r="DL44" s="403"/>
      <c r="DM44" s="404"/>
      <c r="DN44" s="404"/>
      <c r="DO44" s="404"/>
      <c r="DP44" s="404"/>
      <c r="DQ44" s="404"/>
      <c r="DR44" s="404"/>
      <c r="DS44" s="404"/>
      <c r="DT44" s="404"/>
      <c r="DU44" s="404"/>
      <c r="DV44" s="405"/>
      <c r="DW44" s="406"/>
      <c r="DX44" s="407"/>
      <c r="DY44" s="407"/>
      <c r="DZ44" s="407"/>
      <c r="EA44" s="407"/>
      <c r="EB44" s="407"/>
      <c r="EC44" s="408"/>
    </row>
    <row r="45" spans="2:133" ht="11.25" customHeight="1" x14ac:dyDescent="0.2">
      <c r="B45" s="413" t="s">
        <v>346</v>
      </c>
      <c r="C45" s="413"/>
      <c r="D45" s="413"/>
      <c r="E45" s="413"/>
      <c r="F45" s="413"/>
      <c r="G45" s="413"/>
      <c r="H45" s="413"/>
      <c r="I45" s="413"/>
      <c r="J45" s="413"/>
      <c r="K45" s="413"/>
      <c r="L45" s="413"/>
      <c r="M45" s="413"/>
      <c r="N45" s="413"/>
      <c r="O45" s="413"/>
      <c r="P45" s="413"/>
      <c r="Q45" s="413"/>
      <c r="R45" s="413"/>
      <c r="S45" s="413"/>
      <c r="T45" s="413"/>
      <c r="U45" s="413"/>
      <c r="V45" s="413"/>
      <c r="W45" s="413"/>
      <c r="X45" s="413"/>
      <c r="Y45" s="413"/>
      <c r="Z45" s="413"/>
      <c r="AA45" s="413"/>
      <c r="AB45" s="413"/>
      <c r="AC45" s="413"/>
      <c r="AD45" s="413"/>
      <c r="AE45" s="413"/>
      <c r="AF45" s="413"/>
      <c r="AG45" s="413"/>
      <c r="AH45" s="413"/>
      <c r="AI45" s="413"/>
      <c r="AJ45" s="413"/>
      <c r="AK45" s="413"/>
      <c r="AL45" s="413"/>
      <c r="AM45" s="413"/>
      <c r="AN45" s="413"/>
      <c r="AO45" s="413"/>
      <c r="AP45" s="413"/>
      <c r="AQ45" s="413"/>
      <c r="AR45" s="413"/>
      <c r="AS45" s="413"/>
      <c r="AT45" s="413"/>
      <c r="AU45" s="413"/>
      <c r="AV45" s="413"/>
      <c r="AW45" s="413"/>
      <c r="AX45" s="413"/>
      <c r="AY45" s="413"/>
      <c r="AZ45" s="413"/>
      <c r="BA45" s="413"/>
      <c r="BB45" s="413"/>
      <c r="BC45" s="413"/>
      <c r="BD45" s="413"/>
      <c r="BE45" s="413"/>
      <c r="BF45" s="413"/>
      <c r="BG45" s="413"/>
      <c r="BH45" s="413"/>
      <c r="BI45" s="413"/>
      <c r="BJ45" s="413"/>
      <c r="BK45" s="413"/>
      <c r="BL45" s="413"/>
      <c r="BM45" s="413"/>
      <c r="BN45" s="413"/>
      <c r="BO45" s="413"/>
      <c r="BP45" s="413"/>
      <c r="BQ45" s="413"/>
      <c r="BR45" s="413"/>
      <c r="BS45" s="413"/>
      <c r="BT45" s="413"/>
      <c r="BU45" s="413"/>
      <c r="BV45" s="413"/>
      <c r="BW45" s="413"/>
      <c r="BX45" s="413"/>
      <c r="BY45" s="413"/>
      <c r="BZ45" s="413"/>
      <c r="CA45" s="413"/>
      <c r="CB45" s="413"/>
      <c r="CC45" s="414"/>
      <c r="CD45" s="417"/>
      <c r="CE45" s="418"/>
      <c r="CF45" s="393" t="s">
        <v>347</v>
      </c>
      <c r="CG45" s="394"/>
      <c r="CH45" s="394"/>
      <c r="CI45" s="394"/>
      <c r="CJ45" s="394"/>
      <c r="CK45" s="394"/>
      <c r="CL45" s="394"/>
      <c r="CM45" s="394"/>
      <c r="CN45" s="394"/>
      <c r="CO45" s="394"/>
      <c r="CP45" s="394"/>
      <c r="CQ45" s="395"/>
      <c r="CR45" s="396">
        <v>6942381</v>
      </c>
      <c r="CS45" s="409"/>
      <c r="CT45" s="409"/>
      <c r="CU45" s="409"/>
      <c r="CV45" s="409"/>
      <c r="CW45" s="409"/>
      <c r="CX45" s="409"/>
      <c r="CY45" s="410"/>
      <c r="CZ45" s="399">
        <v>17.899999999999999</v>
      </c>
      <c r="DA45" s="411"/>
      <c r="DB45" s="411"/>
      <c r="DC45" s="412"/>
      <c r="DD45" s="402">
        <v>417571</v>
      </c>
      <c r="DE45" s="409"/>
      <c r="DF45" s="409"/>
      <c r="DG45" s="409"/>
      <c r="DH45" s="409"/>
      <c r="DI45" s="409"/>
      <c r="DJ45" s="409"/>
      <c r="DK45" s="410"/>
      <c r="DL45" s="403"/>
      <c r="DM45" s="404"/>
      <c r="DN45" s="404"/>
      <c r="DO45" s="404"/>
      <c r="DP45" s="404"/>
      <c r="DQ45" s="404"/>
      <c r="DR45" s="404"/>
      <c r="DS45" s="404"/>
      <c r="DT45" s="404"/>
      <c r="DU45" s="404"/>
      <c r="DV45" s="405"/>
      <c r="DW45" s="406"/>
      <c r="DX45" s="407"/>
      <c r="DY45" s="407"/>
      <c r="DZ45" s="407"/>
      <c r="EA45" s="407"/>
      <c r="EB45" s="407"/>
      <c r="EC45" s="408"/>
    </row>
    <row r="46" spans="2:133" ht="11.25" customHeight="1" x14ac:dyDescent="0.2">
      <c r="B46" s="207"/>
      <c r="CD46" s="417"/>
      <c r="CE46" s="418"/>
      <c r="CF46" s="393" t="s">
        <v>348</v>
      </c>
      <c r="CG46" s="394"/>
      <c r="CH46" s="394"/>
      <c r="CI46" s="394"/>
      <c r="CJ46" s="394"/>
      <c r="CK46" s="394"/>
      <c r="CL46" s="394"/>
      <c r="CM46" s="394"/>
      <c r="CN46" s="394"/>
      <c r="CO46" s="394"/>
      <c r="CP46" s="394"/>
      <c r="CQ46" s="395"/>
      <c r="CR46" s="396">
        <v>2888512</v>
      </c>
      <c r="CS46" s="397"/>
      <c r="CT46" s="397"/>
      <c r="CU46" s="397"/>
      <c r="CV46" s="397"/>
      <c r="CW46" s="397"/>
      <c r="CX46" s="397"/>
      <c r="CY46" s="398"/>
      <c r="CZ46" s="399">
        <v>7.4</v>
      </c>
      <c r="DA46" s="400"/>
      <c r="DB46" s="400"/>
      <c r="DC46" s="401"/>
      <c r="DD46" s="402">
        <v>415096</v>
      </c>
      <c r="DE46" s="397"/>
      <c r="DF46" s="397"/>
      <c r="DG46" s="397"/>
      <c r="DH46" s="397"/>
      <c r="DI46" s="397"/>
      <c r="DJ46" s="397"/>
      <c r="DK46" s="398"/>
      <c r="DL46" s="403"/>
      <c r="DM46" s="404"/>
      <c r="DN46" s="404"/>
      <c r="DO46" s="404"/>
      <c r="DP46" s="404"/>
      <c r="DQ46" s="404"/>
      <c r="DR46" s="404"/>
      <c r="DS46" s="404"/>
      <c r="DT46" s="404"/>
      <c r="DU46" s="404"/>
      <c r="DV46" s="405"/>
      <c r="DW46" s="406"/>
      <c r="DX46" s="407"/>
      <c r="DY46" s="407"/>
      <c r="DZ46" s="407"/>
      <c r="EA46" s="407"/>
      <c r="EB46" s="407"/>
      <c r="EC46" s="408"/>
    </row>
    <row r="47" spans="2:133" ht="11.25" customHeight="1" x14ac:dyDescent="0.2">
      <c r="B47" s="207"/>
      <c r="CD47" s="417"/>
      <c r="CE47" s="418"/>
      <c r="CF47" s="393" t="s">
        <v>349</v>
      </c>
      <c r="CG47" s="394"/>
      <c r="CH47" s="394"/>
      <c r="CI47" s="394"/>
      <c r="CJ47" s="394"/>
      <c r="CK47" s="394"/>
      <c r="CL47" s="394"/>
      <c r="CM47" s="394"/>
      <c r="CN47" s="394"/>
      <c r="CO47" s="394"/>
      <c r="CP47" s="394"/>
      <c r="CQ47" s="395"/>
      <c r="CR47" s="396" t="s">
        <v>122</v>
      </c>
      <c r="CS47" s="409"/>
      <c r="CT47" s="409"/>
      <c r="CU47" s="409"/>
      <c r="CV47" s="409"/>
      <c r="CW47" s="409"/>
      <c r="CX47" s="409"/>
      <c r="CY47" s="410"/>
      <c r="CZ47" s="399" t="s">
        <v>122</v>
      </c>
      <c r="DA47" s="411"/>
      <c r="DB47" s="411"/>
      <c r="DC47" s="412"/>
      <c r="DD47" s="402" t="s">
        <v>122</v>
      </c>
      <c r="DE47" s="409"/>
      <c r="DF47" s="409"/>
      <c r="DG47" s="409"/>
      <c r="DH47" s="409"/>
      <c r="DI47" s="409"/>
      <c r="DJ47" s="409"/>
      <c r="DK47" s="410"/>
      <c r="DL47" s="403"/>
      <c r="DM47" s="404"/>
      <c r="DN47" s="404"/>
      <c r="DO47" s="404"/>
      <c r="DP47" s="404"/>
      <c r="DQ47" s="404"/>
      <c r="DR47" s="404"/>
      <c r="DS47" s="404"/>
      <c r="DT47" s="404"/>
      <c r="DU47" s="404"/>
      <c r="DV47" s="405"/>
      <c r="DW47" s="406"/>
      <c r="DX47" s="407"/>
      <c r="DY47" s="407"/>
      <c r="DZ47" s="407"/>
      <c r="EA47" s="407"/>
      <c r="EB47" s="407"/>
      <c r="EC47" s="408"/>
    </row>
    <row r="48" spans="2:133" ht="10.8" x14ac:dyDescent="0.2">
      <c r="B48" s="207"/>
      <c r="CD48" s="419"/>
      <c r="CE48" s="420"/>
      <c r="CF48" s="393" t="s">
        <v>350</v>
      </c>
      <c r="CG48" s="394"/>
      <c r="CH48" s="394"/>
      <c r="CI48" s="394"/>
      <c r="CJ48" s="394"/>
      <c r="CK48" s="394"/>
      <c r="CL48" s="394"/>
      <c r="CM48" s="394"/>
      <c r="CN48" s="394"/>
      <c r="CO48" s="394"/>
      <c r="CP48" s="394"/>
      <c r="CQ48" s="395"/>
      <c r="CR48" s="396" t="s">
        <v>122</v>
      </c>
      <c r="CS48" s="397"/>
      <c r="CT48" s="397"/>
      <c r="CU48" s="397"/>
      <c r="CV48" s="397"/>
      <c r="CW48" s="397"/>
      <c r="CX48" s="397"/>
      <c r="CY48" s="398"/>
      <c r="CZ48" s="399" t="s">
        <v>122</v>
      </c>
      <c r="DA48" s="400"/>
      <c r="DB48" s="400"/>
      <c r="DC48" s="401"/>
      <c r="DD48" s="402" t="s">
        <v>122</v>
      </c>
      <c r="DE48" s="397"/>
      <c r="DF48" s="397"/>
      <c r="DG48" s="397"/>
      <c r="DH48" s="397"/>
      <c r="DI48" s="397"/>
      <c r="DJ48" s="397"/>
      <c r="DK48" s="398"/>
      <c r="DL48" s="403"/>
      <c r="DM48" s="404"/>
      <c r="DN48" s="404"/>
      <c r="DO48" s="404"/>
      <c r="DP48" s="404"/>
      <c r="DQ48" s="404"/>
      <c r="DR48" s="404"/>
      <c r="DS48" s="404"/>
      <c r="DT48" s="404"/>
      <c r="DU48" s="404"/>
      <c r="DV48" s="405"/>
      <c r="DW48" s="406"/>
      <c r="DX48" s="407"/>
      <c r="DY48" s="407"/>
      <c r="DZ48" s="407"/>
      <c r="EA48" s="407"/>
      <c r="EB48" s="407"/>
      <c r="EC48" s="408"/>
    </row>
    <row r="49" spans="2:133" ht="11.25" customHeight="1" x14ac:dyDescent="0.2">
      <c r="B49" s="207"/>
      <c r="CD49" s="377" t="s">
        <v>351</v>
      </c>
      <c r="CE49" s="378"/>
      <c r="CF49" s="378"/>
      <c r="CG49" s="378"/>
      <c r="CH49" s="378"/>
      <c r="CI49" s="378"/>
      <c r="CJ49" s="378"/>
      <c r="CK49" s="378"/>
      <c r="CL49" s="378"/>
      <c r="CM49" s="378"/>
      <c r="CN49" s="378"/>
      <c r="CO49" s="378"/>
      <c r="CP49" s="378"/>
      <c r="CQ49" s="379"/>
      <c r="CR49" s="380">
        <v>38888487</v>
      </c>
      <c r="CS49" s="381"/>
      <c r="CT49" s="381"/>
      <c r="CU49" s="381"/>
      <c r="CV49" s="381"/>
      <c r="CW49" s="381"/>
      <c r="CX49" s="381"/>
      <c r="CY49" s="382"/>
      <c r="CZ49" s="383">
        <v>100</v>
      </c>
      <c r="DA49" s="384"/>
      <c r="DB49" s="384"/>
      <c r="DC49" s="385"/>
      <c r="DD49" s="386">
        <v>20417301</v>
      </c>
      <c r="DE49" s="381"/>
      <c r="DF49" s="381"/>
      <c r="DG49" s="381"/>
      <c r="DH49" s="381"/>
      <c r="DI49" s="381"/>
      <c r="DJ49" s="381"/>
      <c r="DK49" s="382"/>
      <c r="DL49" s="387"/>
      <c r="DM49" s="388"/>
      <c r="DN49" s="388"/>
      <c r="DO49" s="388"/>
      <c r="DP49" s="388"/>
      <c r="DQ49" s="388"/>
      <c r="DR49" s="388"/>
      <c r="DS49" s="388"/>
      <c r="DT49" s="388"/>
      <c r="DU49" s="388"/>
      <c r="DV49" s="389"/>
      <c r="DW49" s="390"/>
      <c r="DX49" s="391"/>
      <c r="DY49" s="391"/>
      <c r="DZ49" s="391"/>
      <c r="EA49" s="391"/>
      <c r="EB49" s="391"/>
      <c r="EC49" s="392"/>
    </row>
  </sheetData>
  <sheetProtection algorithmName="SHA-512" hashValue="+sV2OvjG0+D/e5o49V7teYGAxirZekhND5Yr4soNf9Tg04Y8yDE9Ikf1oE4I2t7J4uyxc6afz49aqwZmPcvhyw==" saltValue="uK8nC/j0cWTxLvr7HdtUq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39384</v>
      </c>
      <c r="R7" s="1116"/>
      <c r="S7" s="1116"/>
      <c r="T7" s="1116"/>
      <c r="U7" s="1116"/>
      <c r="V7" s="1116">
        <v>38919</v>
      </c>
      <c r="W7" s="1116"/>
      <c r="X7" s="1116"/>
      <c r="Y7" s="1116"/>
      <c r="Z7" s="1116"/>
      <c r="AA7" s="1116">
        <v>465</v>
      </c>
      <c r="AB7" s="1116"/>
      <c r="AC7" s="1116"/>
      <c r="AD7" s="1116"/>
      <c r="AE7" s="1117"/>
      <c r="AF7" s="1118">
        <v>393</v>
      </c>
      <c r="AG7" s="1119"/>
      <c r="AH7" s="1119"/>
      <c r="AI7" s="1119"/>
      <c r="AJ7" s="1120"/>
      <c r="AK7" s="1121">
        <v>444</v>
      </c>
      <c r="AL7" s="1122"/>
      <c r="AM7" s="1122"/>
      <c r="AN7" s="1122"/>
      <c r="AO7" s="1122"/>
      <c r="AP7" s="1122">
        <v>30944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554</v>
      </c>
      <c r="BT7" s="1113"/>
      <c r="BU7" s="1113"/>
      <c r="BV7" s="1113"/>
      <c r="BW7" s="1113"/>
      <c r="BX7" s="1113"/>
      <c r="BY7" s="1113"/>
      <c r="BZ7" s="1113"/>
      <c r="CA7" s="1113"/>
      <c r="CB7" s="1113"/>
      <c r="CC7" s="1113"/>
      <c r="CD7" s="1113"/>
      <c r="CE7" s="1113"/>
      <c r="CF7" s="1113"/>
      <c r="CG7" s="1125"/>
      <c r="CH7" s="1109">
        <v>13</v>
      </c>
      <c r="CI7" s="1110"/>
      <c r="CJ7" s="1110"/>
      <c r="CK7" s="1110"/>
      <c r="CL7" s="1111"/>
      <c r="CM7" s="1109">
        <v>147</v>
      </c>
      <c r="CN7" s="1110"/>
      <c r="CO7" s="1110"/>
      <c r="CP7" s="1110"/>
      <c r="CQ7" s="1111"/>
      <c r="CR7" s="1109">
        <v>5</v>
      </c>
      <c r="CS7" s="1110"/>
      <c r="CT7" s="1110"/>
      <c r="CU7" s="1110"/>
      <c r="CV7" s="1111"/>
      <c r="CW7" s="1109"/>
      <c r="CX7" s="1110"/>
      <c r="CY7" s="1110"/>
      <c r="CZ7" s="1110"/>
      <c r="DA7" s="1111"/>
      <c r="DB7" s="1109"/>
      <c r="DC7" s="1110"/>
      <c r="DD7" s="1110"/>
      <c r="DE7" s="1110"/>
      <c r="DF7" s="1111"/>
      <c r="DG7" s="1109">
        <v>4390</v>
      </c>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t="s">
        <v>375</v>
      </c>
      <c r="C8" s="1044"/>
      <c r="D8" s="1044"/>
      <c r="E8" s="1044"/>
      <c r="F8" s="1044"/>
      <c r="G8" s="1044"/>
      <c r="H8" s="1044"/>
      <c r="I8" s="1044"/>
      <c r="J8" s="1044"/>
      <c r="K8" s="1044"/>
      <c r="L8" s="1044"/>
      <c r="M8" s="1044"/>
      <c r="N8" s="1044"/>
      <c r="O8" s="1044"/>
      <c r="P8" s="1045"/>
      <c r="Q8" s="1051">
        <v>248</v>
      </c>
      <c r="R8" s="1052"/>
      <c r="S8" s="1052"/>
      <c r="T8" s="1052"/>
      <c r="U8" s="1052"/>
      <c r="V8" s="1052">
        <v>248</v>
      </c>
      <c r="W8" s="1052"/>
      <c r="X8" s="1052"/>
      <c r="Y8" s="1052"/>
      <c r="Z8" s="1052"/>
      <c r="AA8" s="1052"/>
      <c r="AB8" s="1052"/>
      <c r="AC8" s="1052"/>
      <c r="AD8" s="1052"/>
      <c r="AE8" s="1053"/>
      <c r="AF8" s="1048" t="s">
        <v>122</v>
      </c>
      <c r="AG8" s="1049"/>
      <c r="AH8" s="1049"/>
      <c r="AI8" s="1049"/>
      <c r="AJ8" s="1050"/>
      <c r="AK8" s="1093">
        <v>248</v>
      </c>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39384</v>
      </c>
      <c r="R23" s="1074"/>
      <c r="S23" s="1074"/>
      <c r="T23" s="1074"/>
      <c r="U23" s="1074"/>
      <c r="V23" s="1074">
        <v>38919</v>
      </c>
      <c r="W23" s="1074"/>
      <c r="X23" s="1074"/>
      <c r="Y23" s="1074"/>
      <c r="Z23" s="1074"/>
      <c r="AA23" s="1074">
        <v>465</v>
      </c>
      <c r="AB23" s="1074"/>
      <c r="AC23" s="1074"/>
      <c r="AD23" s="1074"/>
      <c r="AE23" s="1081"/>
      <c r="AF23" s="1082">
        <v>393</v>
      </c>
      <c r="AG23" s="1074"/>
      <c r="AH23" s="1074"/>
      <c r="AI23" s="1074"/>
      <c r="AJ23" s="1083"/>
      <c r="AK23" s="1084"/>
      <c r="AL23" s="1085"/>
      <c r="AM23" s="1085"/>
      <c r="AN23" s="1085"/>
      <c r="AO23" s="1085"/>
      <c r="AP23" s="1074">
        <v>30944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7255</v>
      </c>
      <c r="R28" s="1064"/>
      <c r="S28" s="1064"/>
      <c r="T28" s="1064"/>
      <c r="U28" s="1064"/>
      <c r="V28" s="1064">
        <v>7243</v>
      </c>
      <c r="W28" s="1064"/>
      <c r="X28" s="1064"/>
      <c r="Y28" s="1064"/>
      <c r="Z28" s="1064"/>
      <c r="AA28" s="1064">
        <v>12</v>
      </c>
      <c r="AB28" s="1064"/>
      <c r="AC28" s="1064"/>
      <c r="AD28" s="1064"/>
      <c r="AE28" s="1065"/>
      <c r="AF28" s="1066">
        <v>12</v>
      </c>
      <c r="AG28" s="1064"/>
      <c r="AH28" s="1064"/>
      <c r="AI28" s="1064"/>
      <c r="AJ28" s="1067"/>
      <c r="AK28" s="1055">
        <v>789</v>
      </c>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7122</v>
      </c>
      <c r="R29" s="1052"/>
      <c r="S29" s="1052"/>
      <c r="T29" s="1052"/>
      <c r="U29" s="1052"/>
      <c r="V29" s="1052">
        <v>7108</v>
      </c>
      <c r="W29" s="1052"/>
      <c r="X29" s="1052"/>
      <c r="Y29" s="1052"/>
      <c r="Z29" s="1052"/>
      <c r="AA29" s="1052">
        <v>14</v>
      </c>
      <c r="AB29" s="1052"/>
      <c r="AC29" s="1052"/>
      <c r="AD29" s="1052"/>
      <c r="AE29" s="1053"/>
      <c r="AF29" s="1048">
        <v>14</v>
      </c>
      <c r="AG29" s="1049"/>
      <c r="AH29" s="1049"/>
      <c r="AI29" s="1049"/>
      <c r="AJ29" s="1050"/>
      <c r="AK29" s="993">
        <v>1157</v>
      </c>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1975</v>
      </c>
      <c r="R30" s="1052"/>
      <c r="S30" s="1052"/>
      <c r="T30" s="1052"/>
      <c r="U30" s="1052"/>
      <c r="V30" s="1052">
        <v>1907</v>
      </c>
      <c r="W30" s="1052"/>
      <c r="X30" s="1052"/>
      <c r="Y30" s="1052"/>
      <c r="Z30" s="1052"/>
      <c r="AA30" s="1052">
        <v>68</v>
      </c>
      <c r="AB30" s="1052"/>
      <c r="AC30" s="1052"/>
      <c r="AD30" s="1052"/>
      <c r="AE30" s="1053"/>
      <c r="AF30" s="1048">
        <v>68</v>
      </c>
      <c r="AG30" s="1049"/>
      <c r="AH30" s="1049"/>
      <c r="AI30" s="1049"/>
      <c r="AJ30" s="1050"/>
      <c r="AK30" s="993">
        <v>262</v>
      </c>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1557</v>
      </c>
      <c r="R31" s="1052"/>
      <c r="S31" s="1052"/>
      <c r="T31" s="1052"/>
      <c r="U31" s="1052"/>
      <c r="V31" s="1052">
        <v>1341</v>
      </c>
      <c r="W31" s="1052"/>
      <c r="X31" s="1052"/>
      <c r="Y31" s="1052"/>
      <c r="Z31" s="1052"/>
      <c r="AA31" s="1052">
        <v>216</v>
      </c>
      <c r="AB31" s="1052"/>
      <c r="AC31" s="1052"/>
      <c r="AD31" s="1052"/>
      <c r="AE31" s="1053"/>
      <c r="AF31" s="1048">
        <v>1561</v>
      </c>
      <c r="AG31" s="1049"/>
      <c r="AH31" s="1049"/>
      <c r="AI31" s="1049"/>
      <c r="AJ31" s="1050"/>
      <c r="AK31" s="993">
        <v>25</v>
      </c>
      <c r="AL31" s="984"/>
      <c r="AM31" s="984"/>
      <c r="AN31" s="984"/>
      <c r="AO31" s="984"/>
      <c r="AP31" s="984">
        <v>9257</v>
      </c>
      <c r="AQ31" s="984"/>
      <c r="AR31" s="984"/>
      <c r="AS31" s="984"/>
      <c r="AT31" s="984"/>
      <c r="AU31" s="984">
        <v>74</v>
      </c>
      <c r="AV31" s="984"/>
      <c r="AW31" s="984"/>
      <c r="AX31" s="984"/>
      <c r="AY31" s="984"/>
      <c r="AZ31" s="1054"/>
      <c r="BA31" s="1054"/>
      <c r="BB31" s="1054"/>
      <c r="BC31" s="1054"/>
      <c r="BD31" s="1054"/>
      <c r="BE31" s="985" t="s">
        <v>393</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394</v>
      </c>
      <c r="C32" s="1044"/>
      <c r="D32" s="1044"/>
      <c r="E32" s="1044"/>
      <c r="F32" s="1044"/>
      <c r="G32" s="1044"/>
      <c r="H32" s="1044"/>
      <c r="I32" s="1044"/>
      <c r="J32" s="1044"/>
      <c r="K32" s="1044"/>
      <c r="L32" s="1044"/>
      <c r="M32" s="1044"/>
      <c r="N32" s="1044"/>
      <c r="O32" s="1044"/>
      <c r="P32" s="1045"/>
      <c r="Q32" s="1051">
        <v>1512</v>
      </c>
      <c r="R32" s="1052"/>
      <c r="S32" s="1052"/>
      <c r="T32" s="1052"/>
      <c r="U32" s="1052"/>
      <c r="V32" s="1052">
        <v>1227</v>
      </c>
      <c r="W32" s="1052"/>
      <c r="X32" s="1052"/>
      <c r="Y32" s="1052"/>
      <c r="Z32" s="1052"/>
      <c r="AA32" s="1052">
        <v>285</v>
      </c>
      <c r="AB32" s="1052"/>
      <c r="AC32" s="1052"/>
      <c r="AD32" s="1052"/>
      <c r="AE32" s="1053"/>
      <c r="AF32" s="1048">
        <v>910</v>
      </c>
      <c r="AG32" s="1049"/>
      <c r="AH32" s="1049"/>
      <c r="AI32" s="1049"/>
      <c r="AJ32" s="1050"/>
      <c r="AK32" s="993">
        <v>309</v>
      </c>
      <c r="AL32" s="984"/>
      <c r="AM32" s="984"/>
      <c r="AN32" s="984"/>
      <c r="AO32" s="984"/>
      <c r="AP32" s="984">
        <v>3746</v>
      </c>
      <c r="AQ32" s="984"/>
      <c r="AR32" s="984"/>
      <c r="AS32" s="984"/>
      <c r="AT32" s="984"/>
      <c r="AU32" s="984">
        <v>554</v>
      </c>
      <c r="AV32" s="984"/>
      <c r="AW32" s="984"/>
      <c r="AX32" s="984"/>
      <c r="AY32" s="984"/>
      <c r="AZ32" s="1054"/>
      <c r="BA32" s="1054"/>
      <c r="BB32" s="1054"/>
      <c r="BC32" s="1054"/>
      <c r="BD32" s="1054"/>
      <c r="BE32" s="985" t="s">
        <v>393</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2565</v>
      </c>
      <c r="AG63" s="972"/>
      <c r="AH63" s="972"/>
      <c r="AI63" s="972"/>
      <c r="AJ63" s="1035"/>
      <c r="AK63" s="1036"/>
      <c r="AL63" s="976"/>
      <c r="AM63" s="976"/>
      <c r="AN63" s="976"/>
      <c r="AO63" s="976"/>
      <c r="AP63" s="972">
        <v>13003</v>
      </c>
      <c r="AQ63" s="972"/>
      <c r="AR63" s="972"/>
      <c r="AS63" s="972"/>
      <c r="AT63" s="972"/>
      <c r="AU63" s="972">
        <v>628</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548</v>
      </c>
      <c r="C68" s="999"/>
      <c r="D68" s="999"/>
      <c r="E68" s="999"/>
      <c r="F68" s="999"/>
      <c r="G68" s="999"/>
      <c r="H68" s="999"/>
      <c r="I68" s="999"/>
      <c r="J68" s="999"/>
      <c r="K68" s="999"/>
      <c r="L68" s="999"/>
      <c r="M68" s="999"/>
      <c r="N68" s="999"/>
      <c r="O68" s="999"/>
      <c r="P68" s="1000"/>
      <c r="Q68" s="1001">
        <v>1846</v>
      </c>
      <c r="R68" s="995"/>
      <c r="S68" s="995"/>
      <c r="T68" s="995"/>
      <c r="U68" s="995"/>
      <c r="V68" s="995">
        <v>1796</v>
      </c>
      <c r="W68" s="995"/>
      <c r="X68" s="995"/>
      <c r="Y68" s="995"/>
      <c r="Z68" s="995"/>
      <c r="AA68" s="995">
        <v>50</v>
      </c>
      <c r="AB68" s="995"/>
      <c r="AC68" s="995"/>
      <c r="AD68" s="995"/>
      <c r="AE68" s="995"/>
      <c r="AF68" s="995">
        <v>50</v>
      </c>
      <c r="AG68" s="995"/>
      <c r="AH68" s="995"/>
      <c r="AI68" s="995"/>
      <c r="AJ68" s="995"/>
      <c r="AK68" s="995"/>
      <c r="AL68" s="995"/>
      <c r="AM68" s="995"/>
      <c r="AN68" s="995"/>
      <c r="AO68" s="995"/>
      <c r="AP68" s="995">
        <v>4841</v>
      </c>
      <c r="AQ68" s="995"/>
      <c r="AR68" s="995"/>
      <c r="AS68" s="995"/>
      <c r="AT68" s="995"/>
      <c r="AU68" s="995">
        <v>2755</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549</v>
      </c>
      <c r="C69" s="988"/>
      <c r="D69" s="988"/>
      <c r="E69" s="988"/>
      <c r="F69" s="988"/>
      <c r="G69" s="988"/>
      <c r="H69" s="988"/>
      <c r="I69" s="988"/>
      <c r="J69" s="988"/>
      <c r="K69" s="988"/>
      <c r="L69" s="988"/>
      <c r="M69" s="988"/>
      <c r="N69" s="988"/>
      <c r="O69" s="988"/>
      <c r="P69" s="989"/>
      <c r="Q69" s="990">
        <v>374</v>
      </c>
      <c r="R69" s="984"/>
      <c r="S69" s="984"/>
      <c r="T69" s="984"/>
      <c r="U69" s="984"/>
      <c r="V69" s="984">
        <v>340</v>
      </c>
      <c r="W69" s="984"/>
      <c r="X69" s="984"/>
      <c r="Y69" s="984"/>
      <c r="Z69" s="984"/>
      <c r="AA69" s="984">
        <v>34</v>
      </c>
      <c r="AB69" s="984"/>
      <c r="AC69" s="984"/>
      <c r="AD69" s="984"/>
      <c r="AE69" s="984"/>
      <c r="AF69" s="984">
        <v>34</v>
      </c>
      <c r="AG69" s="984"/>
      <c r="AH69" s="984"/>
      <c r="AI69" s="984"/>
      <c r="AJ69" s="984"/>
      <c r="AK69" s="984"/>
      <c r="AL69" s="984"/>
      <c r="AM69" s="984"/>
      <c r="AN69" s="984"/>
      <c r="AO69" s="984"/>
      <c r="AP69" s="984"/>
      <c r="AQ69" s="984"/>
      <c r="AR69" s="984"/>
      <c r="AS69" s="984"/>
      <c r="AT69" s="984"/>
      <c r="AU69" s="984"/>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550</v>
      </c>
      <c r="C70" s="988"/>
      <c r="D70" s="988"/>
      <c r="E70" s="988"/>
      <c r="F70" s="988"/>
      <c r="G70" s="988"/>
      <c r="H70" s="988"/>
      <c r="I70" s="988"/>
      <c r="J70" s="988"/>
      <c r="K70" s="988"/>
      <c r="L70" s="988"/>
      <c r="M70" s="988"/>
      <c r="N70" s="988"/>
      <c r="O70" s="988"/>
      <c r="P70" s="989"/>
      <c r="Q70" s="990">
        <v>290</v>
      </c>
      <c r="R70" s="984"/>
      <c r="S70" s="984"/>
      <c r="T70" s="984"/>
      <c r="U70" s="984"/>
      <c r="V70" s="984">
        <v>250</v>
      </c>
      <c r="W70" s="984"/>
      <c r="X70" s="984"/>
      <c r="Y70" s="984"/>
      <c r="Z70" s="984"/>
      <c r="AA70" s="984">
        <v>40</v>
      </c>
      <c r="AB70" s="984"/>
      <c r="AC70" s="984"/>
      <c r="AD70" s="984"/>
      <c r="AE70" s="984"/>
      <c r="AF70" s="984">
        <v>40</v>
      </c>
      <c r="AG70" s="984"/>
      <c r="AH70" s="984"/>
      <c r="AI70" s="984"/>
      <c r="AJ70" s="984"/>
      <c r="AK70" s="984"/>
      <c r="AL70" s="984"/>
      <c r="AM70" s="984"/>
      <c r="AN70" s="984"/>
      <c r="AO70" s="984"/>
      <c r="AP70" s="984"/>
      <c r="AQ70" s="984"/>
      <c r="AR70" s="984"/>
      <c r="AS70" s="984"/>
      <c r="AT70" s="984"/>
      <c r="AU70" s="984"/>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551</v>
      </c>
      <c r="C71" s="988"/>
      <c r="D71" s="988"/>
      <c r="E71" s="988"/>
      <c r="F71" s="988"/>
      <c r="G71" s="988"/>
      <c r="H71" s="988"/>
      <c r="I71" s="988"/>
      <c r="J71" s="988"/>
      <c r="K71" s="988"/>
      <c r="L71" s="988"/>
      <c r="M71" s="988"/>
      <c r="N71" s="988"/>
      <c r="O71" s="988"/>
      <c r="P71" s="989"/>
      <c r="Q71" s="990">
        <v>1428744</v>
      </c>
      <c r="R71" s="984"/>
      <c r="S71" s="984"/>
      <c r="T71" s="984"/>
      <c r="U71" s="984"/>
      <c r="V71" s="984">
        <v>1401874</v>
      </c>
      <c r="W71" s="984"/>
      <c r="X71" s="984"/>
      <c r="Y71" s="984"/>
      <c r="Z71" s="984"/>
      <c r="AA71" s="984">
        <v>26871</v>
      </c>
      <c r="AB71" s="984"/>
      <c r="AC71" s="984"/>
      <c r="AD71" s="984"/>
      <c r="AE71" s="984"/>
      <c r="AF71" s="984">
        <v>26871</v>
      </c>
      <c r="AG71" s="984"/>
      <c r="AH71" s="984"/>
      <c r="AI71" s="984"/>
      <c r="AJ71" s="984"/>
      <c r="AK71" s="984">
        <v>12578</v>
      </c>
      <c r="AL71" s="984"/>
      <c r="AM71" s="984"/>
      <c r="AN71" s="984"/>
      <c r="AO71" s="984"/>
      <c r="AP71" s="984"/>
      <c r="AQ71" s="984"/>
      <c r="AR71" s="984"/>
      <c r="AS71" s="984"/>
      <c r="AT71" s="984"/>
      <c r="AU71" s="984"/>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552</v>
      </c>
      <c r="C72" s="988"/>
      <c r="D72" s="988"/>
      <c r="E72" s="988"/>
      <c r="F72" s="988"/>
      <c r="G72" s="988"/>
      <c r="H72" s="988"/>
      <c r="I72" s="988"/>
      <c r="J72" s="988"/>
      <c r="K72" s="988"/>
      <c r="L72" s="988"/>
      <c r="M72" s="988"/>
      <c r="N72" s="988"/>
      <c r="O72" s="988"/>
      <c r="P72" s="989"/>
      <c r="Q72" s="990">
        <v>38877</v>
      </c>
      <c r="R72" s="984"/>
      <c r="S72" s="984"/>
      <c r="T72" s="984"/>
      <c r="U72" s="984"/>
      <c r="V72" s="984">
        <v>35991</v>
      </c>
      <c r="W72" s="984"/>
      <c r="X72" s="984"/>
      <c r="Y72" s="984"/>
      <c r="Z72" s="984"/>
      <c r="AA72" s="984">
        <v>2886</v>
      </c>
      <c r="AB72" s="984"/>
      <c r="AC72" s="984"/>
      <c r="AD72" s="984"/>
      <c r="AE72" s="984"/>
      <c r="AF72" s="984">
        <v>27482</v>
      </c>
      <c r="AG72" s="984"/>
      <c r="AH72" s="984"/>
      <c r="AI72" s="984"/>
      <c r="AJ72" s="984"/>
      <c r="AK72" s="984"/>
      <c r="AL72" s="984"/>
      <c r="AM72" s="984"/>
      <c r="AN72" s="984"/>
      <c r="AO72" s="984"/>
      <c r="AP72" s="984">
        <v>96454</v>
      </c>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553</v>
      </c>
      <c r="C73" s="988"/>
      <c r="D73" s="988"/>
      <c r="E73" s="988"/>
      <c r="F73" s="988"/>
      <c r="G73" s="988"/>
      <c r="H73" s="988"/>
      <c r="I73" s="988"/>
      <c r="J73" s="988"/>
      <c r="K73" s="988"/>
      <c r="L73" s="988"/>
      <c r="M73" s="988"/>
      <c r="N73" s="988"/>
      <c r="O73" s="988"/>
      <c r="P73" s="989"/>
      <c r="Q73" s="990">
        <v>6104</v>
      </c>
      <c r="R73" s="984"/>
      <c r="S73" s="984"/>
      <c r="T73" s="984"/>
      <c r="U73" s="984"/>
      <c r="V73" s="984">
        <v>5983</v>
      </c>
      <c r="W73" s="984"/>
      <c r="X73" s="984"/>
      <c r="Y73" s="984"/>
      <c r="Z73" s="984"/>
      <c r="AA73" s="984">
        <v>121</v>
      </c>
      <c r="AB73" s="984"/>
      <c r="AC73" s="984"/>
      <c r="AD73" s="984"/>
      <c r="AE73" s="984"/>
      <c r="AF73" s="984">
        <v>17694</v>
      </c>
      <c r="AG73" s="984"/>
      <c r="AH73" s="984"/>
      <c r="AI73" s="984"/>
      <c r="AJ73" s="984"/>
      <c r="AK73" s="984"/>
      <c r="AL73" s="984"/>
      <c r="AM73" s="984"/>
      <c r="AN73" s="984"/>
      <c r="AO73" s="984"/>
      <c r="AP73" s="984">
        <v>24010</v>
      </c>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72171</v>
      </c>
      <c r="AG88" s="972"/>
      <c r="AH88" s="972"/>
      <c r="AI88" s="972"/>
      <c r="AJ88" s="972"/>
      <c r="AK88" s="976"/>
      <c r="AL88" s="976"/>
      <c r="AM88" s="976"/>
      <c r="AN88" s="976"/>
      <c r="AO88" s="976"/>
      <c r="AP88" s="972">
        <v>125305</v>
      </c>
      <c r="AQ88" s="972"/>
      <c r="AR88" s="972"/>
      <c r="AS88" s="972"/>
      <c r="AT88" s="972"/>
      <c r="AU88" s="972">
        <v>2755</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v>
      </c>
      <c r="CS102" s="966"/>
      <c r="CT102" s="966"/>
      <c r="CU102" s="966"/>
      <c r="CV102" s="967"/>
      <c r="CW102" s="965"/>
      <c r="CX102" s="966"/>
      <c r="CY102" s="966"/>
      <c r="CZ102" s="966"/>
      <c r="DA102" s="967"/>
      <c r="DB102" s="965"/>
      <c r="DC102" s="966"/>
      <c r="DD102" s="966"/>
      <c r="DE102" s="966"/>
      <c r="DF102" s="967"/>
      <c r="DG102" s="965">
        <v>4390</v>
      </c>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2604268</v>
      </c>
      <c r="AB110" s="902"/>
      <c r="AC110" s="902"/>
      <c r="AD110" s="902"/>
      <c r="AE110" s="903"/>
      <c r="AF110" s="904">
        <v>2536596</v>
      </c>
      <c r="AG110" s="902"/>
      <c r="AH110" s="902"/>
      <c r="AI110" s="902"/>
      <c r="AJ110" s="903"/>
      <c r="AK110" s="904">
        <v>2403632</v>
      </c>
      <c r="AL110" s="902"/>
      <c r="AM110" s="902"/>
      <c r="AN110" s="902"/>
      <c r="AO110" s="903"/>
      <c r="AP110" s="905">
        <v>15.7</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27510314</v>
      </c>
      <c r="BR110" s="855"/>
      <c r="BS110" s="855"/>
      <c r="BT110" s="855"/>
      <c r="BU110" s="855"/>
      <c r="BV110" s="855">
        <v>26195038</v>
      </c>
      <c r="BW110" s="855"/>
      <c r="BX110" s="855"/>
      <c r="BY110" s="855"/>
      <c r="BZ110" s="855"/>
      <c r="CA110" s="855">
        <v>30943520</v>
      </c>
      <c r="CB110" s="855"/>
      <c r="CC110" s="855"/>
      <c r="CD110" s="855"/>
      <c r="CE110" s="855"/>
      <c r="CF110" s="879">
        <v>201.6</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5297973</v>
      </c>
      <c r="BR111" s="830"/>
      <c r="BS111" s="830"/>
      <c r="BT111" s="830"/>
      <c r="BU111" s="830"/>
      <c r="BV111" s="830">
        <v>5040224</v>
      </c>
      <c r="BW111" s="830"/>
      <c r="BX111" s="830"/>
      <c r="BY111" s="830"/>
      <c r="BZ111" s="830"/>
      <c r="CA111" s="830">
        <v>4436379</v>
      </c>
      <c r="CB111" s="830"/>
      <c r="CC111" s="830"/>
      <c r="CD111" s="830"/>
      <c r="CE111" s="830"/>
      <c r="CF111" s="888">
        <v>28.9</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674495</v>
      </c>
      <c r="BR112" s="830"/>
      <c r="BS112" s="830"/>
      <c r="BT112" s="830"/>
      <c r="BU112" s="830"/>
      <c r="BV112" s="830">
        <v>714312</v>
      </c>
      <c r="BW112" s="830"/>
      <c r="BX112" s="830"/>
      <c r="BY112" s="830"/>
      <c r="BZ112" s="830"/>
      <c r="CA112" s="830">
        <v>628484</v>
      </c>
      <c r="CB112" s="830"/>
      <c r="CC112" s="830"/>
      <c r="CD112" s="830"/>
      <c r="CE112" s="830"/>
      <c r="CF112" s="888">
        <v>4.0999999999999996</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74478</v>
      </c>
      <c r="AB113" s="932"/>
      <c r="AC113" s="932"/>
      <c r="AD113" s="932"/>
      <c r="AE113" s="933"/>
      <c r="AF113" s="934">
        <v>94875</v>
      </c>
      <c r="AG113" s="932"/>
      <c r="AH113" s="932"/>
      <c r="AI113" s="932"/>
      <c r="AJ113" s="933"/>
      <c r="AK113" s="934">
        <v>50875</v>
      </c>
      <c r="AL113" s="932"/>
      <c r="AM113" s="932"/>
      <c r="AN113" s="932"/>
      <c r="AO113" s="933"/>
      <c r="AP113" s="935">
        <v>0.3</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3540022</v>
      </c>
      <c r="BR113" s="830"/>
      <c r="BS113" s="830"/>
      <c r="BT113" s="830"/>
      <c r="BU113" s="830"/>
      <c r="BV113" s="830">
        <v>3148568</v>
      </c>
      <c r="BW113" s="830"/>
      <c r="BX113" s="830"/>
      <c r="BY113" s="830"/>
      <c r="BZ113" s="830"/>
      <c r="CA113" s="830">
        <v>2754536</v>
      </c>
      <c r="CB113" s="830"/>
      <c r="CC113" s="830"/>
      <c r="CD113" s="830"/>
      <c r="CE113" s="830"/>
      <c r="CF113" s="888">
        <v>17.899999999999999</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373785</v>
      </c>
      <c r="AB114" s="793"/>
      <c r="AC114" s="793"/>
      <c r="AD114" s="793"/>
      <c r="AE114" s="794"/>
      <c r="AF114" s="795">
        <v>369455</v>
      </c>
      <c r="AG114" s="793"/>
      <c r="AH114" s="793"/>
      <c r="AI114" s="793"/>
      <c r="AJ114" s="794"/>
      <c r="AK114" s="795">
        <v>372154</v>
      </c>
      <c r="AL114" s="793"/>
      <c r="AM114" s="793"/>
      <c r="AN114" s="793"/>
      <c r="AO114" s="794"/>
      <c r="AP114" s="837">
        <v>2.4</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3918705</v>
      </c>
      <c r="BR114" s="830"/>
      <c r="BS114" s="830"/>
      <c r="BT114" s="830"/>
      <c r="BU114" s="830"/>
      <c r="BV114" s="830">
        <v>3972792</v>
      </c>
      <c r="BW114" s="830"/>
      <c r="BX114" s="830"/>
      <c r="BY114" s="830"/>
      <c r="BZ114" s="830"/>
      <c r="CA114" s="830">
        <v>4093982</v>
      </c>
      <c r="CB114" s="830"/>
      <c r="CC114" s="830"/>
      <c r="CD114" s="830"/>
      <c r="CE114" s="830"/>
      <c r="CF114" s="888">
        <v>26.7</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5297973</v>
      </c>
      <c r="DH115" s="793"/>
      <c r="DI115" s="793"/>
      <c r="DJ115" s="793"/>
      <c r="DK115" s="794"/>
      <c r="DL115" s="795">
        <v>5040224</v>
      </c>
      <c r="DM115" s="793"/>
      <c r="DN115" s="793"/>
      <c r="DO115" s="793"/>
      <c r="DP115" s="794"/>
      <c r="DQ115" s="795">
        <v>4436379</v>
      </c>
      <c r="DR115" s="793"/>
      <c r="DS115" s="793"/>
      <c r="DT115" s="793"/>
      <c r="DU115" s="794"/>
      <c r="DV115" s="837">
        <v>28.9</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v>48</v>
      </c>
      <c r="AG116" s="793"/>
      <c r="AH116" s="793"/>
      <c r="AI116" s="793"/>
      <c r="AJ116" s="794"/>
      <c r="AK116" s="795">
        <v>1731</v>
      </c>
      <c r="AL116" s="793"/>
      <c r="AM116" s="793"/>
      <c r="AN116" s="793"/>
      <c r="AO116" s="794"/>
      <c r="AP116" s="837">
        <v>0</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3052531</v>
      </c>
      <c r="AB117" s="916"/>
      <c r="AC117" s="916"/>
      <c r="AD117" s="916"/>
      <c r="AE117" s="917"/>
      <c r="AF117" s="918">
        <v>3000974</v>
      </c>
      <c r="AG117" s="916"/>
      <c r="AH117" s="916"/>
      <c r="AI117" s="916"/>
      <c r="AJ117" s="917"/>
      <c r="AK117" s="918">
        <v>2828392</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441</v>
      </c>
      <c r="BP119" s="891"/>
      <c r="BQ119" s="892">
        <v>40941509</v>
      </c>
      <c r="BR119" s="858"/>
      <c r="BS119" s="858"/>
      <c r="BT119" s="858"/>
      <c r="BU119" s="858"/>
      <c r="BV119" s="858">
        <v>39070934</v>
      </c>
      <c r="BW119" s="858"/>
      <c r="BX119" s="858"/>
      <c r="BY119" s="858"/>
      <c r="BZ119" s="858"/>
      <c r="CA119" s="858">
        <v>42856901</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8498653</v>
      </c>
      <c r="BR120" s="855"/>
      <c r="BS120" s="855"/>
      <c r="BT120" s="855"/>
      <c r="BU120" s="855"/>
      <c r="BV120" s="855">
        <v>8264602</v>
      </c>
      <c r="BW120" s="855"/>
      <c r="BX120" s="855"/>
      <c r="BY120" s="855"/>
      <c r="BZ120" s="855"/>
      <c r="CA120" s="855">
        <v>8578897</v>
      </c>
      <c r="CB120" s="855"/>
      <c r="CC120" s="855"/>
      <c r="CD120" s="855"/>
      <c r="CE120" s="855"/>
      <c r="CF120" s="879">
        <v>55.9</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485720</v>
      </c>
      <c r="DH120" s="855"/>
      <c r="DI120" s="855"/>
      <c r="DJ120" s="855"/>
      <c r="DK120" s="855"/>
      <c r="DL120" s="855">
        <v>575140</v>
      </c>
      <c r="DM120" s="855"/>
      <c r="DN120" s="855"/>
      <c r="DO120" s="855"/>
      <c r="DP120" s="855"/>
      <c r="DQ120" s="855">
        <v>554426</v>
      </c>
      <c r="DR120" s="855"/>
      <c r="DS120" s="855"/>
      <c r="DT120" s="855"/>
      <c r="DU120" s="855"/>
      <c r="DV120" s="856">
        <v>3.6</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8081093</v>
      </c>
      <c r="BR121" s="830"/>
      <c r="BS121" s="830"/>
      <c r="BT121" s="830"/>
      <c r="BU121" s="830"/>
      <c r="BV121" s="830">
        <v>7627515</v>
      </c>
      <c r="BW121" s="830"/>
      <c r="BX121" s="830"/>
      <c r="BY121" s="830"/>
      <c r="BZ121" s="830"/>
      <c r="CA121" s="830">
        <v>7084194</v>
      </c>
      <c r="CB121" s="830"/>
      <c r="CC121" s="830"/>
      <c r="CD121" s="830"/>
      <c r="CE121" s="830"/>
      <c r="CF121" s="888">
        <v>46.1</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188775</v>
      </c>
      <c r="DH121" s="830"/>
      <c r="DI121" s="830"/>
      <c r="DJ121" s="830"/>
      <c r="DK121" s="830"/>
      <c r="DL121" s="830">
        <v>139172</v>
      </c>
      <c r="DM121" s="830"/>
      <c r="DN121" s="830"/>
      <c r="DO121" s="830"/>
      <c r="DP121" s="830"/>
      <c r="DQ121" s="830">
        <v>74058</v>
      </c>
      <c r="DR121" s="830"/>
      <c r="DS121" s="830"/>
      <c r="DT121" s="830"/>
      <c r="DU121" s="830"/>
      <c r="DV121" s="807">
        <v>0.5</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17954247</v>
      </c>
      <c r="BR122" s="858"/>
      <c r="BS122" s="858"/>
      <c r="BT122" s="858"/>
      <c r="BU122" s="858"/>
      <c r="BV122" s="858">
        <v>18620554</v>
      </c>
      <c r="BW122" s="858"/>
      <c r="BX122" s="858"/>
      <c r="BY122" s="858"/>
      <c r="BZ122" s="858"/>
      <c r="CA122" s="858">
        <v>19738289</v>
      </c>
      <c r="CB122" s="858"/>
      <c r="CC122" s="858"/>
      <c r="CD122" s="858"/>
      <c r="CE122" s="858"/>
      <c r="CF122" s="859">
        <v>128.6</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449</v>
      </c>
      <c r="BP123" s="891"/>
      <c r="BQ123" s="845">
        <v>34533993</v>
      </c>
      <c r="BR123" s="846"/>
      <c r="BS123" s="846"/>
      <c r="BT123" s="846"/>
      <c r="BU123" s="846"/>
      <c r="BV123" s="846">
        <v>34512671</v>
      </c>
      <c r="BW123" s="846"/>
      <c r="BX123" s="846"/>
      <c r="BY123" s="846"/>
      <c r="BZ123" s="846"/>
      <c r="CA123" s="846">
        <v>35401380</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44.9</v>
      </c>
      <c r="BR124" s="844"/>
      <c r="BS124" s="844"/>
      <c r="BT124" s="844"/>
      <c r="BU124" s="844"/>
      <c r="BV124" s="844">
        <v>31</v>
      </c>
      <c r="BW124" s="844"/>
      <c r="BX124" s="844"/>
      <c r="BY124" s="844"/>
      <c r="BZ124" s="844"/>
      <c r="CA124" s="844">
        <v>48.5</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591620</v>
      </c>
      <c r="AB128" s="814"/>
      <c r="AC128" s="814"/>
      <c r="AD128" s="814"/>
      <c r="AE128" s="815"/>
      <c r="AF128" s="816">
        <v>649712</v>
      </c>
      <c r="AG128" s="814"/>
      <c r="AH128" s="814"/>
      <c r="AI128" s="814"/>
      <c r="AJ128" s="815"/>
      <c r="AK128" s="816">
        <v>571482</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12.65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15874877</v>
      </c>
      <c r="AB129" s="793"/>
      <c r="AC129" s="793"/>
      <c r="AD129" s="793"/>
      <c r="AE129" s="794"/>
      <c r="AF129" s="795">
        <v>16247313</v>
      </c>
      <c r="AG129" s="793"/>
      <c r="AH129" s="793"/>
      <c r="AI129" s="793"/>
      <c r="AJ129" s="794"/>
      <c r="AK129" s="795">
        <v>16887356</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17.649999999999999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1621585</v>
      </c>
      <c r="AB130" s="793"/>
      <c r="AC130" s="793"/>
      <c r="AD130" s="793"/>
      <c r="AE130" s="794"/>
      <c r="AF130" s="795">
        <v>1587897</v>
      </c>
      <c r="AG130" s="793"/>
      <c r="AH130" s="793"/>
      <c r="AI130" s="793"/>
      <c r="AJ130" s="794"/>
      <c r="AK130" s="795">
        <v>1536462</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5.2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14253292</v>
      </c>
      <c r="AB131" s="777"/>
      <c r="AC131" s="777"/>
      <c r="AD131" s="777"/>
      <c r="AE131" s="778"/>
      <c r="AF131" s="779">
        <v>14659416</v>
      </c>
      <c r="AG131" s="777"/>
      <c r="AH131" s="777"/>
      <c r="AI131" s="777"/>
      <c r="AJ131" s="778"/>
      <c r="AK131" s="779">
        <v>15350894</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48.5</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5.8886466369999999</v>
      </c>
      <c r="AB132" s="758"/>
      <c r="AC132" s="758"/>
      <c r="AD132" s="758"/>
      <c r="AE132" s="759"/>
      <c r="AF132" s="760">
        <v>5.207335681</v>
      </c>
      <c r="AG132" s="758"/>
      <c r="AH132" s="758"/>
      <c r="AI132" s="758"/>
      <c r="AJ132" s="759"/>
      <c r="AK132" s="760">
        <v>4.6931989759999997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7.6</v>
      </c>
      <c r="AB133" s="737"/>
      <c r="AC133" s="737"/>
      <c r="AD133" s="737"/>
      <c r="AE133" s="738"/>
      <c r="AF133" s="736">
        <v>6.1</v>
      </c>
      <c r="AG133" s="737"/>
      <c r="AH133" s="737"/>
      <c r="AI133" s="737"/>
      <c r="AJ133" s="738"/>
      <c r="AK133" s="736">
        <v>5.2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BanH+yYQ0p//DvupuQJgHDc7elfpUFSnbc3n0ZZjdGKnbqg+kiOqP4+Q83ikx626GFxLZ2aXdbiW2kOZlVx3Q==" saltValue="//xOMYMB84lfcEGoHdcd0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wPj6uIrnYZLuR+EhENB0bmvp70RsErAoNwIABEPYdxEkSJ888BxPRGlE1DSnmhm9rVyWCDhvFCV0DhRhjnYGA==" saltValue="Ms7dKUtMBsAbaNzHQuUamA=="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osZBpvUWs/4K24xpcFfShO3zx9fKnnhtQRMNowwk0w3m+WKdRn4uxIJkMTHmPs3wvzeoOha4XMBDz+6JaeTBg==" saltValue="pESvrB2rWMH3K37EP34XkQ==" spinCount="100000" sheet="1" objects="1" scenarios="1"/>
  <dataConsolidate/>
  <phoneticPr fontId="2"/>
  <printOptions horizontalCentered="1" verticalCentered="1"/>
  <pageMargins left="0" right="0" top="0" bottom="0" header="0" footer="0"/>
  <pageSetup paperSize="8" scale="6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2" x14ac:dyDescent="0.2">
      <c r="A8" s="247"/>
      <c r="AK8" s="256"/>
      <c r="AL8" s="257"/>
      <c r="AM8" s="257"/>
      <c r="AN8" s="258"/>
      <c r="AO8" s="1132"/>
      <c r="AP8" s="259" t="s">
        <v>480</v>
      </c>
      <c r="AQ8" s="260" t="s">
        <v>481</v>
      </c>
      <c r="AR8" s="261" t="s">
        <v>482</v>
      </c>
    </row>
    <row r="9" spans="1:46" ht="13.2" x14ac:dyDescent="0.2">
      <c r="A9" s="247"/>
      <c r="AK9" s="1143" t="s">
        <v>483</v>
      </c>
      <c r="AL9" s="1144"/>
      <c r="AM9" s="1144"/>
      <c r="AN9" s="1145"/>
      <c r="AO9" s="262">
        <v>6058446</v>
      </c>
      <c r="AP9" s="262">
        <v>78486</v>
      </c>
      <c r="AQ9" s="263">
        <v>72348</v>
      </c>
      <c r="AR9" s="264">
        <v>8.5</v>
      </c>
    </row>
    <row r="10" spans="1:46" ht="13.5" customHeight="1" x14ac:dyDescent="0.2">
      <c r="A10" s="247"/>
      <c r="AK10" s="1143" t="s">
        <v>484</v>
      </c>
      <c r="AL10" s="1144"/>
      <c r="AM10" s="1144"/>
      <c r="AN10" s="1145"/>
      <c r="AO10" s="265">
        <v>126993</v>
      </c>
      <c r="AP10" s="265">
        <v>1645</v>
      </c>
      <c r="AQ10" s="266">
        <v>6364</v>
      </c>
      <c r="AR10" s="267">
        <v>-74.2</v>
      </c>
    </row>
    <row r="11" spans="1:46" ht="13.5" customHeight="1" x14ac:dyDescent="0.2">
      <c r="A11" s="247"/>
      <c r="AK11" s="1143" t="s">
        <v>485</v>
      </c>
      <c r="AL11" s="1144"/>
      <c r="AM11" s="1144"/>
      <c r="AN11" s="1145"/>
      <c r="AO11" s="265" t="s">
        <v>486</v>
      </c>
      <c r="AP11" s="265" t="s">
        <v>486</v>
      </c>
      <c r="AQ11" s="266">
        <v>1262</v>
      </c>
      <c r="AR11" s="267" t="s">
        <v>486</v>
      </c>
    </row>
    <row r="12" spans="1:46" ht="13.5" customHeight="1" x14ac:dyDescent="0.2">
      <c r="A12" s="247"/>
      <c r="AK12" s="1143" t="s">
        <v>487</v>
      </c>
      <c r="AL12" s="1144"/>
      <c r="AM12" s="1144"/>
      <c r="AN12" s="1145"/>
      <c r="AO12" s="265" t="s">
        <v>486</v>
      </c>
      <c r="AP12" s="265" t="s">
        <v>486</v>
      </c>
      <c r="AQ12" s="266">
        <v>10</v>
      </c>
      <c r="AR12" s="267" t="s">
        <v>486</v>
      </c>
    </row>
    <row r="13" spans="1:46" ht="13.5" customHeight="1" x14ac:dyDescent="0.2">
      <c r="A13" s="247"/>
      <c r="AK13" s="1143" t="s">
        <v>488</v>
      </c>
      <c r="AL13" s="1144"/>
      <c r="AM13" s="1144"/>
      <c r="AN13" s="1145"/>
      <c r="AO13" s="265">
        <v>221799</v>
      </c>
      <c r="AP13" s="265">
        <v>2873</v>
      </c>
      <c r="AQ13" s="266">
        <v>3257</v>
      </c>
      <c r="AR13" s="267">
        <v>-11.8</v>
      </c>
    </row>
    <row r="14" spans="1:46" ht="13.5" customHeight="1" x14ac:dyDescent="0.2">
      <c r="A14" s="247"/>
      <c r="AK14" s="1143" t="s">
        <v>489</v>
      </c>
      <c r="AL14" s="1144"/>
      <c r="AM14" s="1144"/>
      <c r="AN14" s="1145"/>
      <c r="AO14" s="265">
        <v>86712</v>
      </c>
      <c r="AP14" s="265">
        <v>1123</v>
      </c>
      <c r="AQ14" s="266">
        <v>1617</v>
      </c>
      <c r="AR14" s="267">
        <v>-30.6</v>
      </c>
    </row>
    <row r="15" spans="1:46" ht="13.5" customHeight="1" x14ac:dyDescent="0.2">
      <c r="A15" s="247"/>
      <c r="AK15" s="1146" t="s">
        <v>490</v>
      </c>
      <c r="AL15" s="1147"/>
      <c r="AM15" s="1147"/>
      <c r="AN15" s="1148"/>
      <c r="AO15" s="265">
        <v>-254601</v>
      </c>
      <c r="AP15" s="265">
        <v>-3298</v>
      </c>
      <c r="AQ15" s="266">
        <v>-3947</v>
      </c>
      <c r="AR15" s="267">
        <v>-16.399999999999999</v>
      </c>
    </row>
    <row r="16" spans="1:46" ht="13.2" x14ac:dyDescent="0.2">
      <c r="A16" s="247"/>
      <c r="AK16" s="1146" t="s">
        <v>177</v>
      </c>
      <c r="AL16" s="1147"/>
      <c r="AM16" s="1147"/>
      <c r="AN16" s="1148"/>
      <c r="AO16" s="265">
        <v>6239349</v>
      </c>
      <c r="AP16" s="265">
        <v>80830</v>
      </c>
      <c r="AQ16" s="266">
        <v>80912</v>
      </c>
      <c r="AR16" s="267">
        <v>-0.1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9" t="s">
        <v>495</v>
      </c>
      <c r="AL21" s="1150"/>
      <c r="AM21" s="1150"/>
      <c r="AN21" s="1151"/>
      <c r="AO21" s="277">
        <v>6.36</v>
      </c>
      <c r="AP21" s="278">
        <v>6.71</v>
      </c>
      <c r="AQ21" s="279">
        <v>-0.35</v>
      </c>
      <c r="AS21" s="280"/>
      <c r="AT21" s="276"/>
    </row>
    <row r="22" spans="1:46" s="248" customFormat="1" ht="13.2" x14ac:dyDescent="0.2">
      <c r="A22" s="276"/>
      <c r="AK22" s="1149" t="s">
        <v>496</v>
      </c>
      <c r="AL22" s="1150"/>
      <c r="AM22" s="1150"/>
      <c r="AN22" s="1151"/>
      <c r="AO22" s="281">
        <v>97.9</v>
      </c>
      <c r="AP22" s="282">
        <v>98.3</v>
      </c>
      <c r="AQ22" s="283">
        <v>-0.4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2"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2403632</v>
      </c>
      <c r="AP32" s="291">
        <v>31139</v>
      </c>
      <c r="AQ32" s="292">
        <v>34344</v>
      </c>
      <c r="AR32" s="293">
        <v>-9.3000000000000007</v>
      </c>
    </row>
    <row r="33" spans="1:46" ht="13.5" customHeight="1" x14ac:dyDescent="0.2">
      <c r="A33" s="247"/>
      <c r="AK33" s="1133" t="s">
        <v>501</v>
      </c>
      <c r="AL33" s="1134"/>
      <c r="AM33" s="1134"/>
      <c r="AN33" s="1135"/>
      <c r="AO33" s="291" t="s">
        <v>486</v>
      </c>
      <c r="AP33" s="291" t="s">
        <v>486</v>
      </c>
      <c r="AQ33" s="292" t="s">
        <v>486</v>
      </c>
      <c r="AR33" s="293" t="s">
        <v>486</v>
      </c>
    </row>
    <row r="34" spans="1:46" ht="27" customHeight="1" x14ac:dyDescent="0.2">
      <c r="A34" s="247"/>
      <c r="AK34" s="1133" t="s">
        <v>502</v>
      </c>
      <c r="AL34" s="1134"/>
      <c r="AM34" s="1134"/>
      <c r="AN34" s="1135"/>
      <c r="AO34" s="291" t="s">
        <v>486</v>
      </c>
      <c r="AP34" s="291" t="s">
        <v>486</v>
      </c>
      <c r="AQ34" s="292">
        <v>3</v>
      </c>
      <c r="AR34" s="293" t="s">
        <v>486</v>
      </c>
    </row>
    <row r="35" spans="1:46" ht="27" customHeight="1" x14ac:dyDescent="0.2">
      <c r="A35" s="247"/>
      <c r="AK35" s="1133" t="s">
        <v>503</v>
      </c>
      <c r="AL35" s="1134"/>
      <c r="AM35" s="1134"/>
      <c r="AN35" s="1135"/>
      <c r="AO35" s="291">
        <v>50875</v>
      </c>
      <c r="AP35" s="291">
        <v>659</v>
      </c>
      <c r="AQ35" s="292">
        <v>7806</v>
      </c>
      <c r="AR35" s="293">
        <v>-91.6</v>
      </c>
    </row>
    <row r="36" spans="1:46" ht="27" customHeight="1" x14ac:dyDescent="0.2">
      <c r="A36" s="247"/>
      <c r="AK36" s="1133" t="s">
        <v>504</v>
      </c>
      <c r="AL36" s="1134"/>
      <c r="AM36" s="1134"/>
      <c r="AN36" s="1135"/>
      <c r="AO36" s="291">
        <v>372154</v>
      </c>
      <c r="AP36" s="291">
        <v>4821</v>
      </c>
      <c r="AQ36" s="292">
        <v>1690</v>
      </c>
      <c r="AR36" s="293">
        <v>185.3</v>
      </c>
    </row>
    <row r="37" spans="1:46" ht="13.5" customHeight="1" x14ac:dyDescent="0.2">
      <c r="A37" s="247"/>
      <c r="AK37" s="1133" t="s">
        <v>505</v>
      </c>
      <c r="AL37" s="1134"/>
      <c r="AM37" s="1134"/>
      <c r="AN37" s="1135"/>
      <c r="AO37" s="291" t="s">
        <v>486</v>
      </c>
      <c r="AP37" s="291" t="s">
        <v>486</v>
      </c>
      <c r="AQ37" s="292">
        <v>666</v>
      </c>
      <c r="AR37" s="293" t="s">
        <v>486</v>
      </c>
    </row>
    <row r="38" spans="1:46" ht="27" customHeight="1" x14ac:dyDescent="0.2">
      <c r="A38" s="247"/>
      <c r="AK38" s="1136" t="s">
        <v>506</v>
      </c>
      <c r="AL38" s="1137"/>
      <c r="AM38" s="1137"/>
      <c r="AN38" s="1138"/>
      <c r="AO38" s="294">
        <v>1731</v>
      </c>
      <c r="AP38" s="294">
        <v>22</v>
      </c>
      <c r="AQ38" s="295">
        <v>3</v>
      </c>
      <c r="AR38" s="283">
        <v>633.29999999999995</v>
      </c>
      <c r="AS38" s="290"/>
    </row>
    <row r="39" spans="1:46" ht="13.2" x14ac:dyDescent="0.2">
      <c r="A39" s="247"/>
      <c r="AK39" s="1136" t="s">
        <v>507</v>
      </c>
      <c r="AL39" s="1137"/>
      <c r="AM39" s="1137"/>
      <c r="AN39" s="1138"/>
      <c r="AO39" s="291">
        <v>-571482</v>
      </c>
      <c r="AP39" s="291">
        <v>-7403</v>
      </c>
      <c r="AQ39" s="292">
        <v>-5822</v>
      </c>
      <c r="AR39" s="293">
        <v>27.2</v>
      </c>
      <c r="AS39" s="290"/>
    </row>
    <row r="40" spans="1:46" ht="27" customHeight="1" x14ac:dyDescent="0.2">
      <c r="A40" s="247"/>
      <c r="AK40" s="1133" t="s">
        <v>508</v>
      </c>
      <c r="AL40" s="1134"/>
      <c r="AM40" s="1134"/>
      <c r="AN40" s="1135"/>
      <c r="AO40" s="291">
        <v>-1536462</v>
      </c>
      <c r="AP40" s="291">
        <v>-19905</v>
      </c>
      <c r="AQ40" s="292">
        <v>-26710</v>
      </c>
      <c r="AR40" s="293">
        <v>-25.5</v>
      </c>
      <c r="AS40" s="290"/>
    </row>
    <row r="41" spans="1:46" ht="13.2" x14ac:dyDescent="0.2">
      <c r="A41" s="247"/>
      <c r="AK41" s="1139" t="s">
        <v>287</v>
      </c>
      <c r="AL41" s="1140"/>
      <c r="AM41" s="1140"/>
      <c r="AN41" s="1141"/>
      <c r="AO41" s="291">
        <v>720448</v>
      </c>
      <c r="AP41" s="291">
        <v>9333</v>
      </c>
      <c r="AQ41" s="292">
        <v>11979</v>
      </c>
      <c r="AR41" s="293">
        <v>-22.1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2" x14ac:dyDescent="0.2">
      <c r="A50" s="247"/>
      <c r="AK50" s="305"/>
      <c r="AL50" s="306"/>
      <c r="AM50" s="1127"/>
      <c r="AN50" s="307" t="s">
        <v>512</v>
      </c>
      <c r="AO50" s="308" t="s">
        <v>513</v>
      </c>
      <c r="AP50" s="309" t="s">
        <v>514</v>
      </c>
      <c r="AQ50" s="310" t="s">
        <v>515</v>
      </c>
      <c r="AR50" s="311" t="s">
        <v>516</v>
      </c>
    </row>
    <row r="51" spans="1:44" ht="13.2" x14ac:dyDescent="0.2">
      <c r="A51" s="247"/>
      <c r="AK51" s="303" t="s">
        <v>517</v>
      </c>
      <c r="AL51" s="304"/>
      <c r="AM51" s="312">
        <v>3242115</v>
      </c>
      <c r="AN51" s="313">
        <v>41772</v>
      </c>
      <c r="AO51" s="314">
        <v>35</v>
      </c>
      <c r="AP51" s="315">
        <v>45483</v>
      </c>
      <c r="AQ51" s="316">
        <v>-0.2</v>
      </c>
      <c r="AR51" s="317">
        <v>35.200000000000003</v>
      </c>
    </row>
    <row r="52" spans="1:44" ht="13.2" x14ac:dyDescent="0.2">
      <c r="A52" s="247"/>
      <c r="AK52" s="318"/>
      <c r="AL52" s="319" t="s">
        <v>518</v>
      </c>
      <c r="AM52" s="320">
        <v>1408774</v>
      </c>
      <c r="AN52" s="321">
        <v>18151</v>
      </c>
      <c r="AO52" s="322">
        <v>12.6</v>
      </c>
      <c r="AP52" s="323">
        <v>24241</v>
      </c>
      <c r="AQ52" s="324">
        <v>0.4</v>
      </c>
      <c r="AR52" s="325">
        <v>12.2</v>
      </c>
    </row>
    <row r="53" spans="1:44" ht="13.2" x14ac:dyDescent="0.2">
      <c r="A53" s="247"/>
      <c r="AK53" s="303" t="s">
        <v>519</v>
      </c>
      <c r="AL53" s="304"/>
      <c r="AM53" s="312">
        <v>3361648</v>
      </c>
      <c r="AN53" s="313">
        <v>43415</v>
      </c>
      <c r="AO53" s="314">
        <v>3.9</v>
      </c>
      <c r="AP53" s="315">
        <v>45945</v>
      </c>
      <c r="AQ53" s="316">
        <v>1</v>
      </c>
      <c r="AR53" s="317">
        <v>2.9</v>
      </c>
    </row>
    <row r="54" spans="1:44" ht="13.2" x14ac:dyDescent="0.2">
      <c r="A54" s="247"/>
      <c r="AK54" s="318"/>
      <c r="AL54" s="319" t="s">
        <v>518</v>
      </c>
      <c r="AM54" s="320">
        <v>1823748</v>
      </c>
      <c r="AN54" s="321">
        <v>23553</v>
      </c>
      <c r="AO54" s="322">
        <v>29.8</v>
      </c>
      <c r="AP54" s="323">
        <v>25180</v>
      </c>
      <c r="AQ54" s="324">
        <v>3.9</v>
      </c>
      <c r="AR54" s="325">
        <v>25.9</v>
      </c>
    </row>
    <row r="55" spans="1:44" ht="13.2" x14ac:dyDescent="0.2">
      <c r="A55" s="247"/>
      <c r="AK55" s="303" t="s">
        <v>520</v>
      </c>
      <c r="AL55" s="304"/>
      <c r="AM55" s="312">
        <v>2526061</v>
      </c>
      <c r="AN55" s="313">
        <v>32652</v>
      </c>
      <c r="AO55" s="314">
        <v>-24.8</v>
      </c>
      <c r="AP55" s="315">
        <v>44475</v>
      </c>
      <c r="AQ55" s="316">
        <v>-3.2</v>
      </c>
      <c r="AR55" s="317">
        <v>-21.6</v>
      </c>
    </row>
    <row r="56" spans="1:44" ht="13.2" x14ac:dyDescent="0.2">
      <c r="A56" s="247"/>
      <c r="AK56" s="318"/>
      <c r="AL56" s="319" t="s">
        <v>518</v>
      </c>
      <c r="AM56" s="320">
        <v>1806876</v>
      </c>
      <c r="AN56" s="321">
        <v>23356</v>
      </c>
      <c r="AO56" s="322">
        <v>-0.8</v>
      </c>
      <c r="AP56" s="323">
        <v>24780</v>
      </c>
      <c r="AQ56" s="324">
        <v>-1.6</v>
      </c>
      <c r="AR56" s="325">
        <v>0.8</v>
      </c>
    </row>
    <row r="57" spans="1:44" ht="13.2" x14ac:dyDescent="0.2">
      <c r="A57" s="247"/>
      <c r="AK57" s="303" t="s">
        <v>521</v>
      </c>
      <c r="AL57" s="304"/>
      <c r="AM57" s="312">
        <v>2931595</v>
      </c>
      <c r="AN57" s="313">
        <v>37939</v>
      </c>
      <c r="AO57" s="314">
        <v>16.2</v>
      </c>
      <c r="AP57" s="315">
        <v>45982</v>
      </c>
      <c r="AQ57" s="316">
        <v>3.4</v>
      </c>
      <c r="AR57" s="317">
        <v>12.8</v>
      </c>
    </row>
    <row r="58" spans="1:44" ht="13.2" x14ac:dyDescent="0.2">
      <c r="A58" s="247"/>
      <c r="AK58" s="318"/>
      <c r="AL58" s="319" t="s">
        <v>518</v>
      </c>
      <c r="AM58" s="320">
        <v>1582795</v>
      </c>
      <c r="AN58" s="321">
        <v>20483</v>
      </c>
      <c r="AO58" s="322">
        <v>-12.3</v>
      </c>
      <c r="AP58" s="323">
        <v>25583</v>
      </c>
      <c r="AQ58" s="324">
        <v>3.2</v>
      </c>
      <c r="AR58" s="325">
        <v>-15.5</v>
      </c>
    </row>
    <row r="59" spans="1:44" ht="13.2" x14ac:dyDescent="0.2">
      <c r="A59" s="247"/>
      <c r="AK59" s="303" t="s">
        <v>522</v>
      </c>
      <c r="AL59" s="304"/>
      <c r="AM59" s="312">
        <v>9830893</v>
      </c>
      <c r="AN59" s="313">
        <v>127358</v>
      </c>
      <c r="AO59" s="314">
        <v>235.7</v>
      </c>
      <c r="AP59" s="315">
        <v>50538</v>
      </c>
      <c r="AQ59" s="316">
        <v>9.9</v>
      </c>
      <c r="AR59" s="317">
        <v>225.8</v>
      </c>
    </row>
    <row r="60" spans="1:44" ht="13.2" x14ac:dyDescent="0.2">
      <c r="A60" s="247"/>
      <c r="AK60" s="318"/>
      <c r="AL60" s="319" t="s">
        <v>518</v>
      </c>
      <c r="AM60" s="320">
        <v>2888512</v>
      </c>
      <c r="AN60" s="321">
        <v>37420</v>
      </c>
      <c r="AO60" s="322">
        <v>82.7</v>
      </c>
      <c r="AP60" s="323">
        <v>29053</v>
      </c>
      <c r="AQ60" s="324">
        <v>13.6</v>
      </c>
      <c r="AR60" s="325">
        <v>69.099999999999994</v>
      </c>
    </row>
    <row r="61" spans="1:44" ht="13.2" x14ac:dyDescent="0.2">
      <c r="A61" s="247"/>
      <c r="AK61" s="303" t="s">
        <v>523</v>
      </c>
      <c r="AL61" s="326"/>
      <c r="AM61" s="312">
        <v>4378462</v>
      </c>
      <c r="AN61" s="313">
        <v>56627</v>
      </c>
      <c r="AO61" s="314">
        <v>53.2</v>
      </c>
      <c r="AP61" s="315">
        <v>46485</v>
      </c>
      <c r="AQ61" s="327">
        <v>2.2000000000000002</v>
      </c>
      <c r="AR61" s="317">
        <v>51</v>
      </c>
    </row>
    <row r="62" spans="1:44" ht="13.2" x14ac:dyDescent="0.2">
      <c r="A62" s="247"/>
      <c r="AK62" s="318"/>
      <c r="AL62" s="319" t="s">
        <v>518</v>
      </c>
      <c r="AM62" s="320">
        <v>1902141</v>
      </c>
      <c r="AN62" s="321">
        <v>24593</v>
      </c>
      <c r="AO62" s="322">
        <v>22.4</v>
      </c>
      <c r="AP62" s="323">
        <v>25767</v>
      </c>
      <c r="AQ62" s="324">
        <v>3.9</v>
      </c>
      <c r="AR62" s="325">
        <v>18.5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D9H3GynZjUVz0g+5x41zgfVaLe7PsD3uC8LsMFIBsbmPi3i59n0AkI4fHP39U7k3/GURO/G9z7s6GA4dE/4lA==" saltValue="ECYDnxrfgPOOLinwvNV2l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L7vOQyNvHPMdsoateEDsX3GI3PZ7PQeU9Cgn0nMiN4OG+WFwD4BaUXOKGy+kVlTpyGHqUQ04Dy1w8rAIlRH34A==" saltValue="xCGbnkoKbvX1NgI+INTG6g=="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QZ9F79KqV/zB1nL/EXR2BE2e1wXB+BJQZ9axcNvJIcF+VeU5T7vV+3rS3O7pNcjEulQWmgjAtZWlfDdDVtoriw==" saltValue="fU2E5DaLVO3a8QGOHRHXdQ=="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25.92</v>
      </c>
      <c r="G47" s="12">
        <v>25.37</v>
      </c>
      <c r="H47" s="12">
        <v>27.33</v>
      </c>
      <c r="I47" s="12">
        <v>27.7</v>
      </c>
      <c r="J47" s="13">
        <v>27.77</v>
      </c>
    </row>
    <row r="48" spans="2:10" ht="57.75" customHeight="1" x14ac:dyDescent="0.2">
      <c r="B48" s="14"/>
      <c r="C48" s="1154" t="s">
        <v>4</v>
      </c>
      <c r="D48" s="1154"/>
      <c r="E48" s="1155"/>
      <c r="F48" s="15">
        <v>2.5</v>
      </c>
      <c r="G48" s="16">
        <v>2.79</v>
      </c>
      <c r="H48" s="16">
        <v>3.52</v>
      </c>
      <c r="I48" s="16">
        <v>2.23</v>
      </c>
      <c r="J48" s="17">
        <v>2.33</v>
      </c>
    </row>
    <row r="49" spans="2:10" ht="57.75" customHeight="1" thickBot="1" x14ac:dyDescent="0.25">
      <c r="B49" s="18"/>
      <c r="C49" s="1156" t="s">
        <v>5</v>
      </c>
      <c r="D49" s="1156"/>
      <c r="E49" s="1157"/>
      <c r="F49" s="19">
        <v>1.9</v>
      </c>
      <c r="G49" s="20">
        <v>3.8</v>
      </c>
      <c r="H49" s="20">
        <v>3.11</v>
      </c>
      <c r="I49" s="20">
        <v>3.49</v>
      </c>
      <c r="J49" s="21">
        <v>1.31</v>
      </c>
    </row>
    <row r="50" spans="2:10" ht="13.2" x14ac:dyDescent="0.2"/>
  </sheetData>
  <sheetProtection algorithmName="SHA-512" hashValue="yfc6cramAabR1CH0I449dYtazlzr/hgAEVhLgD2JysEDVwLbVzc630kDaKgemMkw6wCgAMdzT9dA+E9TrA+R+g==" saltValue="xtkr33osJwgiEVV5eEBPQ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530</v>
      </c>
      <c r="D34" s="1162"/>
      <c r="E34" s="1163"/>
      <c r="F34" s="32">
        <v>17.309999999999999</v>
      </c>
      <c r="G34" s="33">
        <v>14.99</v>
      </c>
      <c r="H34" s="33">
        <v>14.77</v>
      </c>
      <c r="I34" s="33">
        <v>11.56</v>
      </c>
      <c r="J34" s="34">
        <v>9.24</v>
      </c>
      <c r="K34" s="22"/>
      <c r="L34" s="22"/>
      <c r="M34" s="22"/>
      <c r="N34" s="22"/>
      <c r="O34" s="22"/>
      <c r="P34" s="22"/>
    </row>
    <row r="35" spans="1:16" ht="39" customHeight="1" x14ac:dyDescent="0.2">
      <c r="A35" s="22"/>
      <c r="B35" s="35"/>
      <c r="C35" s="1158" t="s">
        <v>531</v>
      </c>
      <c r="D35" s="1158"/>
      <c r="E35" s="1159"/>
      <c r="F35" s="36">
        <v>3.13</v>
      </c>
      <c r="G35" s="37">
        <v>2.33</v>
      </c>
      <c r="H35" s="37">
        <v>3.37</v>
      </c>
      <c r="I35" s="37">
        <v>3.84</v>
      </c>
      <c r="J35" s="38">
        <v>5.38</v>
      </c>
      <c r="K35" s="22"/>
      <c r="L35" s="22"/>
      <c r="M35" s="22"/>
      <c r="N35" s="22"/>
      <c r="O35" s="22"/>
      <c r="P35" s="22"/>
    </row>
    <row r="36" spans="1:16" ht="39" customHeight="1" x14ac:dyDescent="0.2">
      <c r="A36" s="22"/>
      <c r="B36" s="35"/>
      <c r="C36" s="1158" t="s">
        <v>532</v>
      </c>
      <c r="D36" s="1158"/>
      <c r="E36" s="1159"/>
      <c r="F36" s="36">
        <v>2.5</v>
      </c>
      <c r="G36" s="37">
        <v>2.78</v>
      </c>
      <c r="H36" s="37">
        <v>3.52</v>
      </c>
      <c r="I36" s="37">
        <v>2.2200000000000002</v>
      </c>
      <c r="J36" s="38">
        <v>2.3199999999999998</v>
      </c>
      <c r="K36" s="22"/>
      <c r="L36" s="22"/>
      <c r="M36" s="22"/>
      <c r="N36" s="22"/>
      <c r="O36" s="22"/>
      <c r="P36" s="22"/>
    </row>
    <row r="37" spans="1:16" ht="39" customHeight="1" x14ac:dyDescent="0.2">
      <c r="A37" s="22"/>
      <c r="B37" s="35"/>
      <c r="C37" s="1158" t="s">
        <v>533</v>
      </c>
      <c r="D37" s="1158"/>
      <c r="E37" s="1159"/>
      <c r="F37" s="36">
        <v>0</v>
      </c>
      <c r="G37" s="37">
        <v>0.39</v>
      </c>
      <c r="H37" s="37">
        <v>0.85</v>
      </c>
      <c r="I37" s="37">
        <v>0.93</v>
      </c>
      <c r="J37" s="38">
        <v>0.4</v>
      </c>
      <c r="K37" s="22"/>
      <c r="L37" s="22"/>
      <c r="M37" s="22"/>
      <c r="N37" s="22"/>
      <c r="O37" s="22"/>
      <c r="P37" s="22"/>
    </row>
    <row r="38" spans="1:16" ht="39" customHeight="1" x14ac:dyDescent="0.2">
      <c r="A38" s="22"/>
      <c r="B38" s="35"/>
      <c r="C38" s="1158" t="s">
        <v>534</v>
      </c>
      <c r="D38" s="1158"/>
      <c r="E38" s="1159"/>
      <c r="F38" s="36">
        <v>0.98</v>
      </c>
      <c r="G38" s="37">
        <v>0.67</v>
      </c>
      <c r="H38" s="37">
        <v>0.22</v>
      </c>
      <c r="I38" s="37">
        <v>0.2</v>
      </c>
      <c r="J38" s="38">
        <v>0.08</v>
      </c>
      <c r="K38" s="22"/>
      <c r="L38" s="22"/>
      <c r="M38" s="22"/>
      <c r="N38" s="22"/>
      <c r="O38" s="22"/>
      <c r="P38" s="22"/>
    </row>
    <row r="39" spans="1:16" ht="39" customHeight="1" x14ac:dyDescent="0.2">
      <c r="A39" s="22"/>
      <c r="B39" s="35"/>
      <c r="C39" s="1158" t="s">
        <v>535</v>
      </c>
      <c r="D39" s="1158"/>
      <c r="E39" s="1159"/>
      <c r="F39" s="36">
        <v>1.36</v>
      </c>
      <c r="G39" s="37">
        <v>1.1100000000000001</v>
      </c>
      <c r="H39" s="37">
        <v>0.7</v>
      </c>
      <c r="I39" s="37">
        <v>0.09</v>
      </c>
      <c r="J39" s="38">
        <v>7.0000000000000007E-2</v>
      </c>
      <c r="K39" s="22"/>
      <c r="L39" s="22"/>
      <c r="M39" s="22"/>
      <c r="N39" s="22"/>
      <c r="O39" s="22"/>
      <c r="P39" s="22"/>
    </row>
    <row r="40" spans="1:16" ht="39" customHeight="1" x14ac:dyDescent="0.2">
      <c r="A40" s="22"/>
      <c r="B40" s="35"/>
      <c r="C40" s="1158" t="s">
        <v>536</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538</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tMv6WAhPavqaQBKzNV4PYZFnpC6xueFEHGoxsdLxsFAA3ANZBSfIErfJUBQRi91Lf0JBUezLGmXEAkmsSpsqw==" saltValue="7nRzlWYKhiZnB9VERDa0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2930</v>
      </c>
      <c r="L45" s="58">
        <v>2664</v>
      </c>
      <c r="M45" s="58">
        <v>2604</v>
      </c>
      <c r="N45" s="58">
        <v>2537</v>
      </c>
      <c r="O45" s="59">
        <v>2404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74</v>
      </c>
      <c r="L48" s="62">
        <v>78</v>
      </c>
      <c r="M48" s="62">
        <v>74</v>
      </c>
      <c r="N48" s="62">
        <v>95</v>
      </c>
      <c r="O48" s="63">
        <v>51</v>
      </c>
      <c r="P48" s="46"/>
      <c r="Q48" s="46"/>
      <c r="R48" s="46"/>
      <c r="S48" s="46"/>
      <c r="T48" s="46"/>
      <c r="U48" s="46"/>
    </row>
    <row r="49" spans="1:21" ht="30.75" customHeight="1" x14ac:dyDescent="0.2">
      <c r="A49" s="46"/>
      <c r="B49" s="1189"/>
      <c r="C49" s="1190"/>
      <c r="D49" s="60"/>
      <c r="E49" s="1166" t="s">
        <v>14</v>
      </c>
      <c r="F49" s="1166"/>
      <c r="G49" s="1166"/>
      <c r="H49" s="1166"/>
      <c r="I49" s="1166"/>
      <c r="J49" s="1167"/>
      <c r="K49" s="61">
        <v>381</v>
      </c>
      <c r="L49" s="62">
        <v>402</v>
      </c>
      <c r="M49" s="62">
        <v>374</v>
      </c>
      <c r="N49" s="62">
        <v>369</v>
      </c>
      <c r="O49" s="63">
        <v>372</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486</v>
      </c>
      <c r="L50" s="62" t="s">
        <v>486</v>
      </c>
      <c r="M50" s="62" t="s">
        <v>486</v>
      </c>
      <c r="N50" s="62" t="s">
        <v>486</v>
      </c>
      <c r="O50" s="63" t="s">
        <v>486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v>0</v>
      </c>
      <c r="O51" s="63">
        <v>2</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2061</v>
      </c>
      <c r="L52" s="62">
        <v>2090</v>
      </c>
      <c r="M52" s="62">
        <v>2213</v>
      </c>
      <c r="N52" s="62">
        <v>2238</v>
      </c>
      <c r="O52" s="63">
        <v>2107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1324</v>
      </c>
      <c r="L53" s="67">
        <v>1054</v>
      </c>
      <c r="M53" s="67">
        <v>839</v>
      </c>
      <c r="N53" s="67">
        <v>763</v>
      </c>
      <c r="O53" s="68">
        <v>722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41Lg7GEQXMLpvwJRj7Qj6F1+C5gMr57PjJvNHf1QMnLEExhUTLE+7RVveDftoeIhyWTULRGmachgBitarfUGg==" saltValue="NnmwYNb4bHDQnnAoOrQK6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7"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28228</v>
      </c>
      <c r="J41" s="331">
        <v>28366</v>
      </c>
      <c r="K41" s="331">
        <v>27510</v>
      </c>
      <c r="L41" s="331">
        <v>26195</v>
      </c>
      <c r="M41" s="332">
        <v>30944</v>
      </c>
    </row>
    <row r="42" spans="2:13" ht="27.75" customHeight="1" x14ac:dyDescent="0.2">
      <c r="B42" s="1197"/>
      <c r="C42" s="1198"/>
      <c r="D42" s="104"/>
      <c r="E42" s="1201" t="s">
        <v>32</v>
      </c>
      <c r="F42" s="1201"/>
      <c r="G42" s="1201"/>
      <c r="H42" s="1202"/>
      <c r="I42" s="333">
        <v>6999</v>
      </c>
      <c r="J42" s="334">
        <v>6123</v>
      </c>
      <c r="K42" s="334">
        <v>5298</v>
      </c>
      <c r="L42" s="334">
        <v>5040</v>
      </c>
      <c r="M42" s="335">
        <v>4436</v>
      </c>
    </row>
    <row r="43" spans="2:13" ht="27.75" customHeight="1" x14ac:dyDescent="0.2">
      <c r="B43" s="1197"/>
      <c r="C43" s="1198"/>
      <c r="D43" s="104"/>
      <c r="E43" s="1201" t="s">
        <v>33</v>
      </c>
      <c r="F43" s="1201"/>
      <c r="G43" s="1201"/>
      <c r="H43" s="1202"/>
      <c r="I43" s="333">
        <v>705</v>
      </c>
      <c r="J43" s="334">
        <v>665</v>
      </c>
      <c r="K43" s="334">
        <v>674</v>
      </c>
      <c r="L43" s="334">
        <v>714</v>
      </c>
      <c r="M43" s="335">
        <v>628</v>
      </c>
    </row>
    <row r="44" spans="2:13" ht="27.75" customHeight="1" x14ac:dyDescent="0.2">
      <c r="B44" s="1197"/>
      <c r="C44" s="1198"/>
      <c r="D44" s="104"/>
      <c r="E44" s="1201" t="s">
        <v>34</v>
      </c>
      <c r="F44" s="1201"/>
      <c r="G44" s="1201"/>
      <c r="H44" s="1202"/>
      <c r="I44" s="333">
        <v>4346</v>
      </c>
      <c r="J44" s="334">
        <v>3940</v>
      </c>
      <c r="K44" s="334">
        <v>3540</v>
      </c>
      <c r="L44" s="334">
        <v>3149</v>
      </c>
      <c r="M44" s="335">
        <v>2755</v>
      </c>
    </row>
    <row r="45" spans="2:13" ht="27.75" customHeight="1" x14ac:dyDescent="0.2">
      <c r="B45" s="1197"/>
      <c r="C45" s="1198"/>
      <c r="D45" s="104"/>
      <c r="E45" s="1201" t="s">
        <v>35</v>
      </c>
      <c r="F45" s="1201"/>
      <c r="G45" s="1201"/>
      <c r="H45" s="1202"/>
      <c r="I45" s="333">
        <v>3695</v>
      </c>
      <c r="J45" s="334">
        <v>3982</v>
      </c>
      <c r="K45" s="334">
        <v>3919</v>
      </c>
      <c r="L45" s="334">
        <v>3973</v>
      </c>
      <c r="M45" s="335">
        <v>4094</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7297</v>
      </c>
      <c r="J50" s="334">
        <v>8226</v>
      </c>
      <c r="K50" s="334">
        <v>8499</v>
      </c>
      <c r="L50" s="334">
        <v>8265</v>
      </c>
      <c r="M50" s="335">
        <v>8579</v>
      </c>
    </row>
    <row r="51" spans="2:13" ht="27.75" customHeight="1" x14ac:dyDescent="0.2">
      <c r="B51" s="1197"/>
      <c r="C51" s="1198"/>
      <c r="D51" s="104"/>
      <c r="E51" s="1201" t="s">
        <v>42</v>
      </c>
      <c r="F51" s="1201"/>
      <c r="G51" s="1201"/>
      <c r="H51" s="1202"/>
      <c r="I51" s="333">
        <v>8221</v>
      </c>
      <c r="J51" s="334">
        <v>8199</v>
      </c>
      <c r="K51" s="334">
        <v>8081</v>
      </c>
      <c r="L51" s="334">
        <v>7628</v>
      </c>
      <c r="M51" s="335">
        <v>7084</v>
      </c>
    </row>
    <row r="52" spans="2:13" ht="27.75" customHeight="1" x14ac:dyDescent="0.2">
      <c r="B52" s="1199"/>
      <c r="C52" s="1200"/>
      <c r="D52" s="104"/>
      <c r="E52" s="1201" t="s">
        <v>43</v>
      </c>
      <c r="F52" s="1201"/>
      <c r="G52" s="1201"/>
      <c r="H52" s="1202"/>
      <c r="I52" s="333">
        <v>19024</v>
      </c>
      <c r="J52" s="334">
        <v>18569</v>
      </c>
      <c r="K52" s="334">
        <v>17954</v>
      </c>
      <c r="L52" s="334">
        <v>18621</v>
      </c>
      <c r="M52" s="335">
        <v>19738</v>
      </c>
    </row>
    <row r="53" spans="2:13" ht="27.75" customHeight="1" thickBot="1" x14ac:dyDescent="0.25">
      <c r="B53" s="1203" t="s">
        <v>19</v>
      </c>
      <c r="C53" s="1204"/>
      <c r="D53" s="108"/>
      <c r="E53" s="1205" t="s">
        <v>44</v>
      </c>
      <c r="F53" s="1205"/>
      <c r="G53" s="1205"/>
      <c r="H53" s="1206"/>
      <c r="I53" s="336">
        <v>9432</v>
      </c>
      <c r="J53" s="337">
        <v>8084</v>
      </c>
      <c r="K53" s="337">
        <v>6408</v>
      </c>
      <c r="L53" s="337">
        <v>4558</v>
      </c>
      <c r="M53" s="338">
        <v>7456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d9WCLez/xjDCzTsOIFzkV5Pm9VXLj+//+KGiQ5wJ8CcGTV38Xy7cVus3kQkCDysBxWWw0wfYEvtdcp1A1K2w==" saltValue="FluNkWHjRF4ialdnmun17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4338</v>
      </c>
      <c r="G55" s="339">
        <v>4500</v>
      </c>
      <c r="H55" s="340">
        <v>4690</v>
      </c>
    </row>
    <row r="56" spans="2:8" ht="52.5" customHeight="1" x14ac:dyDescent="0.2">
      <c r="B56" s="120"/>
      <c r="C56" s="1224" t="s">
        <v>47</v>
      </c>
      <c r="D56" s="1224"/>
      <c r="E56" s="1225"/>
      <c r="F56" s="341">
        <v>985</v>
      </c>
      <c r="G56" s="341">
        <v>774</v>
      </c>
      <c r="H56" s="342">
        <v>875</v>
      </c>
    </row>
    <row r="57" spans="2:8" ht="53.25" customHeight="1" x14ac:dyDescent="0.2">
      <c r="B57" s="120"/>
      <c r="C57" s="1226" t="s">
        <v>48</v>
      </c>
      <c r="D57" s="1226"/>
      <c r="E57" s="1227"/>
      <c r="F57" s="343">
        <v>2376</v>
      </c>
      <c r="G57" s="343">
        <v>2874</v>
      </c>
      <c r="H57" s="344">
        <v>3348</v>
      </c>
    </row>
    <row r="58" spans="2:8" ht="45.75" customHeight="1" x14ac:dyDescent="0.2">
      <c r="B58" s="121"/>
      <c r="C58" s="1214" t="s">
        <v>555</v>
      </c>
      <c r="D58" s="1215"/>
      <c r="E58" s="1216"/>
      <c r="F58" s="345" t="s">
        <v>547</v>
      </c>
      <c r="G58" s="345">
        <v>400</v>
      </c>
      <c r="H58" s="346">
        <v>800</v>
      </c>
    </row>
    <row r="59" spans="2:8" ht="45.75" customHeight="1" x14ac:dyDescent="0.2">
      <c r="B59" s="121"/>
      <c r="C59" s="1214" t="s">
        <v>544</v>
      </c>
      <c r="D59" s="1215"/>
      <c r="E59" s="1216"/>
      <c r="F59" s="345">
        <v>680</v>
      </c>
      <c r="G59" s="345">
        <v>685</v>
      </c>
      <c r="H59" s="346">
        <v>718</v>
      </c>
    </row>
    <row r="60" spans="2:8" ht="45.75" customHeight="1" x14ac:dyDescent="0.2">
      <c r="B60" s="121"/>
      <c r="C60" s="1214" t="s">
        <v>545</v>
      </c>
      <c r="D60" s="1215"/>
      <c r="E60" s="1216"/>
      <c r="F60" s="345">
        <v>469</v>
      </c>
      <c r="G60" s="345">
        <v>451</v>
      </c>
      <c r="H60" s="346">
        <v>522</v>
      </c>
    </row>
    <row r="61" spans="2:8" ht="45.75" customHeight="1" x14ac:dyDescent="0.2">
      <c r="B61" s="121"/>
      <c r="C61" s="1214" t="s">
        <v>546</v>
      </c>
      <c r="D61" s="1215"/>
      <c r="E61" s="1216"/>
      <c r="F61" s="345">
        <v>396</v>
      </c>
      <c r="G61" s="345">
        <v>399</v>
      </c>
      <c r="H61" s="346">
        <v>405</v>
      </c>
    </row>
    <row r="62" spans="2:8" ht="45.75" customHeight="1" thickBot="1" x14ac:dyDescent="0.25">
      <c r="B62" s="122"/>
      <c r="C62" s="1217" t="s">
        <v>556</v>
      </c>
      <c r="D62" s="1218"/>
      <c r="E62" s="1219"/>
      <c r="F62" s="347">
        <v>197</v>
      </c>
      <c r="G62" s="347">
        <v>199</v>
      </c>
      <c r="H62" s="348">
        <v>194</v>
      </c>
    </row>
    <row r="63" spans="2:8" ht="52.5" customHeight="1" thickBot="1" x14ac:dyDescent="0.25">
      <c r="B63" s="123"/>
      <c r="C63" s="1220" t="s">
        <v>49</v>
      </c>
      <c r="D63" s="1220"/>
      <c r="E63" s="1221"/>
      <c r="F63" s="349">
        <v>7699</v>
      </c>
      <c r="G63" s="349">
        <v>8148</v>
      </c>
      <c r="H63" s="350">
        <v>8913</v>
      </c>
    </row>
    <row r="64" spans="2:8" ht="13.2" x14ac:dyDescent="0.2"/>
  </sheetData>
  <sheetProtection algorithmName="SHA-512" hashValue="WlM2qGOHBobaB6JXTrTCN//LW7/YdgwCFElawD0RGjjKxiKJVEo+GsGyPV1eLm0a4B39JZJz74T3C9kVYTJmHg==" saltValue="Eue8vDyY7E7teQhAA8kAN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88217-2669-44A0-B0A3-313C80CC014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559</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560</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561</v>
      </c>
      <c r="AO51" s="1231"/>
      <c r="AP51" s="1231"/>
      <c r="AQ51" s="1231"/>
      <c r="AR51" s="1231"/>
      <c r="AS51" s="1231"/>
      <c r="AT51" s="1231"/>
      <c r="AU51" s="1231"/>
      <c r="AV51" s="1231"/>
      <c r="AW51" s="1231"/>
      <c r="AX51" s="1231"/>
      <c r="AY51" s="1231"/>
      <c r="AZ51" s="1231"/>
      <c r="BA51" s="1231"/>
      <c r="BB51" s="1231" t="s">
        <v>562</v>
      </c>
      <c r="BC51" s="1231"/>
      <c r="BD51" s="1231"/>
      <c r="BE51" s="1231"/>
      <c r="BF51" s="1231"/>
      <c r="BG51" s="1231"/>
      <c r="BH51" s="1231"/>
      <c r="BI51" s="1231"/>
      <c r="BJ51" s="1231"/>
      <c r="BK51" s="1231"/>
      <c r="BL51" s="1231"/>
      <c r="BM51" s="1231"/>
      <c r="BN51" s="1231"/>
      <c r="BO51" s="1231"/>
      <c r="BP51" s="1228">
        <v>69.400000000000006</v>
      </c>
      <c r="BQ51" s="1228"/>
      <c r="BR51" s="1228"/>
      <c r="BS51" s="1228"/>
      <c r="BT51" s="1228"/>
      <c r="BU51" s="1228"/>
      <c r="BV51" s="1228"/>
      <c r="BW51" s="1228"/>
      <c r="BX51" s="1228">
        <v>55.5</v>
      </c>
      <c r="BY51" s="1228"/>
      <c r="BZ51" s="1228"/>
      <c r="CA51" s="1228"/>
      <c r="CB51" s="1228"/>
      <c r="CC51" s="1228"/>
      <c r="CD51" s="1228"/>
      <c r="CE51" s="1228"/>
      <c r="CF51" s="1228">
        <v>44.9</v>
      </c>
      <c r="CG51" s="1228"/>
      <c r="CH51" s="1228"/>
      <c r="CI51" s="1228"/>
      <c r="CJ51" s="1228"/>
      <c r="CK51" s="1228"/>
      <c r="CL51" s="1228"/>
      <c r="CM51" s="1228"/>
      <c r="CN51" s="1228">
        <v>31</v>
      </c>
      <c r="CO51" s="1228"/>
      <c r="CP51" s="1228"/>
      <c r="CQ51" s="1228"/>
      <c r="CR51" s="1228"/>
      <c r="CS51" s="1228"/>
      <c r="CT51" s="1228"/>
      <c r="CU51" s="1228"/>
      <c r="CV51" s="1228">
        <v>48.5</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563</v>
      </c>
      <c r="BC53" s="1231"/>
      <c r="BD53" s="1231"/>
      <c r="BE53" s="1231"/>
      <c r="BF53" s="1231"/>
      <c r="BG53" s="1231"/>
      <c r="BH53" s="1231"/>
      <c r="BI53" s="1231"/>
      <c r="BJ53" s="1231"/>
      <c r="BK53" s="1231"/>
      <c r="BL53" s="1231"/>
      <c r="BM53" s="1231"/>
      <c r="BN53" s="1231"/>
      <c r="BO53" s="1231"/>
      <c r="BP53" s="1228">
        <v>81</v>
      </c>
      <c r="BQ53" s="1228"/>
      <c r="BR53" s="1228"/>
      <c r="BS53" s="1228"/>
      <c r="BT53" s="1228"/>
      <c r="BU53" s="1228"/>
      <c r="BV53" s="1228"/>
      <c r="BW53" s="1228"/>
      <c r="BX53" s="1228">
        <v>81.5</v>
      </c>
      <c r="BY53" s="1228"/>
      <c r="BZ53" s="1228"/>
      <c r="CA53" s="1228"/>
      <c r="CB53" s="1228"/>
      <c r="CC53" s="1228"/>
      <c r="CD53" s="1228"/>
      <c r="CE53" s="1228"/>
      <c r="CF53" s="1228">
        <v>80.2</v>
      </c>
      <c r="CG53" s="1228"/>
      <c r="CH53" s="1228"/>
      <c r="CI53" s="1228"/>
      <c r="CJ53" s="1228"/>
      <c r="CK53" s="1228"/>
      <c r="CL53" s="1228"/>
      <c r="CM53" s="1228"/>
      <c r="CN53" s="1228">
        <v>79.3</v>
      </c>
      <c r="CO53" s="1228"/>
      <c r="CP53" s="1228"/>
      <c r="CQ53" s="1228"/>
      <c r="CR53" s="1228"/>
      <c r="CS53" s="1228"/>
      <c r="CT53" s="1228"/>
      <c r="CU53" s="1228"/>
      <c r="CV53" s="1228">
        <v>74.3</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564</v>
      </c>
      <c r="AO55" s="1233"/>
      <c r="AP55" s="1233"/>
      <c r="AQ55" s="1233"/>
      <c r="AR55" s="1233"/>
      <c r="AS55" s="1233"/>
      <c r="AT55" s="1233"/>
      <c r="AU55" s="1233"/>
      <c r="AV55" s="1233"/>
      <c r="AW55" s="1233"/>
      <c r="AX55" s="1233"/>
      <c r="AY55" s="1233"/>
      <c r="AZ55" s="1233"/>
      <c r="BA55" s="1233"/>
      <c r="BB55" s="1231" t="s">
        <v>562</v>
      </c>
      <c r="BC55" s="1231"/>
      <c r="BD55" s="1231"/>
      <c r="BE55" s="1231"/>
      <c r="BF55" s="1231"/>
      <c r="BG55" s="1231"/>
      <c r="BH55" s="1231"/>
      <c r="BI55" s="1231"/>
      <c r="BJ55" s="1231"/>
      <c r="BK55" s="1231"/>
      <c r="BL55" s="1231"/>
      <c r="BM55" s="1231"/>
      <c r="BN55" s="1231"/>
      <c r="BO55" s="1231"/>
      <c r="BP55" s="1228">
        <v>20.399999999999999</v>
      </c>
      <c r="BQ55" s="1228"/>
      <c r="BR55" s="1228"/>
      <c r="BS55" s="1228"/>
      <c r="BT55" s="1228"/>
      <c r="BU55" s="1228"/>
      <c r="BV55" s="1228"/>
      <c r="BW55" s="1228"/>
      <c r="BX55" s="1228">
        <v>11.2</v>
      </c>
      <c r="BY55" s="1228"/>
      <c r="BZ55" s="1228"/>
      <c r="CA55" s="1228"/>
      <c r="CB55" s="1228"/>
      <c r="CC55" s="1228"/>
      <c r="CD55" s="1228"/>
      <c r="CE55" s="1228"/>
      <c r="CF55" s="1228">
        <v>4.5999999999999996</v>
      </c>
      <c r="CG55" s="1228"/>
      <c r="CH55" s="1228"/>
      <c r="CI55" s="1228"/>
      <c r="CJ55" s="1228"/>
      <c r="CK55" s="1228"/>
      <c r="CL55" s="1228"/>
      <c r="CM55" s="1228"/>
      <c r="CN55" s="1228">
        <v>4.2</v>
      </c>
      <c r="CO55" s="1228"/>
      <c r="CP55" s="1228"/>
      <c r="CQ55" s="1228"/>
      <c r="CR55" s="1228"/>
      <c r="CS55" s="1228"/>
      <c r="CT55" s="1228"/>
      <c r="CU55" s="1228"/>
      <c r="CV55" s="1228">
        <v>3.6</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563</v>
      </c>
      <c r="BC57" s="1231"/>
      <c r="BD57" s="1231"/>
      <c r="BE57" s="1231"/>
      <c r="BF57" s="1231"/>
      <c r="BG57" s="1231"/>
      <c r="BH57" s="1231"/>
      <c r="BI57" s="1231"/>
      <c r="BJ57" s="1231"/>
      <c r="BK57" s="1231"/>
      <c r="BL57" s="1231"/>
      <c r="BM57" s="1231"/>
      <c r="BN57" s="1231"/>
      <c r="BO57" s="1231"/>
      <c r="BP57" s="1228">
        <v>63</v>
      </c>
      <c r="BQ57" s="1228"/>
      <c r="BR57" s="1228"/>
      <c r="BS57" s="1228"/>
      <c r="BT57" s="1228"/>
      <c r="BU57" s="1228"/>
      <c r="BV57" s="1228"/>
      <c r="BW57" s="1228"/>
      <c r="BX57" s="1228">
        <v>63.7</v>
      </c>
      <c r="BY57" s="1228"/>
      <c r="BZ57" s="1228"/>
      <c r="CA57" s="1228"/>
      <c r="CB57" s="1228"/>
      <c r="CC57" s="1228"/>
      <c r="CD57" s="1228"/>
      <c r="CE57" s="1228"/>
      <c r="CF57" s="1228">
        <v>64.2</v>
      </c>
      <c r="CG57" s="1228"/>
      <c r="CH57" s="1228"/>
      <c r="CI57" s="1228"/>
      <c r="CJ57" s="1228"/>
      <c r="CK57" s="1228"/>
      <c r="CL57" s="1228"/>
      <c r="CM57" s="1228"/>
      <c r="CN57" s="1228">
        <v>65</v>
      </c>
      <c r="CO57" s="1228"/>
      <c r="CP57" s="1228"/>
      <c r="CQ57" s="1228"/>
      <c r="CR57" s="1228"/>
      <c r="CS57" s="1228"/>
      <c r="CT57" s="1228"/>
      <c r="CU57" s="1228"/>
      <c r="CV57" s="1228">
        <v>66.099999999999994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565</v>
      </c>
    </row>
    <row r="64" spans="1:109" ht="13.2" x14ac:dyDescent="0.2">
      <c r="B64" s="247"/>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560</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561</v>
      </c>
      <c r="AO73" s="1231"/>
      <c r="AP73" s="1231"/>
      <c r="AQ73" s="1231"/>
      <c r="AR73" s="1231"/>
      <c r="AS73" s="1231"/>
      <c r="AT73" s="1231"/>
      <c r="AU73" s="1231"/>
      <c r="AV73" s="1231"/>
      <c r="AW73" s="1231"/>
      <c r="AX73" s="1231"/>
      <c r="AY73" s="1231"/>
      <c r="AZ73" s="1231"/>
      <c r="BA73" s="1231"/>
      <c r="BB73" s="1231" t="s">
        <v>562</v>
      </c>
      <c r="BC73" s="1231"/>
      <c r="BD73" s="1231"/>
      <c r="BE73" s="1231"/>
      <c r="BF73" s="1231"/>
      <c r="BG73" s="1231"/>
      <c r="BH73" s="1231"/>
      <c r="BI73" s="1231"/>
      <c r="BJ73" s="1231"/>
      <c r="BK73" s="1231"/>
      <c r="BL73" s="1231"/>
      <c r="BM73" s="1231"/>
      <c r="BN73" s="1231"/>
      <c r="BO73" s="1231"/>
      <c r="BP73" s="1228">
        <v>69.400000000000006</v>
      </c>
      <c r="BQ73" s="1228"/>
      <c r="BR73" s="1228"/>
      <c r="BS73" s="1228"/>
      <c r="BT73" s="1228"/>
      <c r="BU73" s="1228"/>
      <c r="BV73" s="1228"/>
      <c r="BW73" s="1228"/>
      <c r="BX73" s="1228">
        <v>55.5</v>
      </c>
      <c r="BY73" s="1228"/>
      <c r="BZ73" s="1228"/>
      <c r="CA73" s="1228"/>
      <c r="CB73" s="1228"/>
      <c r="CC73" s="1228"/>
      <c r="CD73" s="1228"/>
      <c r="CE73" s="1228"/>
      <c r="CF73" s="1228">
        <v>44.9</v>
      </c>
      <c r="CG73" s="1228"/>
      <c r="CH73" s="1228"/>
      <c r="CI73" s="1228"/>
      <c r="CJ73" s="1228"/>
      <c r="CK73" s="1228"/>
      <c r="CL73" s="1228"/>
      <c r="CM73" s="1228"/>
      <c r="CN73" s="1228">
        <v>31</v>
      </c>
      <c r="CO73" s="1228"/>
      <c r="CP73" s="1228"/>
      <c r="CQ73" s="1228"/>
      <c r="CR73" s="1228"/>
      <c r="CS73" s="1228"/>
      <c r="CT73" s="1228"/>
      <c r="CU73" s="1228"/>
      <c r="CV73" s="1228">
        <v>48.5</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567</v>
      </c>
      <c r="BC75" s="1231"/>
      <c r="BD75" s="1231"/>
      <c r="BE75" s="1231"/>
      <c r="BF75" s="1231"/>
      <c r="BG75" s="1231"/>
      <c r="BH75" s="1231"/>
      <c r="BI75" s="1231"/>
      <c r="BJ75" s="1231"/>
      <c r="BK75" s="1231"/>
      <c r="BL75" s="1231"/>
      <c r="BM75" s="1231"/>
      <c r="BN75" s="1231"/>
      <c r="BO75" s="1231"/>
      <c r="BP75" s="1228">
        <v>9.4</v>
      </c>
      <c r="BQ75" s="1228"/>
      <c r="BR75" s="1228"/>
      <c r="BS75" s="1228"/>
      <c r="BT75" s="1228"/>
      <c r="BU75" s="1228"/>
      <c r="BV75" s="1228"/>
      <c r="BW75" s="1228"/>
      <c r="BX75" s="1228">
        <v>8.9</v>
      </c>
      <c r="BY75" s="1228"/>
      <c r="BZ75" s="1228"/>
      <c r="CA75" s="1228"/>
      <c r="CB75" s="1228"/>
      <c r="CC75" s="1228"/>
      <c r="CD75" s="1228"/>
      <c r="CE75" s="1228"/>
      <c r="CF75" s="1228">
        <v>7.6</v>
      </c>
      <c r="CG75" s="1228"/>
      <c r="CH75" s="1228"/>
      <c r="CI75" s="1228"/>
      <c r="CJ75" s="1228"/>
      <c r="CK75" s="1228"/>
      <c r="CL75" s="1228"/>
      <c r="CM75" s="1228"/>
      <c r="CN75" s="1228">
        <v>6.1</v>
      </c>
      <c r="CO75" s="1228"/>
      <c r="CP75" s="1228"/>
      <c r="CQ75" s="1228"/>
      <c r="CR75" s="1228"/>
      <c r="CS75" s="1228"/>
      <c r="CT75" s="1228"/>
      <c r="CU75" s="1228"/>
      <c r="CV75" s="1228">
        <v>5.2</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564</v>
      </c>
      <c r="AO77" s="1233"/>
      <c r="AP77" s="1233"/>
      <c r="AQ77" s="1233"/>
      <c r="AR77" s="1233"/>
      <c r="AS77" s="1233"/>
      <c r="AT77" s="1233"/>
      <c r="AU77" s="1233"/>
      <c r="AV77" s="1233"/>
      <c r="AW77" s="1233"/>
      <c r="AX77" s="1233"/>
      <c r="AY77" s="1233"/>
      <c r="AZ77" s="1233"/>
      <c r="BA77" s="1233"/>
      <c r="BB77" s="1231" t="s">
        <v>562</v>
      </c>
      <c r="BC77" s="1231"/>
      <c r="BD77" s="1231"/>
      <c r="BE77" s="1231"/>
      <c r="BF77" s="1231"/>
      <c r="BG77" s="1231"/>
      <c r="BH77" s="1231"/>
      <c r="BI77" s="1231"/>
      <c r="BJ77" s="1231"/>
      <c r="BK77" s="1231"/>
      <c r="BL77" s="1231"/>
      <c r="BM77" s="1231"/>
      <c r="BN77" s="1231"/>
      <c r="BO77" s="1231"/>
      <c r="BP77" s="1228">
        <v>20.399999999999999</v>
      </c>
      <c r="BQ77" s="1228"/>
      <c r="BR77" s="1228"/>
      <c r="BS77" s="1228"/>
      <c r="BT77" s="1228"/>
      <c r="BU77" s="1228"/>
      <c r="BV77" s="1228"/>
      <c r="BW77" s="1228"/>
      <c r="BX77" s="1228">
        <v>11.2</v>
      </c>
      <c r="BY77" s="1228"/>
      <c r="BZ77" s="1228"/>
      <c r="CA77" s="1228"/>
      <c r="CB77" s="1228"/>
      <c r="CC77" s="1228"/>
      <c r="CD77" s="1228"/>
      <c r="CE77" s="1228"/>
      <c r="CF77" s="1228">
        <v>4.5999999999999996</v>
      </c>
      <c r="CG77" s="1228"/>
      <c r="CH77" s="1228"/>
      <c r="CI77" s="1228"/>
      <c r="CJ77" s="1228"/>
      <c r="CK77" s="1228"/>
      <c r="CL77" s="1228"/>
      <c r="CM77" s="1228"/>
      <c r="CN77" s="1228">
        <v>4.2</v>
      </c>
      <c r="CO77" s="1228"/>
      <c r="CP77" s="1228"/>
      <c r="CQ77" s="1228"/>
      <c r="CR77" s="1228"/>
      <c r="CS77" s="1228"/>
      <c r="CT77" s="1228"/>
      <c r="CU77" s="1228"/>
      <c r="CV77" s="1228">
        <v>3.6</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567</v>
      </c>
      <c r="BC79" s="1231"/>
      <c r="BD79" s="1231"/>
      <c r="BE79" s="1231"/>
      <c r="BF79" s="1231"/>
      <c r="BG79" s="1231"/>
      <c r="BH79" s="1231"/>
      <c r="BI79" s="1231"/>
      <c r="BJ79" s="1231"/>
      <c r="BK79" s="1231"/>
      <c r="BL79" s="1231"/>
      <c r="BM79" s="1231"/>
      <c r="BN79" s="1231"/>
      <c r="BO79" s="1231"/>
      <c r="BP79" s="1228">
        <v>6.2</v>
      </c>
      <c r="BQ79" s="1228"/>
      <c r="BR79" s="1228"/>
      <c r="BS79" s="1228"/>
      <c r="BT79" s="1228"/>
      <c r="BU79" s="1228"/>
      <c r="BV79" s="1228"/>
      <c r="BW79" s="1228"/>
      <c r="BX79" s="1228">
        <v>5.7</v>
      </c>
      <c r="BY79" s="1228"/>
      <c r="BZ79" s="1228"/>
      <c r="CA79" s="1228"/>
      <c r="CB79" s="1228"/>
      <c r="CC79" s="1228"/>
      <c r="CD79" s="1228"/>
      <c r="CE79" s="1228"/>
      <c r="CF79" s="1228">
        <v>5.8</v>
      </c>
      <c r="CG79" s="1228"/>
      <c r="CH79" s="1228"/>
      <c r="CI79" s="1228"/>
      <c r="CJ79" s="1228"/>
      <c r="CK79" s="1228"/>
      <c r="CL79" s="1228"/>
      <c r="CM79" s="1228"/>
      <c r="CN79" s="1228">
        <v>5.8</v>
      </c>
      <c r="CO79" s="1228"/>
      <c r="CP79" s="1228"/>
      <c r="CQ79" s="1228"/>
      <c r="CR79" s="1228"/>
      <c r="CS79" s="1228"/>
      <c r="CT79" s="1228"/>
      <c r="CU79" s="1228"/>
      <c r="CV79" s="1228">
        <v>5.7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nP/H97YQ3zkfu+UDlcRfa36kCUOvyfTMkS3qkGizux/Ve9o+JxurE0SFJjJKBBxtmzvSE0XXdcREzo6RdyE8w==" saltValue="UY2aQ3nTggtxAKg4fpsZ3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E3BB4-A784-4719-88D8-CF508BD5B6DD}">
  <sheetPr>
    <pageSetUpPr fitToPage="1"/>
  </sheetPr>
  <dimension ref="A1:DR125"/>
  <sheetViews>
    <sheetView showGridLines="0" topLeftCell="AL106"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P1Y1wsw8sMHU22pnvNh1OsubKOx2mG4Gtip+68PnwHx0ZjoL0LomS4AIXotSYIqG71Daqw93fyZBdW3cSm7PHA==" saltValue="DnwSXoQuu+BLFXHYDBsAa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0B8E-6D9E-4CA4-A077-5A8C4D06ECD7}">
  <sheetPr>
    <pageSetUpPr fitToPage="1"/>
  </sheetPr>
  <dimension ref="A1:DR125"/>
  <sheetViews>
    <sheetView showGridLines="0" topLeftCell="A101"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3lWHh5UwKHsyBk8aI8u9cSuMtpAVovCRq/S2xinPoe3kV6OxdgU/X/k7xg3/h9aF2K1tO7vWG4Q/gRNeguzBaQ==" saltValue="YVcWtbfQT02/Qqcy7OnSV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41772</v>
      </c>
      <c r="E3" s="142"/>
      <c r="F3" s="143">
        <v>45483</v>
      </c>
      <c r="G3" s="144"/>
      <c r="H3" s="145"/>
    </row>
    <row r="4" spans="1:8" x14ac:dyDescent="0.2">
      <c r="A4" s="146"/>
      <c r="B4" s="147"/>
      <c r="C4" s="148"/>
      <c r="D4" s="149">
        <v>18151</v>
      </c>
      <c r="E4" s="150"/>
      <c r="F4" s="151">
        <v>24241</v>
      </c>
      <c r="G4" s="152"/>
      <c r="H4" s="153"/>
    </row>
    <row r="5" spans="1:8" x14ac:dyDescent="0.2">
      <c r="A5" s="134" t="s">
        <v>519</v>
      </c>
      <c r="B5" s="139"/>
      <c r="C5" s="140"/>
      <c r="D5" s="141">
        <v>43415</v>
      </c>
      <c r="E5" s="142"/>
      <c r="F5" s="143">
        <v>45945</v>
      </c>
      <c r="G5" s="144"/>
      <c r="H5" s="145"/>
    </row>
    <row r="6" spans="1:8" x14ac:dyDescent="0.2">
      <c r="A6" s="146"/>
      <c r="B6" s="147"/>
      <c r="C6" s="148"/>
      <c r="D6" s="149">
        <v>23553</v>
      </c>
      <c r="E6" s="150"/>
      <c r="F6" s="151">
        <v>25180</v>
      </c>
      <c r="G6" s="152"/>
      <c r="H6" s="153"/>
    </row>
    <row r="7" spans="1:8" x14ac:dyDescent="0.2">
      <c r="A7" s="134" t="s">
        <v>520</v>
      </c>
      <c r="B7" s="139"/>
      <c r="C7" s="140"/>
      <c r="D7" s="141">
        <v>32652</v>
      </c>
      <c r="E7" s="142"/>
      <c r="F7" s="143">
        <v>44475</v>
      </c>
      <c r="G7" s="144"/>
      <c r="H7" s="145"/>
    </row>
    <row r="8" spans="1:8" x14ac:dyDescent="0.2">
      <c r="A8" s="146"/>
      <c r="B8" s="147"/>
      <c r="C8" s="148"/>
      <c r="D8" s="149">
        <v>23356</v>
      </c>
      <c r="E8" s="150"/>
      <c r="F8" s="151">
        <v>24780</v>
      </c>
      <c r="G8" s="152"/>
      <c r="H8" s="153"/>
    </row>
    <row r="9" spans="1:8" x14ac:dyDescent="0.2">
      <c r="A9" s="134" t="s">
        <v>521</v>
      </c>
      <c r="B9" s="139"/>
      <c r="C9" s="140"/>
      <c r="D9" s="141">
        <v>37939</v>
      </c>
      <c r="E9" s="142"/>
      <c r="F9" s="143">
        <v>45982</v>
      </c>
      <c r="G9" s="144"/>
      <c r="H9" s="145"/>
    </row>
    <row r="10" spans="1:8" x14ac:dyDescent="0.2">
      <c r="A10" s="146"/>
      <c r="B10" s="147"/>
      <c r="C10" s="148"/>
      <c r="D10" s="149">
        <v>20483</v>
      </c>
      <c r="E10" s="150"/>
      <c r="F10" s="151">
        <v>25583</v>
      </c>
      <c r="G10" s="152"/>
      <c r="H10" s="153"/>
    </row>
    <row r="11" spans="1:8" x14ac:dyDescent="0.2">
      <c r="A11" s="134" t="s">
        <v>522</v>
      </c>
      <c r="B11" s="139"/>
      <c r="C11" s="140"/>
      <c r="D11" s="141">
        <v>127358</v>
      </c>
      <c r="E11" s="142"/>
      <c r="F11" s="143">
        <v>50538</v>
      </c>
      <c r="G11" s="144"/>
      <c r="H11" s="145"/>
    </row>
    <row r="12" spans="1:8" x14ac:dyDescent="0.2">
      <c r="A12" s="146"/>
      <c r="B12" s="147"/>
      <c r="C12" s="154"/>
      <c r="D12" s="149">
        <v>37420</v>
      </c>
      <c r="E12" s="150"/>
      <c r="F12" s="151">
        <v>29053</v>
      </c>
      <c r="G12" s="152"/>
      <c r="H12" s="153"/>
    </row>
    <row r="13" spans="1:8" x14ac:dyDescent="0.2">
      <c r="A13" s="134"/>
      <c r="B13" s="139"/>
      <c r="C13" s="140"/>
      <c r="D13" s="141">
        <v>56627</v>
      </c>
      <c r="E13" s="142"/>
      <c r="F13" s="143">
        <v>46485</v>
      </c>
      <c r="G13" s="155"/>
      <c r="H13" s="145"/>
    </row>
    <row r="14" spans="1:8" x14ac:dyDescent="0.2">
      <c r="A14" s="146"/>
      <c r="B14" s="147"/>
      <c r="C14" s="148"/>
      <c r="D14" s="149">
        <v>24593</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2.5</v>
      </c>
      <c r="C19" s="156">
        <f>ROUND(VALUE(SUBSTITUTE(実質収支比率等に係る経年分析!G$48,"▲","-")),2)</f>
        <v>2.79</v>
      </c>
      <c r="D19" s="156">
        <f>ROUND(VALUE(SUBSTITUTE(実質収支比率等に係る経年分析!H$48,"▲","-")),2)</f>
        <v>3.52</v>
      </c>
      <c r="E19" s="156">
        <f>ROUND(VALUE(SUBSTITUTE(実質収支比率等に係る経年分析!I$48,"▲","-")),2)</f>
        <v>2.23</v>
      </c>
      <c r="F19" s="156">
        <f>ROUND(VALUE(SUBSTITUTE(実質収支比率等に係る経年分析!J$48,"▲","-")),2)</f>
        <v>2.33</v>
      </c>
    </row>
    <row r="20" spans="1:11" x14ac:dyDescent="0.2">
      <c r="A20" s="156" t="s">
        <v>53</v>
      </c>
      <c r="B20" s="156">
        <f>ROUND(VALUE(SUBSTITUTE(実質収支比率等に係る経年分析!F$47,"▲","-")),2)</f>
        <v>25.92</v>
      </c>
      <c r="C20" s="156">
        <f>ROUND(VALUE(SUBSTITUTE(実質収支比率等に係る経年分析!G$47,"▲","-")),2)</f>
        <v>25.37</v>
      </c>
      <c r="D20" s="156">
        <f>ROUND(VALUE(SUBSTITUTE(実質収支比率等に係る経年分析!H$47,"▲","-")),2)</f>
        <v>27.33</v>
      </c>
      <c r="E20" s="156">
        <f>ROUND(VALUE(SUBSTITUTE(実質収支比率等に係る経年分析!I$47,"▲","-")),2)</f>
        <v>27.7</v>
      </c>
      <c r="F20" s="156">
        <f>ROUND(VALUE(SUBSTITUTE(実質収支比率等に係る経年分析!J$47,"▲","-")),2)</f>
        <v>27.77</v>
      </c>
    </row>
    <row r="21" spans="1:11" x14ac:dyDescent="0.2">
      <c r="A21" s="156" t="s">
        <v>54</v>
      </c>
      <c r="B21" s="156">
        <f>IF(ISNUMBER(VALUE(SUBSTITUTE(実質収支比率等に係る経年分析!F$49,"▲","-"))),ROUND(VALUE(SUBSTITUTE(実質収支比率等に係る経年分析!F$49,"▲","-")),2),NA())</f>
        <v>1.9</v>
      </c>
      <c r="C21" s="156">
        <f>IF(ISNUMBER(VALUE(SUBSTITUTE(実質収支比率等に係る経年分析!G$49,"▲","-"))),ROUND(VALUE(SUBSTITUTE(実質収支比率等に係る経年分析!G$49,"▲","-")),2),NA())</f>
        <v>3.8</v>
      </c>
      <c r="D21" s="156">
        <f>IF(ISNUMBER(VALUE(SUBSTITUTE(実質収支比率等に係る経年分析!H$49,"▲","-"))),ROUND(VALUE(SUBSTITUTE(実質収支比率等に係る経年分析!H$49,"▲","-")),2),NA())</f>
        <v>3.11</v>
      </c>
      <c r="E21" s="156">
        <f>IF(ISNUMBER(VALUE(SUBSTITUTE(実質収支比率等に係る経年分析!I$49,"▲","-"))),ROUND(VALUE(SUBSTITUTE(実質収支比率等に係る経年分析!I$49,"▲","-")),2),NA())</f>
        <v>3.49</v>
      </c>
      <c r="F21" s="156">
        <f>IF(ISNUMBER(VALUE(SUBSTITUTE(実質収支比率等に係る経年分析!J$49,"▲","-"))),ROUND(VALUE(SUBSTITUTE(実質収支比率等に係る経年分析!J$49,"▲","-")),2),NA())</f>
        <v>1.31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公共用地先行取得事業特別会計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1.36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1.1100000000000001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0.08</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3.52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2.2200000000000002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2.3199999999999998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3.13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2.33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3.84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5.38</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17.309999999999999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14.77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11.56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9.24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2061</v>
      </c>
      <c r="E42" s="158"/>
      <c r="F42" s="158"/>
      <c r="G42" s="158">
        <f>'実質公債費比率（分子）の構造'!L$52</f>
        <v>2090</v>
      </c>
      <c r="H42" s="158"/>
      <c r="I42" s="158"/>
      <c r="J42" s="158">
        <f>'実質公債費比率（分子）の構造'!M$52</f>
        <v>2213</v>
      </c>
      <c r="K42" s="158"/>
      <c r="L42" s="158"/>
      <c r="M42" s="158">
        <f>'実質公債費比率（分子）の構造'!N$52</f>
        <v>2238</v>
      </c>
      <c r="N42" s="158"/>
      <c r="O42" s="158"/>
      <c r="P42" s="158">
        <f>'実質公債費比率（分子）の構造'!O$52</f>
        <v>2107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2</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381</v>
      </c>
      <c r="C45" s="158"/>
      <c r="D45" s="158"/>
      <c r="E45" s="158">
        <f>'実質公債費比率（分子）の構造'!L$49</f>
        <v>402</v>
      </c>
      <c r="F45" s="158"/>
      <c r="G45" s="158"/>
      <c r="H45" s="158">
        <f>'実質公債費比率（分子）の構造'!M$49</f>
        <v>374</v>
      </c>
      <c r="I45" s="158"/>
      <c r="J45" s="158"/>
      <c r="K45" s="158">
        <f>'実質公債費比率（分子）の構造'!N$49</f>
        <v>369</v>
      </c>
      <c r="L45" s="158"/>
      <c r="M45" s="158"/>
      <c r="N45" s="158">
        <f>'実質公債費比率（分子）の構造'!O$49</f>
        <v>372</v>
      </c>
      <c r="O45" s="158"/>
      <c r="P45" s="158"/>
    </row>
    <row r="46" spans="1:16" x14ac:dyDescent="0.2">
      <c r="A46" s="158" t="s">
        <v>64</v>
      </c>
      <c r="B46" s="158">
        <f>'実質公債費比率（分子）の構造'!K$48</f>
        <v>74</v>
      </c>
      <c r="C46" s="158"/>
      <c r="D46" s="158"/>
      <c r="E46" s="158">
        <f>'実質公債費比率（分子）の構造'!L$48</f>
        <v>78</v>
      </c>
      <c r="F46" s="158"/>
      <c r="G46" s="158"/>
      <c r="H46" s="158">
        <f>'実質公債費比率（分子）の構造'!M$48</f>
        <v>74</v>
      </c>
      <c r="I46" s="158"/>
      <c r="J46" s="158"/>
      <c r="K46" s="158">
        <f>'実質公債費比率（分子）の構造'!N$48</f>
        <v>95</v>
      </c>
      <c r="L46" s="158"/>
      <c r="M46" s="158"/>
      <c r="N46" s="158">
        <f>'実質公債費比率（分子）の構造'!O$48</f>
        <v>51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2930</v>
      </c>
      <c r="C49" s="158"/>
      <c r="D49" s="158"/>
      <c r="E49" s="158">
        <f>'実質公債費比率（分子）の構造'!L$45</f>
        <v>2664</v>
      </c>
      <c r="F49" s="158"/>
      <c r="G49" s="158"/>
      <c r="H49" s="158">
        <f>'実質公債費比率（分子）の構造'!M$45</f>
        <v>2604</v>
      </c>
      <c r="I49" s="158"/>
      <c r="J49" s="158"/>
      <c r="K49" s="158">
        <f>'実質公債費比率（分子）の構造'!N$45</f>
        <v>2537</v>
      </c>
      <c r="L49" s="158"/>
      <c r="M49" s="158"/>
      <c r="N49" s="158">
        <f>'実質公債費比率（分子）の構造'!O$45</f>
        <v>2404</v>
      </c>
      <c r="O49" s="158"/>
      <c r="P49" s="158"/>
    </row>
    <row r="50" spans="1:16" x14ac:dyDescent="0.2">
      <c r="A50" s="158" t="s">
        <v>67</v>
      </c>
      <c r="B50" s="158" t="e">
        <f>NA()</f>
        <v>#N/A</v>
      </c>
      <c r="C50" s="158">
        <f>IF(ISNUMBER('実質公債費比率（分子）の構造'!K$53),'実質公債費比率（分子）の構造'!K$53,NA())</f>
        <v>1324</v>
      </c>
      <c r="D50" s="158" t="e">
        <f>NA()</f>
        <v>#N/A</v>
      </c>
      <c r="E50" s="158" t="e">
        <f>NA()</f>
        <v>#N/A</v>
      </c>
      <c r="F50" s="158">
        <f>IF(ISNUMBER('実質公債費比率（分子）の構造'!L$53),'実質公債費比率（分子）の構造'!L$53,NA())</f>
        <v>1054</v>
      </c>
      <c r="G50" s="158" t="e">
        <f>NA()</f>
        <v>#N/A</v>
      </c>
      <c r="H50" s="158" t="e">
        <f>NA()</f>
        <v>#N/A</v>
      </c>
      <c r="I50" s="158">
        <f>IF(ISNUMBER('実質公債費比率（分子）の構造'!M$53),'実質公債費比率（分子）の構造'!M$53,NA())</f>
        <v>839</v>
      </c>
      <c r="J50" s="158" t="e">
        <f>NA()</f>
        <v>#N/A</v>
      </c>
      <c r="K50" s="158" t="e">
        <f>NA()</f>
        <v>#N/A</v>
      </c>
      <c r="L50" s="158">
        <f>IF(ISNUMBER('実質公債費比率（分子）の構造'!N$53),'実質公債費比率（分子）の構造'!N$53,NA())</f>
        <v>763</v>
      </c>
      <c r="M50" s="158" t="e">
        <f>NA()</f>
        <v>#N/A</v>
      </c>
      <c r="N50" s="158" t="e">
        <f>NA()</f>
        <v>#N/A</v>
      </c>
      <c r="O50" s="158">
        <f>IF(ISNUMBER('実質公債費比率（分子）の構造'!O$53),'実質公債費比率（分子）の構造'!O$53,NA())</f>
        <v>722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19024</v>
      </c>
      <c r="E56" s="157"/>
      <c r="F56" s="157"/>
      <c r="G56" s="157">
        <f>'将来負担比率（分子）の構造'!J$52</f>
        <v>18569</v>
      </c>
      <c r="H56" s="157"/>
      <c r="I56" s="157"/>
      <c r="J56" s="157">
        <f>'将来負担比率（分子）の構造'!K$52</f>
        <v>17954</v>
      </c>
      <c r="K56" s="157"/>
      <c r="L56" s="157"/>
      <c r="M56" s="157">
        <f>'将来負担比率（分子）の構造'!L$52</f>
        <v>18621</v>
      </c>
      <c r="N56" s="157"/>
      <c r="O56" s="157"/>
      <c r="P56" s="157">
        <f>'将来負担比率（分子）の構造'!M$52</f>
        <v>19738</v>
      </c>
    </row>
    <row r="57" spans="1:16" x14ac:dyDescent="0.2">
      <c r="A57" s="157" t="s">
        <v>42</v>
      </c>
      <c r="B57" s="157"/>
      <c r="C57" s="157"/>
      <c r="D57" s="157">
        <f>'将来負担比率（分子）の構造'!I$51</f>
        <v>8221</v>
      </c>
      <c r="E57" s="157"/>
      <c r="F57" s="157"/>
      <c r="G57" s="157">
        <f>'将来負担比率（分子）の構造'!J$51</f>
        <v>8199</v>
      </c>
      <c r="H57" s="157"/>
      <c r="I57" s="157"/>
      <c r="J57" s="157">
        <f>'将来負担比率（分子）の構造'!K$51</f>
        <v>8081</v>
      </c>
      <c r="K57" s="157"/>
      <c r="L57" s="157"/>
      <c r="M57" s="157">
        <f>'将来負担比率（分子）の構造'!L$51</f>
        <v>7628</v>
      </c>
      <c r="N57" s="157"/>
      <c r="O57" s="157"/>
      <c r="P57" s="157">
        <f>'将来負担比率（分子）の構造'!M$51</f>
        <v>7084</v>
      </c>
    </row>
    <row r="58" spans="1:16" x14ac:dyDescent="0.2">
      <c r="A58" s="157" t="s">
        <v>41</v>
      </c>
      <c r="B58" s="157"/>
      <c r="C58" s="157"/>
      <c r="D58" s="157">
        <f>'将来負担比率（分子）の構造'!I$50</f>
        <v>7297</v>
      </c>
      <c r="E58" s="157"/>
      <c r="F58" s="157"/>
      <c r="G58" s="157">
        <f>'将来負担比率（分子）の構造'!J$50</f>
        <v>8226</v>
      </c>
      <c r="H58" s="157"/>
      <c r="I58" s="157"/>
      <c r="J58" s="157">
        <f>'将来負担比率（分子）の構造'!K$50</f>
        <v>8499</v>
      </c>
      <c r="K58" s="157"/>
      <c r="L58" s="157"/>
      <c r="M58" s="157">
        <f>'将来負担比率（分子）の構造'!L$50</f>
        <v>8265</v>
      </c>
      <c r="N58" s="157"/>
      <c r="O58" s="157"/>
      <c r="P58" s="157">
        <f>'将来負担比率（分子）の構造'!M$50</f>
        <v>8579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3695</v>
      </c>
      <c r="C62" s="157"/>
      <c r="D62" s="157"/>
      <c r="E62" s="157">
        <f>'将来負担比率（分子）の構造'!J$45</f>
        <v>3982</v>
      </c>
      <c r="F62" s="157"/>
      <c r="G62" s="157"/>
      <c r="H62" s="157">
        <f>'将来負担比率（分子）の構造'!K$45</f>
        <v>3919</v>
      </c>
      <c r="I62" s="157"/>
      <c r="J62" s="157"/>
      <c r="K62" s="157">
        <f>'将来負担比率（分子）の構造'!L$45</f>
        <v>3973</v>
      </c>
      <c r="L62" s="157"/>
      <c r="M62" s="157"/>
      <c r="N62" s="157">
        <f>'将来負担比率（分子）の構造'!M$45</f>
        <v>4094</v>
      </c>
      <c r="O62" s="157"/>
      <c r="P62" s="157"/>
    </row>
    <row r="63" spans="1:16" x14ac:dyDescent="0.2">
      <c r="A63" s="157" t="s">
        <v>34</v>
      </c>
      <c r="B63" s="157">
        <f>'将来負担比率（分子）の構造'!I$44</f>
        <v>4346</v>
      </c>
      <c r="C63" s="157"/>
      <c r="D63" s="157"/>
      <c r="E63" s="157">
        <f>'将来負担比率（分子）の構造'!J$44</f>
        <v>3940</v>
      </c>
      <c r="F63" s="157"/>
      <c r="G63" s="157"/>
      <c r="H63" s="157">
        <f>'将来負担比率（分子）の構造'!K$44</f>
        <v>3540</v>
      </c>
      <c r="I63" s="157"/>
      <c r="J63" s="157"/>
      <c r="K63" s="157">
        <f>'将来負担比率（分子）の構造'!L$44</f>
        <v>3149</v>
      </c>
      <c r="L63" s="157"/>
      <c r="M63" s="157"/>
      <c r="N63" s="157">
        <f>'将来負担比率（分子）の構造'!M$44</f>
        <v>2755</v>
      </c>
      <c r="O63" s="157"/>
      <c r="P63" s="157"/>
    </row>
    <row r="64" spans="1:16" x14ac:dyDescent="0.2">
      <c r="A64" s="157" t="s">
        <v>33</v>
      </c>
      <c r="B64" s="157">
        <f>'将来負担比率（分子）の構造'!I$43</f>
        <v>705</v>
      </c>
      <c r="C64" s="157"/>
      <c r="D64" s="157"/>
      <c r="E64" s="157">
        <f>'将来負担比率（分子）の構造'!J$43</f>
        <v>665</v>
      </c>
      <c r="F64" s="157"/>
      <c r="G64" s="157"/>
      <c r="H64" s="157">
        <f>'将来負担比率（分子）の構造'!K$43</f>
        <v>674</v>
      </c>
      <c r="I64" s="157"/>
      <c r="J64" s="157"/>
      <c r="K64" s="157">
        <f>'将来負担比率（分子）の構造'!L$43</f>
        <v>714</v>
      </c>
      <c r="L64" s="157"/>
      <c r="M64" s="157"/>
      <c r="N64" s="157">
        <f>'将来負担比率（分子）の構造'!M$43</f>
        <v>628</v>
      </c>
      <c r="O64" s="157"/>
      <c r="P64" s="157"/>
    </row>
    <row r="65" spans="1:16" x14ac:dyDescent="0.2">
      <c r="A65" s="157" t="s">
        <v>32</v>
      </c>
      <c r="B65" s="157">
        <f>'将来負担比率（分子）の構造'!I$42</f>
        <v>6999</v>
      </c>
      <c r="C65" s="157"/>
      <c r="D65" s="157"/>
      <c r="E65" s="157">
        <f>'将来負担比率（分子）の構造'!J$42</f>
        <v>6123</v>
      </c>
      <c r="F65" s="157"/>
      <c r="G65" s="157"/>
      <c r="H65" s="157">
        <f>'将来負担比率（分子）の構造'!K$42</f>
        <v>5298</v>
      </c>
      <c r="I65" s="157"/>
      <c r="J65" s="157"/>
      <c r="K65" s="157">
        <f>'将来負担比率（分子）の構造'!L$42</f>
        <v>5040</v>
      </c>
      <c r="L65" s="157"/>
      <c r="M65" s="157"/>
      <c r="N65" s="157">
        <f>'将来負担比率（分子）の構造'!M$42</f>
        <v>4436</v>
      </c>
      <c r="O65" s="157"/>
      <c r="P65" s="157"/>
    </row>
    <row r="66" spans="1:16" x14ac:dyDescent="0.2">
      <c r="A66" s="157" t="s">
        <v>31</v>
      </c>
      <c r="B66" s="157">
        <f>'将来負担比率（分子）の構造'!I$41</f>
        <v>28228</v>
      </c>
      <c r="C66" s="157"/>
      <c r="D66" s="157"/>
      <c r="E66" s="157">
        <f>'将来負担比率（分子）の構造'!J$41</f>
        <v>28366</v>
      </c>
      <c r="F66" s="157"/>
      <c r="G66" s="157"/>
      <c r="H66" s="157">
        <f>'将来負担比率（分子）の構造'!K$41</f>
        <v>27510</v>
      </c>
      <c r="I66" s="157"/>
      <c r="J66" s="157"/>
      <c r="K66" s="157">
        <f>'将来負担比率（分子）の構造'!L$41</f>
        <v>26195</v>
      </c>
      <c r="L66" s="157"/>
      <c r="M66" s="157"/>
      <c r="N66" s="157">
        <f>'将来負担比率（分子）の構造'!M$41</f>
        <v>30944</v>
      </c>
      <c r="O66" s="157"/>
      <c r="P66" s="157"/>
    </row>
    <row r="67" spans="1:16" x14ac:dyDescent="0.2">
      <c r="A67" s="157" t="s">
        <v>71</v>
      </c>
      <c r="B67" s="157" t="e">
        <f>NA()</f>
        <v>#N/A</v>
      </c>
      <c r="C67" s="157">
        <f>IF(ISNUMBER('将来負担比率（分子）の構造'!I$53), IF('将来負担比率（分子）の構造'!I$53 &lt; 0, 0, '将来負担比率（分子）の構造'!I$53), NA())</f>
        <v>9432</v>
      </c>
      <c r="D67" s="157" t="e">
        <f>NA()</f>
        <v>#N/A</v>
      </c>
      <c r="E67" s="157" t="e">
        <f>NA()</f>
        <v>#N/A</v>
      </c>
      <c r="F67" s="157">
        <f>IF(ISNUMBER('将来負担比率（分子）の構造'!J$53), IF('将来負担比率（分子）の構造'!J$53 &lt; 0, 0, '将来負担比率（分子）の構造'!J$53), NA())</f>
        <v>8084</v>
      </c>
      <c r="G67" s="157" t="e">
        <f>NA()</f>
        <v>#N/A</v>
      </c>
      <c r="H67" s="157" t="e">
        <f>NA()</f>
        <v>#N/A</v>
      </c>
      <c r="I67" s="157">
        <f>IF(ISNUMBER('将来負担比率（分子）の構造'!K$53), IF('将来負担比率（分子）の構造'!K$53 &lt; 0, 0, '将来負担比率（分子）の構造'!K$53), NA())</f>
        <v>6408</v>
      </c>
      <c r="J67" s="157" t="e">
        <f>NA()</f>
        <v>#N/A</v>
      </c>
      <c r="K67" s="157" t="e">
        <f>NA()</f>
        <v>#N/A</v>
      </c>
      <c r="L67" s="157">
        <f>IF(ISNUMBER('将来負担比率（分子）の構造'!L$53), IF('将来負担比率（分子）の構造'!L$53 &lt; 0, 0, '将来負担比率（分子）の構造'!L$53), NA())</f>
        <v>4558</v>
      </c>
      <c r="M67" s="157" t="e">
        <f>NA()</f>
        <v>#N/A</v>
      </c>
      <c r="N67" s="157" t="e">
        <f>NA()</f>
        <v>#N/A</v>
      </c>
      <c r="O67" s="157">
        <f>IF(ISNUMBER('将来負担比率（分子）の構造'!M$53), IF('将来負担比率（分子）の構造'!M$53 &lt; 0, 0, '将来負担比率（分子）の構造'!M$53), NA())</f>
        <v>7456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4338</v>
      </c>
      <c r="C72" s="161">
        <f>基金残高に係る経年分析!G55</f>
        <v>4500</v>
      </c>
      <c r="D72" s="161">
        <f>基金残高に係る経年分析!H55</f>
        <v>4690</v>
      </c>
    </row>
    <row r="73" spans="1:16" x14ac:dyDescent="0.2">
      <c r="A73" s="160" t="s">
        <v>74</v>
      </c>
      <c r="B73" s="161">
        <f>基金残高に係る経年分析!F56</f>
        <v>985</v>
      </c>
      <c r="C73" s="161">
        <f>基金残高に係る経年分析!G56</f>
        <v>774</v>
      </c>
      <c r="D73" s="161">
        <f>基金残高に係る経年分析!H56</f>
        <v>875</v>
      </c>
    </row>
    <row r="74" spans="1:16" x14ac:dyDescent="0.2">
      <c r="A74" s="160" t="s">
        <v>75</v>
      </c>
      <c r="B74" s="161">
        <f>基金残高に係る経年分析!F57</f>
        <v>2376</v>
      </c>
      <c r="C74" s="161">
        <f>基金残高に係る経年分析!G57</f>
        <v>2874</v>
      </c>
      <c r="D74" s="161">
        <f>基金残高に係る経年分析!H57</f>
        <v>3348</v>
      </c>
    </row>
  </sheetData>
  <sheetProtection algorithmName="SHA-512" hashValue="i7Xxaxix/XdTYfNpXlEpbQk3fmVjvBHx50YAEMsycLNTJhPBgKr0HIEzKThHmVeK60IG4Z2Zdd9eAJX4e8fogg==" saltValue="JoVdoGCzNTrCUTTBhNfFt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竹中　治良</cp:lastModifiedBy>
  <cp:lastPrinted>2026-03-13T04:50:36Z</cp:lastPrinted>
  <dcterms:modified xsi:type="dcterms:W3CDTF">2026-09-29T01:46:12Z</dcterms:modified>
</cp:coreProperties>
</file>