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G0000SV1NS701\d11757$\doc\財政\06 決算・健全化\26 財政状況資料集\財政状況資料集【H24～】\R7（R6決算）\14_ホームページ掲載用（2回目）\"/>
    </mc:Choice>
  </mc:AlternateContent>
  <xr:revisionPtr revIDLastSave="0" documentId="13_ncr:1_{53135226-980A-493A-8549-3A785CFFEFD1}" xr6:coauthVersionLast="47" xr6:coauthVersionMax="47" xr10:uidLastSave="{00000000-0000-0000-0000-000000000000}"/>
  <bookViews>
    <workbookView xWindow="-108" yWindow="-108" windowWidth="23256" windowHeight="13896" tabRatio="741"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A23" i="12" l="1"/>
  <c r="AA33" i="12"/>
  <c r="AA32" i="12"/>
  <c r="AA31" i="12"/>
  <c r="AA30" i="12"/>
  <c r="AA29" i="12"/>
  <c r="AA28" i="12"/>
  <c r="AA11" i="12"/>
  <c r="AA10" i="12"/>
  <c r="AA9" i="12"/>
  <c r="AA8" i="12"/>
  <c r="AA7" i="12"/>
  <c r="AO35" i="10"/>
  <c r="AO34" i="10"/>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W40" i="10"/>
  <c r="BE40" i="10"/>
  <c r="AM40" i="10"/>
  <c r="U40" i="10"/>
  <c r="C40" i="10"/>
  <c r="CO39" i="10"/>
  <c r="BE39" i="10"/>
  <c r="AM39" i="10"/>
  <c r="U39" i="10"/>
  <c r="CO38" i="10"/>
  <c r="BE38" i="10"/>
  <c r="AM38" i="10"/>
  <c r="U38" i="10"/>
  <c r="CO37" i="10"/>
  <c r="BE37" i="10"/>
  <c r="AM37" i="10"/>
  <c r="CO36" i="10"/>
  <c r="BE36" i="10"/>
  <c r="AM36" i="10"/>
  <c r="CO35" i="10"/>
  <c r="BE35" i="10"/>
  <c r="CO34" i="10"/>
  <c r="BE34" i="10"/>
  <c r="C34" i="10"/>
  <c r="C35" i="10" l="1"/>
  <c r="C36" i="10" s="1"/>
  <c r="C37" i="10" s="1"/>
  <c r="C38" i="10" s="1"/>
  <c r="C39"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U34" i="10" l="1"/>
  <c r="U35" i="10" l="1"/>
  <c r="U36" i="10" l="1"/>
  <c r="U37" i="10" l="1"/>
  <c r="AM34" i="10"/>
  <c r="AM35" i="10" s="1"/>
  <c r="BW34" i="10" l="1"/>
  <c r="BW35" i="10" s="1"/>
  <c r="BW36" i="10" s="1"/>
  <c r="BW37" i="10" s="1"/>
  <c r="BW38" i="10" s="1"/>
  <c r="BW39" i="10" s="1"/>
</calcChain>
</file>

<file path=xl/sharedStrings.xml><?xml version="1.0" encoding="utf-8"?>
<sst xmlns="http://schemas.openxmlformats.org/spreadsheetml/2006/main" count="1120" uniqueCount="584">
  <si>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</si>
  <si>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</si>
  <si>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</si>
  <si>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</si>
  <si>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</si>
  <si>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</si>
  <si>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</si>
  <si>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</si>
  <si>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</si>
  <si>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</si>
  <si>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</si>
  <si>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</si>
  <si>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</si>
  <si>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</si>
  <si>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</si>
  <si>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</si>
  <si>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</si>
  <si>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</si>
  <si>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</si>
  <si>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</si>
  <si>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</si>
  <si>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</si>
  <si>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</si>
  <si>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</si>
  <si>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</si>
  <si>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</si>
  <si>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</si>
  <si>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</si>
  <si>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</si>
  <si>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</si>
  <si>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</si>
  <si>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</si>
  <si>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</si>
  <si>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</si>
  <si>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</si>
  <si>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</si>
  <si>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</si>
  <si>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</si>
  <si>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</si>
  <si>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</si>
  <si>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</si>
  <si>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</si>
  <si>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</si>
  <si>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</si>
  <si>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</si>
  <si>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</si>
  <si>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</si>
  <si>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</si>
  <si>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</si>
  <si>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</si>
  <si>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</si>
  <si>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</si>
  <si>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</si>
  <si>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</si>
  <si>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</si>
  <si>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</si>
  <si>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</si>
  <si>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</si>
  <si>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</si>
  <si>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</si>
  <si>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</si>
  <si>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</si>
  <si>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</si>
  <si>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</si>
  <si>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</si>
  <si>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</si>
  <si>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</si>
  <si>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</si>
  <si>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</si>
  <si>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</si>
  <si>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</si>
  <si>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</si>
  <si>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</si>
  <si>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</si>
  <si>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</si>
  <si>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</si>
  <si>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</si>
  <si>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</si>
  <si>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</si>
  <si>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大阪府</t>
    <phoneticPr fontId="5"/>
  </si>
  <si>
    <t>市町村類型</t>
    <phoneticPr fontId="5"/>
  </si>
  <si>
    <t>中核市</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</si>
  <si>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</si>
  <si>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</si>
  <si>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</si>
  <si>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</si>
  <si>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</si>
  <si>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</si>
  <si>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</si>
  <si>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</si>
  <si>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</si>
  <si>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</si>
  <si>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</si>
  <si>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</si>
  <si>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東大阪市</t>
    <phoneticPr fontId="5"/>
  </si>
  <si>
    <t>地方交付税種地</t>
    <rPh sb="0" eb="2">
      <t>チホウ</t>
    </rPh>
    <rPh sb="2" eb="5">
      <t>コウフゼイ</t>
    </rPh>
    <rPh sb="5" eb="6">
      <t>シュ</t>
    </rPh>
    <rPh sb="6" eb="7">
      <t>チ</t>
    </rPh>
    <phoneticPr fontId="5"/>
  </si>
  <si>
    <t>1-7</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</si>
  <si>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</si>
  <si>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</si>
  <si>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</si>
  <si>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</si>
  <si>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</si>
  <si>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</si>
  <si>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</si>
  <si>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t>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</si>
  <si>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</si>
  <si>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</si>
  <si>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</si>
  <si>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</si>
  <si>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</si>
  <si>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</si>
  <si>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</si>
  <si>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</si>
  <si>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</si>
  <si>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</si>
  <si>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</si>
  <si>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</si>
  <si>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</si>
  <si>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-1.8</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</si>
  <si>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</si>
  <si>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</si>
  <si>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</si>
  <si>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</si>
  <si>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</si>
  <si>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</si>
  <si>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</si>
  <si>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</si>
  <si>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</si>
  <si>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</si>
  <si>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</si>
  <si>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</si>
  <si>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</si>
  <si>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</si>
  <si>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</si>
  <si>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</si>
  <si>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</si>
  <si>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</si>
  <si>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</si>
  <si>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</si>
  <si>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</si>
  <si>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</si>
  <si>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-0.2</t>
    <phoneticPr fontId="5"/>
  </si>
  <si>
    <t>基準財政需要額</t>
    <phoneticPr fontId="25"/>
  </si>
  <si>
    <t>うち日本人(％)</t>
    <phoneticPr fontId="5"/>
  </si>
  <si>
    <t>-0.6</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</si>
  <si>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</si>
  <si>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</si>
  <si>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</si>
  <si>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</si>
  <si>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</si>
  <si>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</si>
  <si>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</si>
  <si>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</si>
  <si>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</si>
  <si>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</si>
  <si>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</si>
  <si>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</si>
  <si>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</si>
  <si>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</si>
  <si>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</si>
  <si>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</si>
  <si>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</si>
  <si>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</si>
  <si>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</si>
  <si>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</si>
  <si>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</si>
  <si>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</si>
  <si>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</si>
  <si>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</si>
  <si>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</si>
  <si>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</si>
  <si>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</si>
  <si>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</si>
  <si>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</si>
  <si>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</si>
  <si>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</si>
  <si>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</si>
  <si>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</si>
  <si>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</si>
  <si>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</si>
  <si>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</si>
  <si>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</si>
  <si>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</si>
  <si>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</si>
  <si>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</si>
  <si>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</si>
  <si>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</si>
  <si>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</si>
  <si>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</si>
  <si>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</si>
  <si>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</si>
  <si>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</si>
  <si>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</si>
  <si>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</si>
  <si>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</si>
  <si>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</si>
  <si>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</si>
  <si>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</si>
  <si>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</si>
  <si>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</si>
  <si>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</si>
  <si>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</si>
  <si>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</si>
  <si>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大阪府東大阪市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</si>
  <si>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</si>
  <si>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</si>
  <si>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</si>
  <si>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</si>
  <si>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</si>
  <si>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</si>
  <si>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</si>
  <si>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</si>
  <si>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</si>
  <si>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</si>
  <si>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</si>
  <si>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</si>
  <si>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</si>
  <si>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</si>
  <si>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</si>
  <si>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</si>
  <si>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</si>
  <si>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</si>
  <si>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</si>
  <si>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</si>
  <si>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</si>
  <si>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</si>
  <si>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</si>
  <si>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</si>
  <si>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</si>
  <si>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</si>
  <si>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</si>
  <si>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</si>
  <si>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</si>
  <si>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</si>
  <si>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</si>
  <si>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</si>
  <si>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</si>
  <si>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</si>
  <si>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</si>
  <si>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</si>
  <si>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</si>
  <si>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</si>
  <si>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</si>
  <si>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</si>
  <si>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</si>
  <si>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</si>
  <si>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</si>
  <si>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</si>
  <si>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</si>
  <si>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</si>
  <si>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</si>
  <si>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</si>
  <si>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</si>
  <si>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</si>
  <si>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</si>
  <si>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</si>
  <si>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</si>
  <si>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</si>
  <si>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</si>
  <si>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</si>
  <si>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</si>
  <si>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</si>
  <si>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</si>
  <si>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</si>
  <si>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</si>
  <si>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</si>
  <si>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</si>
  <si>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</si>
  <si>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</si>
  <si>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</si>
  <si>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</si>
  <si>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</si>
  <si>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</si>
  <si>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</si>
  <si>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</si>
  <si>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</si>
  <si>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</si>
  <si>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</si>
  <si>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</si>
  <si>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</si>
  <si>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</si>
  <si>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</si>
  <si>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</si>
  <si>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</si>
  <si>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</si>
  <si>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</si>
  <si>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</si>
  <si>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</si>
  <si>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</si>
  <si>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</si>
  <si>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</si>
  <si>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</si>
  <si>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</si>
  <si>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</si>
  <si>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</si>
  <si>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</si>
  <si>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</si>
  <si>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</si>
  <si>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</si>
  <si>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</si>
  <si>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</si>
  <si>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</si>
  <si>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</si>
  <si>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</si>
  <si>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</si>
  <si>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</si>
  <si>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</si>
  <si>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</si>
  <si>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</si>
  <si>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</si>
  <si>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</si>
  <si>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</si>
  <si>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</si>
  <si>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</si>
  <si>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</si>
  <si>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</si>
  <si>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</si>
  <si>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</si>
  <si>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</si>
  <si>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</si>
  <si>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</si>
  <si>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</si>
  <si>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</si>
  <si>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</si>
  <si>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</si>
  <si>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</si>
  <si>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</si>
  <si>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工業用水道</t>
    <phoneticPr fontId="5"/>
  </si>
  <si>
    <t>被保険者数(人)</t>
  </si>
  <si>
    <t>　積立金</t>
    <phoneticPr fontId="5"/>
  </si>
  <si>
    <t>　うち臨時財政対策債</t>
    <phoneticPr fontId="5"/>
  </si>
  <si>
    <t>交通</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</si>
  <si>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</si>
  <si>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</si>
  <si>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</si>
  <si>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</si>
  <si>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</si>
  <si>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</si>
  <si>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</si>
  <si>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</si>
  <si>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</si>
  <si>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</si>
  <si>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</si>
  <si>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</si>
  <si>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</si>
  <si>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</si>
  <si>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</si>
  <si>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</si>
  <si>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</si>
  <si>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</si>
  <si>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</si>
  <si>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</si>
  <si>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</si>
  <si>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</si>
  <si>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大阪府東大阪市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</si>
  <si>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</si>
  <si>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</si>
  <si>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</si>
  <si>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</si>
  <si>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</si>
  <si>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</si>
  <si>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</si>
  <si>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</si>
  <si>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</si>
  <si>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</si>
  <si>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</si>
  <si>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</si>
  <si>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</si>
  <si>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</si>
  <si>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</si>
  <si>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</si>
  <si>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</si>
  <si>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</si>
  <si>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</si>
  <si>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</si>
  <si>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奨学事業特別会計</t>
    <phoneticPr fontId="5"/>
  </si>
  <si>
    <t>公共用地先行取得事業特別会計</t>
    <phoneticPr fontId="5"/>
  </si>
  <si>
    <t>火災共済事業特別会計</t>
    <phoneticPr fontId="5"/>
  </si>
  <si>
    <t>母子父子寡婦福祉資金貸付事業特別会計</t>
    <phoneticPr fontId="5"/>
  </si>
  <si>
    <t>病院事業債管理特別会計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</si>
  <si>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</si>
  <si>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</si>
  <si>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</si>
  <si>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</si>
  <si>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</si>
  <si>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</si>
  <si>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</si>
  <si>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</si>
  <si>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</si>
  <si>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</si>
  <si>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</si>
  <si>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</si>
  <si>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</si>
  <si>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国民健康保険事業特別会計</t>
    <phoneticPr fontId="5"/>
  </si>
  <si>
    <t>介護保険事業特別会計</t>
    <phoneticPr fontId="5"/>
  </si>
  <si>
    <t>後期高齢者医療特別会計</t>
    <phoneticPr fontId="5"/>
  </si>
  <si>
    <t>交通災害共済事業特別会計</t>
    <phoneticPr fontId="5"/>
  </si>
  <si>
    <t>水道事業会計</t>
    <phoneticPr fontId="5"/>
  </si>
  <si>
    <t>法適用企業</t>
    <phoneticPr fontId="5"/>
  </si>
  <si>
    <t>下水道事業会計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</si>
  <si>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</si>
  <si>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</si>
  <si>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</si>
  <si>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</si>
  <si>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</si>
  <si>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</si>
  <si>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</si>
  <si>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</si>
  <si>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</si>
  <si>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</si>
  <si>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</si>
  <si>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</si>
  <si>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</si>
  <si>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</si>
  <si>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</si>
  <si>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</si>
  <si>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</si>
  <si>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</si>
  <si>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</si>
  <si>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</si>
  <si>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</si>
  <si>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</si>
  <si>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</si>
  <si>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</si>
  <si>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</si>
  <si>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</si>
  <si>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</si>
  <si>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</si>
  <si>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</si>
  <si>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</si>
  <si>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</si>
  <si>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</si>
  <si>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</si>
  <si>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</si>
  <si>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</si>
  <si>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</si>
  <si>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</si>
  <si>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</si>
  <si>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</si>
  <si>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</si>
  <si>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</si>
  <si>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</si>
  <si>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</si>
  <si>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</si>
  <si>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</si>
  <si>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</si>
  <si>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</si>
  <si>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</si>
  <si>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</si>
  <si>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</si>
  <si>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</si>
  <si>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</si>
  <si>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</si>
  <si>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</si>
  <si>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</si>
  <si>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</si>
  <si>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</si>
  <si>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</si>
  <si>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</si>
  <si>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</si>
  <si>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</si>
  <si>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</si>
  <si>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</si>
  <si>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</si>
  <si>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</si>
  <si>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</si>
  <si>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</si>
  <si>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</si>
  <si>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</si>
  <si>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</si>
  <si>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</si>
  <si>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</si>
  <si>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</si>
  <si>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</si>
  <si>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</si>
  <si>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</si>
  <si>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</si>
  <si>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</si>
  <si>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</si>
  <si>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</si>
  <si>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</si>
  <si>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</si>
  <si>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</si>
  <si>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</si>
  <si>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</si>
  <si>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</si>
  <si>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</si>
  <si>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</si>
  <si>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</si>
  <si>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</si>
  <si>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</si>
  <si>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</si>
  <si>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</si>
  <si>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</si>
  <si>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</si>
  <si>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</si>
  <si>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</si>
  <si>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</si>
  <si>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</si>
  <si>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</si>
  <si>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</si>
  <si>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</si>
  <si>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</si>
  <si>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</si>
  <si>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</si>
  <si>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</si>
  <si>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</si>
  <si>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</si>
  <si>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</si>
  <si>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</si>
  <si>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</si>
  <si>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</si>
  <si>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</si>
  <si>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</si>
  <si>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</si>
  <si>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</si>
  <si>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</si>
  <si>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</si>
  <si>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</si>
  <si>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</si>
  <si>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</si>
  <si>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</si>
  <si>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</si>
  <si>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</si>
  <si>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</si>
  <si>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</si>
  <si>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</si>
  <si>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</si>
  <si>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</si>
  <si>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</si>
  <si>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</si>
  <si>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</si>
  <si>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</si>
  <si>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</si>
  <si>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</si>
  <si>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0.14</t>
  </si>
  <si>
    <t>▲ 0.88</t>
  </si>
  <si>
    <t>下水道事業会計</t>
  </si>
  <si>
    <t>水道事業会計</t>
  </si>
  <si>
    <t>一般会計</t>
  </si>
  <si>
    <t>後期高齢者医療特別会計</t>
  </si>
  <si>
    <t>国民健康保険事業特別会計</t>
  </si>
  <si>
    <t>火災共済事業特別会計</t>
  </si>
  <si>
    <t>介護保険事業特別会計</t>
  </si>
  <si>
    <t>交通災害共済事業特別会計</t>
  </si>
  <si>
    <t>その他会計（赤字）</t>
  </si>
  <si>
    <t>その他会計（黒字）</t>
  </si>
  <si>
    <t>R02</t>
    <phoneticPr fontId="5"/>
  </si>
  <si>
    <t>R03</t>
    <phoneticPr fontId="5"/>
  </si>
  <si>
    <t>R04</t>
    <phoneticPr fontId="5"/>
  </si>
  <si>
    <t>R05</t>
    <phoneticPr fontId="5"/>
  </si>
  <si>
    <t>R06</t>
    <phoneticPr fontId="5"/>
  </si>
  <si>
    <t>-</t>
    <phoneticPr fontId="2"/>
  </si>
  <si>
    <t>東大阪都市清掃施設組合（一般会計）</t>
    <rPh sb="0" eb="3">
      <t>ヒガシオオサカ</t>
    </rPh>
    <rPh sb="3" eb="5">
      <t>トシ</t>
    </rPh>
    <rPh sb="5" eb="7">
      <t>セイソウ</t>
    </rPh>
    <rPh sb="7" eb="9">
      <t>シセツ</t>
    </rPh>
    <rPh sb="9" eb="11">
      <t>クミアイ</t>
    </rPh>
    <rPh sb="12" eb="14">
      <t>イッパン</t>
    </rPh>
    <rPh sb="14" eb="16">
      <t>カイケイ</t>
    </rPh>
    <phoneticPr fontId="2"/>
  </si>
  <si>
    <t>恩智川水防事務組合（一般会計）</t>
    <rPh sb="0" eb="3">
      <t>オンヂガワ</t>
    </rPh>
    <rPh sb="3" eb="5">
      <t>スイボウ</t>
    </rPh>
    <rPh sb="5" eb="7">
      <t>ジム</t>
    </rPh>
    <rPh sb="7" eb="9">
      <t>クミアイ</t>
    </rPh>
    <rPh sb="10" eb="12">
      <t>イッパン</t>
    </rPh>
    <rPh sb="12" eb="14">
      <t>カイケイ</t>
    </rPh>
    <phoneticPr fontId="2"/>
  </si>
  <si>
    <t>淀川左岸水防事務組合（一般会計）</t>
    <rPh sb="0" eb="2">
      <t>ヨドガワ</t>
    </rPh>
    <rPh sb="2" eb="4">
      <t>サガン</t>
    </rPh>
    <rPh sb="4" eb="6">
      <t>スイボウ</t>
    </rPh>
    <rPh sb="6" eb="10">
      <t>ジムクミアイ</t>
    </rPh>
    <phoneticPr fontId="2"/>
  </si>
  <si>
    <t>大和川右岸水防事務組合（一般会計）</t>
    <rPh sb="0" eb="3">
      <t>ヤマトガワ</t>
    </rPh>
    <rPh sb="3" eb="5">
      <t>ウガン</t>
    </rPh>
    <rPh sb="5" eb="7">
      <t>スイボウ</t>
    </rPh>
    <rPh sb="7" eb="9">
      <t>ジム</t>
    </rPh>
    <rPh sb="9" eb="11">
      <t>クミアイ</t>
    </rPh>
    <phoneticPr fontId="2"/>
  </si>
  <si>
    <t>大阪府後期高齢者医療広域連合（一般会計）</t>
    <rPh sb="0" eb="3">
      <t>オオサカフ</t>
    </rPh>
    <rPh sb="3" eb="5">
      <t>コウキ</t>
    </rPh>
    <rPh sb="5" eb="8">
      <t>コウレイシャ</t>
    </rPh>
    <rPh sb="8" eb="10">
      <t>イリョウ</t>
    </rPh>
    <rPh sb="10" eb="12">
      <t>コウイキ</t>
    </rPh>
    <rPh sb="12" eb="14">
      <t>レンゴウ</t>
    </rPh>
    <phoneticPr fontId="2"/>
  </si>
  <si>
    <t>大阪府後期高齢者医療広域連合（後期高齢者医療特別会計）</t>
    <rPh sb="0" eb="3">
      <t>オオサカフ</t>
    </rPh>
    <rPh sb="3" eb="5">
      <t>コウキ</t>
    </rPh>
    <rPh sb="5" eb="8">
      <t>コウレイシャ</t>
    </rPh>
    <rPh sb="8" eb="10">
      <t>イリョウ</t>
    </rPh>
    <rPh sb="10" eb="12">
      <t>コウイキ</t>
    </rPh>
    <rPh sb="12" eb="14">
      <t>レンゴウ</t>
    </rPh>
    <rPh sb="15" eb="17">
      <t>コウキ</t>
    </rPh>
    <rPh sb="17" eb="20">
      <t>コウレイシャ</t>
    </rPh>
    <rPh sb="20" eb="22">
      <t>イリョウ</t>
    </rPh>
    <rPh sb="22" eb="24">
      <t>トクベツ</t>
    </rPh>
    <rPh sb="24" eb="26">
      <t>カイケイ</t>
    </rPh>
    <phoneticPr fontId="2"/>
  </si>
  <si>
    <t>大阪府広域水道企業団（水道事業会計）</t>
    <rPh sb="0" eb="3">
      <t>オオサカフ</t>
    </rPh>
    <rPh sb="3" eb="5">
      <t>コウイキ</t>
    </rPh>
    <rPh sb="5" eb="7">
      <t>スイドウ</t>
    </rPh>
    <rPh sb="7" eb="10">
      <t>キギョウダン</t>
    </rPh>
    <rPh sb="11" eb="13">
      <t>スイドウ</t>
    </rPh>
    <rPh sb="13" eb="15">
      <t>ジギョウ</t>
    </rPh>
    <rPh sb="15" eb="17">
      <t>カイケイ</t>
    </rPh>
    <phoneticPr fontId="2"/>
  </si>
  <si>
    <t>大阪府広域水道企業団（工業用水道事業会計）</t>
    <rPh sb="0" eb="3">
      <t>オオサカフ</t>
    </rPh>
    <rPh sb="3" eb="5">
      <t>コウイキ</t>
    </rPh>
    <rPh sb="5" eb="7">
      <t>スイドウ</t>
    </rPh>
    <rPh sb="7" eb="10">
      <t>キギョウダン</t>
    </rPh>
    <rPh sb="11" eb="13">
      <t>コウギョウ</t>
    </rPh>
    <rPh sb="13" eb="14">
      <t>ヨウ</t>
    </rPh>
    <rPh sb="14" eb="16">
      <t>スイドウ</t>
    </rPh>
    <rPh sb="16" eb="18">
      <t>ジギョウ</t>
    </rPh>
    <rPh sb="18" eb="20">
      <t>カイケイ</t>
    </rPh>
    <phoneticPr fontId="2"/>
  </si>
  <si>
    <t>大阪府都市ボートレース企業団</t>
    <rPh sb="0" eb="3">
      <t>オオサカフ</t>
    </rPh>
    <rPh sb="3" eb="5">
      <t>トシ</t>
    </rPh>
    <rPh sb="11" eb="14">
      <t>キギョウダン</t>
    </rPh>
    <phoneticPr fontId="2"/>
  </si>
  <si>
    <t>（公財）東大阪市公園環境協会</t>
    <rPh sb="1" eb="3">
      <t>コウザイ</t>
    </rPh>
    <rPh sb="4" eb="7">
      <t>ヒガシオオサカ</t>
    </rPh>
    <rPh sb="7" eb="8">
      <t>シ</t>
    </rPh>
    <rPh sb="8" eb="10">
      <t>コウエン</t>
    </rPh>
    <rPh sb="10" eb="12">
      <t>カンキョウ</t>
    </rPh>
    <rPh sb="12" eb="14">
      <t>キョウカイ</t>
    </rPh>
    <phoneticPr fontId="2"/>
  </si>
  <si>
    <t>（公財）東大阪市学校給食会</t>
    <rPh sb="4" eb="7">
      <t>ヒガシオオサカ</t>
    </rPh>
    <rPh sb="7" eb="8">
      <t>シ</t>
    </rPh>
    <rPh sb="8" eb="10">
      <t>ガッコウ</t>
    </rPh>
    <rPh sb="10" eb="12">
      <t>キュウショク</t>
    </rPh>
    <rPh sb="12" eb="13">
      <t>カイ</t>
    </rPh>
    <phoneticPr fontId="2"/>
  </si>
  <si>
    <t>東大阪再開発（株）</t>
    <rPh sb="0" eb="3">
      <t>ヒガシオオサカ</t>
    </rPh>
    <rPh sb="3" eb="6">
      <t>サイカイハツ</t>
    </rPh>
    <rPh sb="7" eb="8">
      <t>カブ</t>
    </rPh>
    <phoneticPr fontId="2"/>
  </si>
  <si>
    <t>（公財）東大阪市産業創造勤労者支援機構</t>
    <rPh sb="4" eb="7">
      <t>ヒガシオオサカ</t>
    </rPh>
    <rPh sb="7" eb="8">
      <t>シ</t>
    </rPh>
    <rPh sb="8" eb="10">
      <t>サンギョウ</t>
    </rPh>
    <rPh sb="10" eb="12">
      <t>ソウゾウ</t>
    </rPh>
    <rPh sb="12" eb="14">
      <t>キンロウ</t>
    </rPh>
    <rPh sb="14" eb="15">
      <t>シャ</t>
    </rPh>
    <rPh sb="15" eb="17">
      <t>シエン</t>
    </rPh>
    <rPh sb="17" eb="19">
      <t>キコウ</t>
    </rPh>
    <phoneticPr fontId="2"/>
  </si>
  <si>
    <t>市立東大阪医療センター</t>
    <rPh sb="0" eb="2">
      <t>シリツ</t>
    </rPh>
    <rPh sb="2" eb="5">
      <t>ヒガシオオサカ</t>
    </rPh>
    <rPh sb="5" eb="7">
      <t>イリョウ</t>
    </rPh>
    <phoneticPr fontId="2"/>
  </si>
  <si>
    <t>大阪外環状線鉄道（株）</t>
    <rPh sb="0" eb="2">
      <t>オオサカ</t>
    </rPh>
    <rPh sb="2" eb="6">
      <t>ソトカンジョウセン</t>
    </rPh>
    <rPh sb="6" eb="8">
      <t>テツドウ</t>
    </rPh>
    <rPh sb="8" eb="11">
      <t>カブ</t>
    </rPh>
    <phoneticPr fontId="2"/>
  </si>
  <si>
    <t>公共施設整備基金</t>
    <rPh sb="0" eb="2">
      <t>コウキョウ</t>
    </rPh>
    <rPh sb="2" eb="4">
      <t>シセツ</t>
    </rPh>
    <rPh sb="4" eb="6">
      <t>セイビ</t>
    </rPh>
    <rPh sb="6" eb="8">
      <t>キキン</t>
    </rPh>
    <phoneticPr fontId="5"/>
  </si>
  <si>
    <t>都市経営基盤整備基金</t>
    <rPh sb="0" eb="2">
      <t>トシ</t>
    </rPh>
    <rPh sb="2" eb="4">
      <t>ケイエイ</t>
    </rPh>
    <rPh sb="4" eb="6">
      <t>キバン</t>
    </rPh>
    <rPh sb="6" eb="8">
      <t>セイビ</t>
    </rPh>
    <rPh sb="8" eb="10">
      <t>キキン</t>
    </rPh>
    <phoneticPr fontId="5"/>
  </si>
  <si>
    <t>愛はぐくむ子どもスクラム基金</t>
    <rPh sb="0" eb="1">
      <t>アイ</t>
    </rPh>
    <rPh sb="5" eb="6">
      <t>コ</t>
    </rPh>
    <rPh sb="12" eb="14">
      <t>キキン</t>
    </rPh>
    <phoneticPr fontId="5"/>
  </si>
  <si>
    <t>市営住宅整備基金</t>
    <rPh sb="0" eb="2">
      <t>シエイ</t>
    </rPh>
    <rPh sb="2" eb="4">
      <t>ジュウタク</t>
    </rPh>
    <rPh sb="4" eb="6">
      <t>セイビ</t>
    </rPh>
    <rPh sb="6" eb="8">
      <t>キキン</t>
    </rPh>
    <phoneticPr fontId="5"/>
  </si>
  <si>
    <t>ラグビーのまち東大阪基金</t>
    <rPh sb="7" eb="10">
      <t>ヒガシオオサカ</t>
    </rPh>
    <rPh sb="10" eb="12">
      <t>キキン</t>
    </rPh>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</si>
  <si>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</si>
  <si>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</si>
  <si>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公共施設等総合管理計画などの策定による、老朽化した施設の集約化・複合化を進めてきたことにより、老朽化した施設の除却が進んだため、有形固定資産減価償却率は類似団体内平均値を下回っている。また、将来負担比率は令和5年度に引き続き、一般会計や下水道事業会計の地方債現在高の減少などにより充当可能財源等が将来負担額を上回ることとなったため、有効数字とならず「-」となっている。今後も引き続き将来を十分に見据えた財政運営に努めていく。</t>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</si>
  <si>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</si>
  <si>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</si>
  <si>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</si>
  <si>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</si>
  <si>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</si>
  <si>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</si>
  <si>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　将来負担比率は類似団体内平均値と比較して低い水準にあり、令和6年度においては、前年度に引き続き充当可能財源等が将来負担額を上回ることとなったため、有効数字とならず「-」となっている。一方で、実質公債費比率は、令和2年度から令和5年度においては、借換債の発行抑制の影響により、前年度に引き続き類似団体内平均値を上回っていたが、令和6年度においては、前年度以前の借換債の発行抑制の効果を受け、類似団体平均値を下回ることとなった。</t>
    <rPh sb="123" eb="126">
      <t>カリカエサイ</t>
    </rPh>
    <rPh sb="127" eb="129">
      <t>ハッコウ</t>
    </rPh>
    <rPh sb="129" eb="131">
      <t>ヨクセイ</t>
    </rPh>
    <rPh sb="159" eb="161">
      <t>レイワ</t>
    </rPh>
    <rPh sb="162" eb="164">
      <t>ネンド</t>
    </rPh>
    <rPh sb="170" eb="173">
      <t>ゼンネンド</t>
    </rPh>
    <rPh sb="173" eb="175">
      <t>イゼン</t>
    </rPh>
    <rPh sb="176" eb="178">
      <t>マンキ</t>
    </rPh>
    <rPh sb="178" eb="180">
      <t>イッカツ</t>
    </rPh>
    <rPh sb="180" eb="183">
      <t>カリカエサイ</t>
    </rPh>
    <rPh sb="184" eb="188">
      <t>ハッコウヨクセイ</t>
    </rPh>
    <rPh sb="188" eb="189">
      <t>ウ</t>
    </rPh>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</si>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</sst>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1">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181" fontId="20" fillId="0" borderId="6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6" fillId="0" borderId="0" xfId="6" applyAlignment="1">
      <alignment vertical="center"/>
    </xf>
    <xf numFmtId="0" fontId="16" fillId="0" borderId="38" xfId="6" applyBorder="1" applyAlignment="1">
      <alignment vertical="center"/>
    </xf>
    <xf numFmtId="178" fontId="20" fillId="0" borderId="87" xfId="11" applyNumberFormat="1" applyFont="1" applyBorder="1" applyAlignment="1">
      <alignment horizontal="right" vertical="center" shrinkToFit="1"/>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177" fontId="34" fillId="0" borderId="112" xfId="15" quotePrefix="1"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178" fontId="3" fillId="0" borderId="12" xfId="16" applyNumberFormat="1" applyFont="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31" xfId="3" applyFont="1" applyBorder="1">
      <alignment vertical="center"/>
    </xf>
    <xf numFmtId="0" fontId="7" fillId="0" borderId="32" xfId="3" applyFont="1" applyBorder="1">
      <alignment vertical="center"/>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187" fontId="1" fillId="6" borderId="34" xfId="17" applyNumberFormat="1" applyFont="1" applyFill="1" applyBorder="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187" fontId="1" fillId="6" borderId="0" xfId="17" applyNumberFormat="1" applyFont="1" applyFill="1" applyAlignment="1">
      <alignment horizontal="center" vertical="center" wrapText="1"/>
    </xf>
    <xf numFmtId="0" fontId="1" fillId="0" borderId="34" xfId="16" applyFont="1" applyBorder="1" applyAlignment="1">
      <alignment horizontal="center"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0" borderId="0" xfId="17" applyNumberFormat="1" applyFont="1" applyAlignment="1">
      <alignment horizontal="center" vertical="center" wrapText="1"/>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C720923D-D061-4239-8C39-65C1BCC696E4}"/>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52191</c:v>
                </c:pt>
                <c:pt idx="1">
                  <c:v>48105</c:v>
                </c:pt>
                <c:pt idx="2">
                  <c:v>47446</c:v>
                </c:pt>
                <c:pt idx="3">
                  <c:v>48387</c:v>
                </c:pt>
                <c:pt idx="4">
                  <c:v>49684</c:v>
                </c:pt>
              </c:numCache>
            </c:numRef>
          </c:val>
          <c:smooth val="0"/>
          <c:extLst>
            <c:ext xmlns:c16="http://schemas.microsoft.com/office/drawing/2014/chart" uri="{C3380CC4-5D6E-409C-BE32-E72D297353CC}">
              <c16:uniqueId val="{00000000-AC54-4BD0-915C-593F122D78E5}"/>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21958</c:v>
                </c:pt>
                <c:pt idx="1">
                  <c:v>21774</c:v>
                </c:pt>
                <c:pt idx="2">
                  <c:v>27265</c:v>
                </c:pt>
                <c:pt idx="3">
                  <c:v>25157</c:v>
                </c:pt>
                <c:pt idx="4">
                  <c:v>30417</c:v>
                </c:pt>
              </c:numCache>
            </c:numRef>
          </c:val>
          <c:smooth val="0"/>
          <c:extLst>
            <c:ext xmlns:c16="http://schemas.microsoft.com/office/drawing/2014/chart" uri="{C3380CC4-5D6E-409C-BE32-E72D297353CC}">
              <c16:uniqueId val="{00000001-AC54-4BD0-915C-593F122D78E5}"/>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7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2.87</c:v>
                </c:pt>
                <c:pt idx="1">
                  <c:v>2.85</c:v>
                </c:pt>
                <c:pt idx="2">
                  <c:v>3.61</c:v>
                </c:pt>
                <c:pt idx="3">
                  <c:v>3.3</c:v>
                </c:pt>
                <c:pt idx="4">
                  <c:v>3.71</c:v>
                </c:pt>
              </c:numCache>
            </c:numRef>
          </c:val>
          <c:extLst>
            <c:ext xmlns:c16="http://schemas.microsoft.com/office/drawing/2014/chart" uri="{C3380CC4-5D6E-409C-BE32-E72D297353CC}">
              <c16:uniqueId val="{00000000-3EF6-40E7-8CD8-BF07318B9D26}"/>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14.99</c:v>
                </c:pt>
                <c:pt idx="1">
                  <c:v>15.35</c:v>
                </c:pt>
                <c:pt idx="2">
                  <c:v>18.05</c:v>
                </c:pt>
                <c:pt idx="3">
                  <c:v>17.09</c:v>
                </c:pt>
                <c:pt idx="4">
                  <c:v>18.43</c:v>
                </c:pt>
              </c:numCache>
            </c:numRef>
          </c:val>
          <c:extLst>
            <c:ext xmlns:c16="http://schemas.microsoft.com/office/drawing/2014/chart" uri="{C3380CC4-5D6E-409C-BE32-E72D297353CC}">
              <c16:uniqueId val="{00000001-3EF6-40E7-8CD8-BF07318B9D26}"/>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-0.14000000000000001</c:v>
                </c:pt>
                <c:pt idx="1">
                  <c:v>1.03</c:v>
                </c:pt>
                <c:pt idx="2">
                  <c:v>3.05</c:v>
                </c:pt>
                <c:pt idx="3">
                  <c:v>-0.88</c:v>
                </c:pt>
                <c:pt idx="4">
                  <c:v>2.29</c:v>
                </c:pt>
              </c:numCache>
            </c:numRef>
          </c:val>
          <c:smooth val="0"/>
          <c:extLst>
            <c:ext xmlns:c16="http://schemas.microsoft.com/office/drawing/2014/chart" uri="{C3380CC4-5D6E-409C-BE32-E72D297353CC}">
              <c16:uniqueId val="{00000002-3EF6-40E7-8CD8-BF07318B9D26}"/>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0.32</c:v>
                </c:pt>
                <c:pt idx="2">
                  <c:v>#N/A</c:v>
                </c:pt>
                <c:pt idx="3">
                  <c:v>0.25</c:v>
                </c:pt>
                <c:pt idx="4">
                  <c:v>#N/A</c:v>
                </c:pt>
                <c:pt idx="5">
                  <c:v>0.22</c:v>
                </c:pt>
                <c:pt idx="6">
                  <c:v>#N/A</c:v>
                </c:pt>
                <c:pt idx="7">
                  <c:v>0.19</c:v>
                </c:pt>
                <c:pt idx="8">
                  <c:v>#N/A</c:v>
                </c:pt>
                <c:pt idx="9">
                  <c:v>0.21</c:v>
                </c:pt>
              </c:numCache>
            </c:numRef>
          </c:val>
          <c:extLst>
            <c:ext xmlns:c16="http://schemas.microsoft.com/office/drawing/2014/chart" uri="{C3380CC4-5D6E-409C-BE32-E72D297353CC}">
              <c16:uniqueId val="{00000000-0993-4320-B445-F71B4AD7EB33}"/>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0993-4320-B445-F71B4AD7EB33}"/>
            </c:ext>
          </c:extLst>
        </c:ser>
        <c:ser>
          <c:idx val="2"/>
          <c:order val="2"/>
          <c:tx>
            <c:strRef>
              <c:f>データシート!$A$29</c:f>
              <c:strCache>
                <c:ptCount val="1"/>
                <c:pt idx="0">
                  <c:v>交通災害共済事業特別会計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0.18</c:v>
                </c:pt>
                <c:pt idx="2">
                  <c:v>#N/A</c:v>
                </c:pt>
                <c:pt idx="3">
                  <c:v>0.17</c:v>
                </c:pt>
                <c:pt idx="4">
                  <c:v>#N/A</c:v>
                </c:pt>
                <c:pt idx="5">
                  <c:v>0.18</c:v>
                </c:pt>
                <c:pt idx="6">
                  <c:v>#N/A</c:v>
                </c:pt>
                <c:pt idx="7">
                  <c:v>0.18</c:v>
                </c:pt>
                <c:pt idx="8">
                  <c:v>#N/A</c:v>
                </c:pt>
                <c:pt idx="9">
                  <c:v>0.17</c:v>
                </c:pt>
              </c:numCache>
            </c:numRef>
          </c:val>
          <c:extLst>
            <c:ext xmlns:c16="http://schemas.microsoft.com/office/drawing/2014/chart" uri="{C3380CC4-5D6E-409C-BE32-E72D297353CC}">
              <c16:uniqueId val="{00000002-0993-4320-B445-F71B4AD7EB33}"/>
            </c:ext>
          </c:extLst>
        </c:ser>
        <c:ser>
          <c:idx val="3"/>
          <c:order val="3"/>
          <c:tx>
            <c:strRef>
              <c:f>データシート!$A$30</c:f>
              <c:strCache>
                <c:ptCount val="1"/>
                <c:pt idx="0">
                  <c:v>介護保険事業特別会計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0.63</c:v>
                </c:pt>
                <c:pt idx="2">
                  <c:v>#N/A</c:v>
                </c:pt>
                <c:pt idx="3">
                  <c:v>0.85</c:v>
                </c:pt>
                <c:pt idx="4">
                  <c:v>#N/A</c:v>
                </c:pt>
                <c:pt idx="5">
                  <c:v>1.1599999999999999</c:v>
                </c:pt>
                <c:pt idx="6">
                  <c:v>#N/A</c:v>
                </c:pt>
                <c:pt idx="7">
                  <c:v>0.65</c:v>
                </c:pt>
                <c:pt idx="8">
                  <c:v>#N/A</c:v>
                </c:pt>
                <c:pt idx="9">
                  <c:v>0.19</c:v>
                </c:pt>
              </c:numCache>
            </c:numRef>
          </c:val>
          <c:extLst>
            <c:ext xmlns:c16="http://schemas.microsoft.com/office/drawing/2014/chart" uri="{C3380CC4-5D6E-409C-BE32-E72D297353CC}">
              <c16:uniqueId val="{00000003-0993-4320-B445-F71B4AD7EB33}"/>
            </c:ext>
          </c:extLst>
        </c:ser>
        <c:ser>
          <c:idx val="4"/>
          <c:order val="4"/>
          <c:tx>
            <c:strRef>
              <c:f>データシート!$A$31</c:f>
              <c:strCache>
                <c:ptCount val="1"/>
                <c:pt idx="0">
                  <c:v>火災共済事業特別会計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0.3</c:v>
                </c:pt>
                <c:pt idx="2">
                  <c:v>#N/A</c:v>
                </c:pt>
                <c:pt idx="3">
                  <c:v>0.3</c:v>
                </c:pt>
                <c:pt idx="4">
                  <c:v>#N/A</c:v>
                </c:pt>
                <c:pt idx="5">
                  <c:v>0.31</c:v>
                </c:pt>
                <c:pt idx="6">
                  <c:v>#N/A</c:v>
                </c:pt>
                <c:pt idx="7">
                  <c:v>0.3</c:v>
                </c:pt>
                <c:pt idx="8">
                  <c:v>#N/A</c:v>
                </c:pt>
                <c:pt idx="9">
                  <c:v>0.3</c:v>
                </c:pt>
              </c:numCache>
            </c:numRef>
          </c:val>
          <c:extLst>
            <c:ext xmlns:c16="http://schemas.microsoft.com/office/drawing/2014/chart" uri="{C3380CC4-5D6E-409C-BE32-E72D297353CC}">
              <c16:uniqueId val="{00000004-0993-4320-B445-F71B4AD7EB33}"/>
            </c:ext>
          </c:extLst>
        </c:ser>
        <c:ser>
          <c:idx val="5"/>
          <c:order val="5"/>
          <c:tx>
            <c:strRef>
              <c:f>データシート!$A$32</c:f>
              <c:strCache>
                <c:ptCount val="1"/>
                <c:pt idx="0">
                  <c:v>国民健康保険事業特別会計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1.19</c:v>
                </c:pt>
                <c:pt idx="2">
                  <c:v>#N/A</c:v>
                </c:pt>
                <c:pt idx="3">
                  <c:v>1.29</c:v>
                </c:pt>
                <c:pt idx="4">
                  <c:v>#N/A</c:v>
                </c:pt>
                <c:pt idx="5">
                  <c:v>1.42</c:v>
                </c:pt>
                <c:pt idx="6">
                  <c:v>#N/A</c:v>
                </c:pt>
                <c:pt idx="7">
                  <c:v>0.31</c:v>
                </c:pt>
                <c:pt idx="8">
                  <c:v>#N/A</c:v>
                </c:pt>
                <c:pt idx="9">
                  <c:v>0.49</c:v>
                </c:pt>
              </c:numCache>
            </c:numRef>
          </c:val>
          <c:extLst>
            <c:ext xmlns:c16="http://schemas.microsoft.com/office/drawing/2014/chart" uri="{C3380CC4-5D6E-409C-BE32-E72D297353CC}">
              <c16:uniqueId val="{00000005-0993-4320-B445-F71B4AD7EB33}"/>
            </c:ext>
          </c:extLst>
        </c:ser>
        <c:ser>
          <c:idx val="6"/>
          <c:order val="6"/>
          <c:tx>
            <c:strRef>
              <c:f>データシート!$A$33</c:f>
              <c:strCache>
                <c:ptCount val="1"/>
                <c:pt idx="0">
                  <c:v>後期高齢者医療特別会計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0.35</c:v>
                </c:pt>
                <c:pt idx="2">
                  <c:v>#N/A</c:v>
                </c:pt>
                <c:pt idx="3">
                  <c:v>0.34</c:v>
                </c:pt>
                <c:pt idx="4">
                  <c:v>#N/A</c:v>
                </c:pt>
                <c:pt idx="5">
                  <c:v>0.4</c:v>
                </c:pt>
                <c:pt idx="6">
                  <c:v>#N/A</c:v>
                </c:pt>
                <c:pt idx="7">
                  <c:v>0.4</c:v>
                </c:pt>
                <c:pt idx="8">
                  <c:v>#N/A</c:v>
                </c:pt>
                <c:pt idx="9">
                  <c:v>0.51</c:v>
                </c:pt>
              </c:numCache>
            </c:numRef>
          </c:val>
          <c:extLst>
            <c:ext xmlns:c16="http://schemas.microsoft.com/office/drawing/2014/chart" uri="{C3380CC4-5D6E-409C-BE32-E72D297353CC}">
              <c16:uniqueId val="{00000006-0993-4320-B445-F71B4AD7EB33}"/>
            </c:ext>
          </c:extLst>
        </c:ser>
        <c:ser>
          <c:idx val="7"/>
          <c:order val="7"/>
          <c:tx>
            <c:strRef>
              <c:f>データシート!$A$34</c:f>
              <c:strCache>
                <c:ptCount val="1"/>
                <c:pt idx="0">
                  <c:v>一般会計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2.2400000000000002</c:v>
                </c:pt>
                <c:pt idx="2">
                  <c:v>#N/A</c:v>
                </c:pt>
                <c:pt idx="3">
                  <c:v>2.2799999999999998</c:v>
                </c:pt>
                <c:pt idx="4">
                  <c:v>#N/A</c:v>
                </c:pt>
                <c:pt idx="5">
                  <c:v>3.07</c:v>
                </c:pt>
                <c:pt idx="6">
                  <c:v>#N/A</c:v>
                </c:pt>
                <c:pt idx="7">
                  <c:v>2.79</c:v>
                </c:pt>
                <c:pt idx="8">
                  <c:v>#N/A</c:v>
                </c:pt>
                <c:pt idx="9">
                  <c:v>3.18</c:v>
                </c:pt>
              </c:numCache>
            </c:numRef>
          </c:val>
          <c:extLst>
            <c:ext xmlns:c16="http://schemas.microsoft.com/office/drawing/2014/chart" uri="{C3380CC4-5D6E-409C-BE32-E72D297353CC}">
              <c16:uniqueId val="{00000007-0993-4320-B445-F71B4AD7EB33}"/>
            </c:ext>
          </c:extLst>
        </c:ser>
        <c:ser>
          <c:idx val="8"/>
          <c:order val="8"/>
          <c:tx>
            <c:strRef>
              <c:f>データシート!$A$35</c:f>
              <c:strCache>
                <c:ptCount val="1"/>
                <c:pt idx="0">
                  <c:v>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4.66</c:v>
                </c:pt>
                <c:pt idx="2">
                  <c:v>#N/A</c:v>
                </c:pt>
                <c:pt idx="3">
                  <c:v>5.03</c:v>
                </c:pt>
                <c:pt idx="4">
                  <c:v>#N/A</c:v>
                </c:pt>
                <c:pt idx="5">
                  <c:v>4.75</c:v>
                </c:pt>
                <c:pt idx="6">
                  <c:v>#N/A</c:v>
                </c:pt>
                <c:pt idx="7">
                  <c:v>4.43</c:v>
                </c:pt>
                <c:pt idx="8">
                  <c:v>#N/A</c:v>
                </c:pt>
                <c:pt idx="9">
                  <c:v>3.72</c:v>
                </c:pt>
              </c:numCache>
            </c:numRef>
          </c:val>
          <c:extLst>
            <c:ext xmlns:c16="http://schemas.microsoft.com/office/drawing/2014/chart" uri="{C3380CC4-5D6E-409C-BE32-E72D297353CC}">
              <c16:uniqueId val="{00000008-0993-4320-B445-F71B4AD7EB33}"/>
            </c:ext>
          </c:extLst>
        </c:ser>
        <c:ser>
          <c:idx val="9"/>
          <c:order val="9"/>
          <c:tx>
            <c:strRef>
              <c:f>データシート!$A$36</c:f>
              <c:strCache>
                <c:ptCount val="1"/>
                <c:pt idx="0">
                  <c:v>下水道事業会計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6.85</c:v>
                </c:pt>
                <c:pt idx="2">
                  <c:v>#N/A</c:v>
                </c:pt>
                <c:pt idx="3">
                  <c:v>6.95</c:v>
                </c:pt>
                <c:pt idx="4">
                  <c:v>#N/A</c:v>
                </c:pt>
                <c:pt idx="5">
                  <c:v>7.07</c:v>
                </c:pt>
                <c:pt idx="6">
                  <c:v>#N/A</c:v>
                </c:pt>
                <c:pt idx="7">
                  <c:v>7.15</c:v>
                </c:pt>
                <c:pt idx="8">
                  <c:v>#N/A</c:v>
                </c:pt>
                <c:pt idx="9">
                  <c:v>7.08</c:v>
                </c:pt>
              </c:numCache>
            </c:numRef>
          </c:val>
          <c:extLst>
            <c:ext xmlns:c16="http://schemas.microsoft.com/office/drawing/2014/chart" uri="{C3380CC4-5D6E-409C-BE32-E72D297353CC}">
              <c16:uniqueId val="{00000009-0993-4320-B445-F71B4AD7EB33}"/>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22436</c:v>
                </c:pt>
                <c:pt idx="5">
                  <c:v>22765</c:v>
                </c:pt>
                <c:pt idx="8">
                  <c:v>22967</c:v>
                </c:pt>
                <c:pt idx="11">
                  <c:v>22858</c:v>
                </c:pt>
                <c:pt idx="14">
                  <c:v>23072</c:v>
                </c:pt>
              </c:numCache>
            </c:numRef>
          </c:val>
          <c:extLst>
            <c:ext xmlns:c16="http://schemas.microsoft.com/office/drawing/2014/chart" uri="{C3380CC4-5D6E-409C-BE32-E72D297353CC}">
              <c16:uniqueId val="{00000000-F2C1-4992-B31B-2587BA22B0C9}"/>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F2C1-4992-B31B-2587BA22B0C9}"/>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570</c:v>
                </c:pt>
                <c:pt idx="3">
                  <c:v>552</c:v>
                </c:pt>
                <c:pt idx="6">
                  <c:v>613</c:v>
                </c:pt>
                <c:pt idx="9">
                  <c:v>616</c:v>
                </c:pt>
                <c:pt idx="12">
                  <c:v>619</c:v>
                </c:pt>
              </c:numCache>
            </c:numRef>
          </c:val>
          <c:extLst>
            <c:ext xmlns:c16="http://schemas.microsoft.com/office/drawing/2014/chart" uri="{C3380CC4-5D6E-409C-BE32-E72D297353CC}">
              <c16:uniqueId val="{00000002-F2C1-4992-B31B-2587BA22B0C9}"/>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663</c:v>
                </c:pt>
                <c:pt idx="3">
                  <c:v>667</c:v>
                </c:pt>
                <c:pt idx="6">
                  <c:v>656</c:v>
                </c:pt>
                <c:pt idx="9">
                  <c:v>683</c:v>
                </c:pt>
                <c:pt idx="12">
                  <c:v>661</c:v>
                </c:pt>
              </c:numCache>
            </c:numRef>
          </c:val>
          <c:extLst>
            <c:ext xmlns:c16="http://schemas.microsoft.com/office/drawing/2014/chart" uri="{C3380CC4-5D6E-409C-BE32-E72D297353CC}">
              <c16:uniqueId val="{00000003-F2C1-4992-B31B-2587BA22B0C9}"/>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6546</c:v>
                </c:pt>
                <c:pt idx="3">
                  <c:v>6407</c:v>
                </c:pt>
                <c:pt idx="6">
                  <c:v>6244</c:v>
                </c:pt>
                <c:pt idx="9">
                  <c:v>6089</c:v>
                </c:pt>
                <c:pt idx="12">
                  <c:v>5954</c:v>
                </c:pt>
              </c:numCache>
            </c:numRef>
          </c:val>
          <c:extLst>
            <c:ext xmlns:c16="http://schemas.microsoft.com/office/drawing/2014/chart" uri="{C3380CC4-5D6E-409C-BE32-E72D297353CC}">
              <c16:uniqueId val="{00000004-F2C1-4992-B31B-2587BA22B0C9}"/>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F2C1-4992-B31B-2587BA22B0C9}"/>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F2C1-4992-B31B-2587BA22B0C9}"/>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22287</c:v>
                </c:pt>
                <c:pt idx="3">
                  <c:v>21865</c:v>
                </c:pt>
                <c:pt idx="6">
                  <c:v>21560</c:v>
                </c:pt>
                <c:pt idx="9">
                  <c:v>20279</c:v>
                </c:pt>
                <c:pt idx="12">
                  <c:v>19240</c:v>
                </c:pt>
              </c:numCache>
            </c:numRef>
          </c:val>
          <c:extLst>
            <c:ext xmlns:c16="http://schemas.microsoft.com/office/drawing/2014/chart" uri="{C3380CC4-5D6E-409C-BE32-E72D297353CC}">
              <c16:uniqueId val="{00000007-F2C1-4992-B31B-2587BA22B0C9}"/>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7630</c:v>
                </c:pt>
                <c:pt idx="2">
                  <c:v>#N/A</c:v>
                </c:pt>
                <c:pt idx="3">
                  <c:v>#N/A</c:v>
                </c:pt>
                <c:pt idx="4">
                  <c:v>6726</c:v>
                </c:pt>
                <c:pt idx="5">
                  <c:v>#N/A</c:v>
                </c:pt>
                <c:pt idx="6">
                  <c:v>#N/A</c:v>
                </c:pt>
                <c:pt idx="7">
                  <c:v>6106</c:v>
                </c:pt>
                <c:pt idx="8">
                  <c:v>#N/A</c:v>
                </c:pt>
                <c:pt idx="9">
                  <c:v>#N/A</c:v>
                </c:pt>
                <c:pt idx="10">
                  <c:v>4809</c:v>
                </c:pt>
                <c:pt idx="11">
                  <c:v>#N/A</c:v>
                </c:pt>
                <c:pt idx="12">
                  <c:v>#N/A</c:v>
                </c:pt>
                <c:pt idx="13">
                  <c:v>3402</c:v>
                </c:pt>
                <c:pt idx="14">
                  <c:v>#N/A</c:v>
                </c:pt>
              </c:numCache>
            </c:numRef>
          </c:val>
          <c:smooth val="0"/>
          <c:extLst>
            <c:ext xmlns:c16="http://schemas.microsoft.com/office/drawing/2014/chart" uri="{C3380CC4-5D6E-409C-BE32-E72D297353CC}">
              <c16:uniqueId val="{00000008-F2C1-4992-B31B-2587BA22B0C9}"/>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197668</c:v>
                </c:pt>
                <c:pt idx="5">
                  <c:v>192979</c:v>
                </c:pt>
                <c:pt idx="8">
                  <c:v>185431</c:v>
                </c:pt>
                <c:pt idx="11">
                  <c:v>177501</c:v>
                </c:pt>
                <c:pt idx="14">
                  <c:v>167754</c:v>
                </c:pt>
              </c:numCache>
            </c:numRef>
          </c:val>
          <c:extLst>
            <c:ext xmlns:c16="http://schemas.microsoft.com/office/drawing/2014/chart" uri="{C3380CC4-5D6E-409C-BE32-E72D297353CC}">
              <c16:uniqueId val="{00000000-77AB-425B-9255-B2241D71694F}"/>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85791</c:v>
                </c:pt>
                <c:pt idx="5">
                  <c:v>84166</c:v>
                </c:pt>
                <c:pt idx="8">
                  <c:v>81836</c:v>
                </c:pt>
                <c:pt idx="11">
                  <c:v>80799</c:v>
                </c:pt>
                <c:pt idx="14">
                  <c:v>80686</c:v>
                </c:pt>
              </c:numCache>
            </c:numRef>
          </c:val>
          <c:extLst>
            <c:ext xmlns:c16="http://schemas.microsoft.com/office/drawing/2014/chart" uri="{C3380CC4-5D6E-409C-BE32-E72D297353CC}">
              <c16:uniqueId val="{00000001-77AB-425B-9255-B2241D71694F}"/>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33737</c:v>
                </c:pt>
                <c:pt idx="5">
                  <c:v>40210</c:v>
                </c:pt>
                <c:pt idx="8">
                  <c:v>46431</c:v>
                </c:pt>
                <c:pt idx="11">
                  <c:v>50942</c:v>
                </c:pt>
                <c:pt idx="14">
                  <c:v>57337</c:v>
                </c:pt>
              </c:numCache>
            </c:numRef>
          </c:val>
          <c:extLst>
            <c:ext xmlns:c16="http://schemas.microsoft.com/office/drawing/2014/chart" uri="{C3380CC4-5D6E-409C-BE32-E72D297353CC}">
              <c16:uniqueId val="{00000002-77AB-425B-9255-B2241D71694F}"/>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77AB-425B-9255-B2241D71694F}"/>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77AB-425B-9255-B2241D71694F}"/>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1052</c:v>
                </c:pt>
                <c:pt idx="3">
                  <c:v>0</c:v>
                </c:pt>
                <c:pt idx="6">
                  <c:v>0</c:v>
                </c:pt>
                <c:pt idx="9">
                  <c:v>0</c:v>
                </c:pt>
                <c:pt idx="12">
                  <c:v>0</c:v>
                </c:pt>
              </c:numCache>
            </c:numRef>
          </c:val>
          <c:extLst>
            <c:ext xmlns:c16="http://schemas.microsoft.com/office/drawing/2014/chart" uri="{C3380CC4-5D6E-409C-BE32-E72D297353CC}">
              <c16:uniqueId val="{00000005-77AB-425B-9255-B2241D71694F}"/>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14854</c:v>
                </c:pt>
                <c:pt idx="3">
                  <c:v>14191</c:v>
                </c:pt>
                <c:pt idx="6">
                  <c:v>14511</c:v>
                </c:pt>
                <c:pt idx="9">
                  <c:v>16508</c:v>
                </c:pt>
                <c:pt idx="12">
                  <c:v>17001</c:v>
                </c:pt>
              </c:numCache>
            </c:numRef>
          </c:val>
          <c:extLst>
            <c:ext xmlns:c16="http://schemas.microsoft.com/office/drawing/2014/chart" uri="{C3380CC4-5D6E-409C-BE32-E72D297353CC}">
              <c16:uniqueId val="{00000006-77AB-425B-9255-B2241D71694F}"/>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6498</c:v>
                </c:pt>
                <c:pt idx="3">
                  <c:v>5883</c:v>
                </c:pt>
                <c:pt idx="6">
                  <c:v>5289</c:v>
                </c:pt>
                <c:pt idx="9">
                  <c:v>4714</c:v>
                </c:pt>
                <c:pt idx="12">
                  <c:v>4567</c:v>
                </c:pt>
              </c:numCache>
            </c:numRef>
          </c:val>
          <c:extLst>
            <c:ext xmlns:c16="http://schemas.microsoft.com/office/drawing/2014/chart" uri="{C3380CC4-5D6E-409C-BE32-E72D297353CC}">
              <c16:uniqueId val="{00000007-77AB-425B-9255-B2241D71694F}"/>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89452</c:v>
                </c:pt>
                <c:pt idx="3">
                  <c:v>83830</c:v>
                </c:pt>
                <c:pt idx="6">
                  <c:v>78256</c:v>
                </c:pt>
                <c:pt idx="9">
                  <c:v>73139</c:v>
                </c:pt>
                <c:pt idx="12">
                  <c:v>67540</c:v>
                </c:pt>
              </c:numCache>
            </c:numRef>
          </c:val>
          <c:extLst>
            <c:ext xmlns:c16="http://schemas.microsoft.com/office/drawing/2014/chart" uri="{C3380CC4-5D6E-409C-BE32-E72D297353CC}">
              <c16:uniqueId val="{00000008-77AB-425B-9255-B2241D71694F}"/>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5456</c:v>
                </c:pt>
                <c:pt idx="3">
                  <c:v>4919</c:v>
                </c:pt>
                <c:pt idx="6">
                  <c:v>4811</c:v>
                </c:pt>
                <c:pt idx="9">
                  <c:v>4569</c:v>
                </c:pt>
                <c:pt idx="12">
                  <c:v>4160</c:v>
                </c:pt>
              </c:numCache>
            </c:numRef>
          </c:val>
          <c:extLst>
            <c:ext xmlns:c16="http://schemas.microsoft.com/office/drawing/2014/chart" uri="{C3380CC4-5D6E-409C-BE32-E72D297353CC}">
              <c16:uniqueId val="{00000009-77AB-425B-9255-B2241D71694F}"/>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193826</c:v>
                </c:pt>
                <c:pt idx="3">
                  <c:v>183967</c:v>
                </c:pt>
                <c:pt idx="6">
                  <c:v>174026</c:v>
                </c:pt>
                <c:pt idx="9">
                  <c:v>163387</c:v>
                </c:pt>
                <c:pt idx="12">
                  <c:v>155356</c:v>
                </c:pt>
              </c:numCache>
            </c:numRef>
          </c:val>
          <c:extLst>
            <c:ext xmlns:c16="http://schemas.microsoft.com/office/drawing/2014/chart" uri="{C3380CC4-5D6E-409C-BE32-E72D297353CC}">
              <c16:uniqueId val="{0000000A-77AB-425B-9255-B2241D71694F}"/>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77AB-425B-9255-B2241D71694F}"/>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20411</c:v>
                </c:pt>
                <c:pt idx="1">
                  <c:v>19681</c:v>
                </c:pt>
                <c:pt idx="2">
                  <c:v>21784</c:v>
                </c:pt>
              </c:numCache>
            </c:numRef>
          </c:val>
          <c:extLst>
            <c:ext xmlns:c16="http://schemas.microsoft.com/office/drawing/2014/chart" uri="{C3380CC4-5D6E-409C-BE32-E72D297353CC}">
              <c16:uniqueId val="{00000000-867E-4CAF-944D-747AD3EA8124}"/>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5507</c:v>
                </c:pt>
                <c:pt idx="1">
                  <c:v>7157</c:v>
                </c:pt>
                <c:pt idx="2">
                  <c:v>8669</c:v>
                </c:pt>
              </c:numCache>
            </c:numRef>
          </c:val>
          <c:extLst>
            <c:ext xmlns:c16="http://schemas.microsoft.com/office/drawing/2014/chart" uri="{C3380CC4-5D6E-409C-BE32-E72D297353CC}">
              <c16:uniqueId val="{00000001-867E-4CAF-944D-747AD3EA8124}"/>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12811</c:v>
                </c:pt>
                <c:pt idx="1">
                  <c:v>15796</c:v>
                </c:pt>
                <c:pt idx="2">
                  <c:v>19213</c:v>
                </c:pt>
              </c:numCache>
            </c:numRef>
          </c:val>
          <c:extLst>
            <c:ext xmlns:c16="http://schemas.microsoft.com/office/drawing/2014/chart" uri="{C3380CC4-5D6E-409C-BE32-E72D297353CC}">
              <c16:uniqueId val="{00000002-867E-4CAF-944D-747AD3EA8124}"/>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{0D92868E-530F-4912-906C-57E018C05311}</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E852-4071-A802-2A431DC163EA}"/>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{B7FF02D7-055D-4EE9-9CFB-85A600885D6D}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E852-4071-A802-2A431DC163EA}"/>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{FC296E44-338D-4077-B6E5-AA0A2E4CB748}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E852-4071-A802-2A431DC163EA}"/>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{271295F1-A956-4234-970B-C4E04F115515}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E852-4071-A802-2A431DC163EA}"/>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{5CDDC3E7-D306-41A0-AB1D-A0A2AF8B4BB6}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E852-4071-A802-2A431DC163EA}"/>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{3E2BCCF7-66ED-4E00-B82B-8DAD550EB077}</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E852-4071-A802-2A431DC163EA}"/>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{FA65C5C7-DA50-4169-A642-2C631619AD34}</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E852-4071-A802-2A431DC163EA}"/>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{80BFC710-81EB-422B-8026-A4AF27103633}</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E852-4071-A802-2A431DC163EA}"/>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{312C31FD-6909-4604-A9A7-5C6A015AFE72}</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E852-4071-A802-2A431DC163EA}"/>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57.5</c:v>
                </c:pt>
                <c:pt idx="8">
                  <c:v>59.1</c:v>
                </c:pt>
                <c:pt idx="16">
                  <c:v>59.3</c:v>
                </c:pt>
                <c:pt idx="24">
                  <c:v>59.5</c:v>
                </c:pt>
                <c:pt idx="32">
                  <c:v>60</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E852-4071-A802-2A431DC163EA}"/>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{52B2057F-159E-4139-902F-1CEBD293BB49}</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E852-4071-A802-2A431DC163EA}"/>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{D03A0782-E2C0-4682-9EF6-0DA1D7BC6551}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E852-4071-A802-2A431DC163EA}"/>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{2D4A9CE0-5050-4368-9411-BCE1D043EB89}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E852-4071-A802-2A431DC163EA}"/>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{25F8A8DD-1603-4AF4-B433-9365AD4499C4}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E852-4071-A802-2A431DC163EA}"/>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{BFC919FA-3F09-4BBB-AF1C-AE18DEF4FF92}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E852-4071-A802-2A431DC163EA}"/>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{62D57796-005E-4BDF-83E9-AE0DB05D7CFB}</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E852-4071-A802-2A431DC163EA}"/>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{0CD446EB-C649-434D-9839-6ED890463EFE}</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E852-4071-A802-2A431DC163EA}"/>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{863363D0-773F-4926-A873-E7778D2AAB58}</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E852-4071-A802-2A431DC163EA}"/>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{7F865531-2509-4B87-BDEB-C474864EC7A0}</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E852-4071-A802-2A431DC163EA}"/>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62.9</c:v>
                </c:pt>
                <c:pt idx="8">
                  <c:v>63.9</c:v>
                </c:pt>
                <c:pt idx="16">
                  <c:v>64.900000000000006</c:v>
                </c:pt>
                <c:pt idx="24">
                  <c:v>65.8</c:v>
                </c:pt>
                <c:pt idx="32">
                  <c:v>66.7</c:v>
                </c:pt>
              </c:numCache>
            </c:numRef>
          </c:xVal>
          <c:yVal>
            <c:numRef>
              <c:f>公会計指標分析・財政指標組合せ分析表!$BP$55:$DC$55</c:f>
              <c:numCache>
                <c:formatCode>#,##0.0;"▲ "#,##0.0</c:formatCode>
                <c:ptCount val="40"/>
                <c:pt idx="0">
                  <c:v>31.5</c:v>
                </c:pt>
                <c:pt idx="8">
                  <c:v>23.4</c:v>
                </c:pt>
                <c:pt idx="16">
                  <c:v>18.2</c:v>
                </c:pt>
                <c:pt idx="24">
                  <c:v>17.100000000000001</c:v>
                </c:pt>
                <c:pt idx="32">
                  <c:v>16.600000000000001</c:v>
                </c:pt>
              </c:numCache>
            </c:numRef>
          </c:yVal>
          <c:smooth val="0"/>
          <c:extLst>
            <c:ext xmlns:c16="http://schemas.microsoft.com/office/drawing/2014/chart" uri="{C3380CC4-5D6E-409C-BE32-E72D297353CC}">
              <c16:uniqueId val="{00000013-E852-4071-A802-2A431DC163EA}"/>
            </c:ext>
          </c:extLst>
        </c:ser>
        <c:dLbls>
          <c:showLegendKey val="0"/>
          <c:showVal val="1"/>
          <c:showCatName val="0"/>
          <c:showSerName val="0"/>
          <c:showPercent val="0"/>
          <c:showBubbleSize val="0"/>
        </c:dLbls>
        <c:axId val="46179840"/>
        <c:axId val="46181760"/>
      </c:scatterChart>
      <c:valAx>
        <c:axId val="46179840"/>
        <c:scaling>
          <c:orientation val="maxMin"/>
          <c:max val="67"/>
          <c:min val="62"/>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4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{878DC211-1259-4CB4-9081-B9918CFFEFC2}</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B98B-43C0-A116-9B304C9D3EEE}"/>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{B24752A4-96D6-4776-A625-181CB9CF89FE}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B98B-43C0-A116-9B304C9D3EEE}"/>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{D3660363-B09E-4CF0-A432-24BE9A5A0BE5}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B98B-43C0-A116-9B304C9D3EEE}"/>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{562B58A1-43E2-43B4-BA01-F1C9FFF33643}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B98B-43C0-A116-9B304C9D3EEE}"/>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{56A5E84C-5704-47F1-9029-5A0E573097F2}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B98B-43C0-A116-9B304C9D3EEE}"/>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{63E8CCF7-2B92-4974-BD8F-D8D675561B53}</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B98B-43C0-A116-9B304C9D3EEE}"/>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{C9E98036-F99F-4109-AB14-2B01C30AA754}</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B98B-43C0-A116-9B304C9D3EEE}"/>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{0E76D5F2-8641-4A97-ACF0-3FF289E27543}</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B98B-43C0-A116-9B304C9D3EEE}"/>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{844BD256-2601-4D9B-AA42-8356D980DF64}</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B98B-43C0-A116-9B304C9D3EEE}"/>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6.3</c:v>
                </c:pt>
                <c:pt idx="8">
                  <c:v>6.5</c:v>
                </c:pt>
                <c:pt idx="16">
                  <c:v>6.9</c:v>
                </c:pt>
                <c:pt idx="24">
                  <c:v>5.9</c:v>
                </c:pt>
                <c:pt idx="32">
                  <c:v>4.7</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B98B-43C0-A116-9B304C9D3EEE}"/>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{11B788FD-FE36-49BE-9686-CDDD428CC5E9}</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B98B-43C0-A116-9B304C9D3EEE}"/>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{979CDCD2-67E5-4329-86D8-376881BB83B3}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B98B-43C0-A116-9B304C9D3EEE}"/>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{A5E36CBD-B809-4373-99C2-70C64CF14A4E}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B98B-43C0-A116-9B304C9D3EEE}"/>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{8C9960A1-BFCF-40C8-8B46-A815693D2537}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B98B-43C0-A116-9B304C9D3EEE}"/>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{381A02F9-BD3E-42DF-8795-4049EDAEE3AE}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B98B-43C0-A116-9B304C9D3EEE}"/>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{EAE2F717-CD31-4E49-804B-71A31C11D90E}</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B98B-43C0-A116-9B304C9D3EEE}"/>
                </c:ext>
              </c:extLst>
            </c:dLbl>
            <c:dLbl>
              <c:idx val="16"/>
              <c:layout>
                <c:manualLayout>
                  <c:x val="-4.4905057365901106E-2"/>
                  <c:y val="-5.0407149222519008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{D856CCE3-401B-4164-8FDD-0CB763597B12}</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B98B-43C0-A116-9B304C9D3EEE}"/>
                </c:ext>
              </c:extLst>
            </c:dLbl>
            <c:dLbl>
              <c:idx val="24"/>
              <c:layout>
                <c:manualLayout>
                  <c:x val="-1.8235628084249993E-2"/>
                  <c:y val="-5.5993292723440606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{5CB32228-3579-499E-8FC0-2F075E96E1DF}</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B98B-43C0-A116-9B304C9D3EEE}"/>
                </c:ext>
              </c:extLst>
            </c:dLbl>
            <c:dLbl>
              <c:idx val="32"/>
              <c:layout>
                <c:manualLayout>
                  <c:x val="-3.1570342725075584E-2"/>
                  <c:y val="-8.0849328073637594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{0CCD9F02-CD12-4573-9FE9-6139F33A0C93}</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B98B-43C0-A116-9B304C9D3EEE}"/>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5.4</c:v>
                </c:pt>
                <c:pt idx="8">
                  <c:v>5.2</c:v>
                </c:pt>
                <c:pt idx="16">
                  <c:v>5.2</c:v>
                </c:pt>
                <c:pt idx="24">
                  <c:v>5.2</c:v>
                </c:pt>
                <c:pt idx="32">
                  <c:v>5.2</c:v>
                </c:pt>
              </c:numCache>
            </c:numRef>
          </c:xVal>
          <c:yVal>
            <c:numRef>
              <c:f>公会計指標分析・財政指標組合せ分析表!$BP$77:$DC$77</c:f>
              <c:numCache>
                <c:formatCode>#,##0.0;"▲ "#,##0.0</c:formatCode>
                <c:ptCount val="40"/>
                <c:pt idx="0">
                  <c:v>31.5</c:v>
                </c:pt>
                <c:pt idx="8">
                  <c:v>23.4</c:v>
                </c:pt>
                <c:pt idx="16">
                  <c:v>18.2</c:v>
                </c:pt>
                <c:pt idx="24">
                  <c:v>17.100000000000001</c:v>
                </c:pt>
                <c:pt idx="32">
                  <c:v>16.600000000000001</c:v>
                </c:pt>
              </c:numCache>
            </c:numRef>
          </c:yVal>
          <c:smooth val="0"/>
          <c:extLst>
            <c:ext xmlns:c16="http://schemas.microsoft.com/office/drawing/2014/chart" uri="{C3380CC4-5D6E-409C-BE32-E72D297353CC}">
              <c16:uniqueId val="{00000013-B98B-43C0-A116-9B304C9D3EEE}"/>
            </c:ext>
          </c:extLst>
        </c:ser>
        <c:dLbls>
          <c:showLegendKey val="0"/>
          <c:showVal val="1"/>
          <c:showCatName val="0"/>
          <c:showSerName val="0"/>
          <c:showPercent val="0"/>
          <c:showBubbleSize val="0"/>
        </c:dLbls>
        <c:axId val="84219776"/>
        <c:axId val="84234240"/>
      </c:scatterChart>
      <c:valAx>
        <c:axId val="84219776"/>
        <c:scaling>
          <c:orientation val="maxMin"/>
          <c:max val="5.5"/>
          <c:min val="5"/>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4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大阪府東大阪市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477,700
455,345
61.78
234,403,301
229,750,791
4,382,871
118,178,032
148,257,732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[0.73]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概ね横ばいペースで推移しているところではあるが、類似団体内平均値と比較すると、やや下回っている状況にある。これは社会保障関係経費の割合が大きいことが要因といえる。今後もなお厳しい状況が見込まれることから、着実に行財政改革の取組をすすめ、改善を図っていく必要がある。</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131535</xdr:rowOff>
    </xdr:from>
    <xdr:to>
      <xdr:col>27</xdr:col>
      <xdr:colOff>184150</xdr:colOff>
      <xdr:row>45</xdr:row>
      <xdr:rowOff>131535</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4" name="テキスト ボックス 63">
          <a:extLst>
            <a:ext uri="{FF2B5EF4-FFF2-40B4-BE49-F238E27FC236}">
              <a16:creationId xmlns:a16="http://schemas.microsoft.com/office/drawing/2014/main" id="{00000000-0008-0000-0300-000040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5" name="財政力グラフ枠">
          <a:extLst>
            <a:ext uri="{FF2B5EF4-FFF2-40B4-BE49-F238E27FC236}">
              <a16:creationId xmlns:a16="http://schemas.microsoft.com/office/drawing/2014/main" id="{00000000-0008-0000-0300-000041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35</xdr:row>
      <xdr:rowOff>105228</xdr:rowOff>
    </xdr:from>
    <xdr:to>
      <xdr:col>23</xdr:col>
      <xdr:colOff>133350</xdr:colOff>
      <xdr:row>44</xdr:row>
      <xdr:rowOff>165100</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flipV="1">
          <a:off x="4953000" y="6105978"/>
          <a:ext cx="0" cy="160292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137177</xdr:rowOff>
    </xdr:from>
    <xdr:ext cx="762000" cy="259045"/>
    <xdr:sp macro="" textlink="">
      <xdr:nvSpPr>
        <xdr:cNvPr id="67" name="財政力最小値テキスト">
          <a:extLst>
            <a:ext uri="{FF2B5EF4-FFF2-40B4-BE49-F238E27FC236}">
              <a16:creationId xmlns:a16="http://schemas.microsoft.com/office/drawing/2014/main" id="{00000000-0008-0000-0300-000043000000}"/>
            </a:ext>
          </a:extLst>
        </xdr:cNvPr>
        <xdr:cNvSpPr txBox="1"/>
      </xdr:nvSpPr>
      <xdr:spPr>
        <a:xfrm>
          <a:off x="5041900" y="768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165100</xdr:rowOff>
    </xdr:from>
    <xdr:to>
      <xdr:col>24</xdr:col>
      <xdr:colOff>12700</xdr:colOff>
      <xdr:row>44</xdr:row>
      <xdr:rowOff>165100</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7708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20155</xdr:rowOff>
    </xdr:from>
    <xdr:ext cx="762000" cy="259045"/>
    <xdr:sp macro="" textlink="">
      <xdr:nvSpPr>
        <xdr:cNvPr id="69" name="財政力最大値テキスト">
          <a:extLst>
            <a:ext uri="{FF2B5EF4-FFF2-40B4-BE49-F238E27FC236}">
              <a16:creationId xmlns:a16="http://schemas.microsoft.com/office/drawing/2014/main" id="{00000000-0008-0000-0300-000045000000}"/>
            </a:ext>
          </a:extLst>
        </xdr:cNvPr>
        <xdr:cNvSpPr txBox="1"/>
      </xdr:nvSpPr>
      <xdr:spPr>
        <a:xfrm>
          <a:off x="5041900" y="58494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35</xdr:row>
      <xdr:rowOff>105228</xdr:rowOff>
    </xdr:from>
    <xdr:to>
      <xdr:col>24</xdr:col>
      <xdr:colOff>12700</xdr:colOff>
      <xdr:row>35</xdr:row>
      <xdr:rowOff>105228</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4864100" y="61059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42</xdr:row>
      <xdr:rowOff>77107</xdr:rowOff>
    </xdr:from>
    <xdr:to>
      <xdr:col>23</xdr:col>
      <xdr:colOff>133350</xdr:colOff>
      <xdr:row>42</xdr:row>
      <xdr:rowOff>77107</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a:off x="4114800" y="7278007"/>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40</xdr:row>
      <xdr:rowOff>162577</xdr:rowOff>
    </xdr:from>
    <xdr:ext cx="762000" cy="259045"/>
    <xdr:sp macro="" textlink="">
      <xdr:nvSpPr>
        <xdr:cNvPr id="72" name="財政力平均値テキスト">
          <a:extLst>
            <a:ext uri="{FF2B5EF4-FFF2-40B4-BE49-F238E27FC236}">
              <a16:creationId xmlns:a16="http://schemas.microsoft.com/office/drawing/2014/main" id="{00000000-0008-0000-0300-000048000000}"/>
            </a:ext>
          </a:extLst>
        </xdr:cNvPr>
        <xdr:cNvSpPr txBox="1"/>
      </xdr:nvSpPr>
      <xdr:spPr>
        <a:xfrm>
          <a:off x="5041900" y="7020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146050</xdr:rowOff>
    </xdr:from>
    <xdr:to>
      <xdr:col>23</xdr:col>
      <xdr:colOff>184150</xdr:colOff>
      <xdr:row>42</xdr:row>
      <xdr:rowOff>76200</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9022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42</xdr:row>
      <xdr:rowOff>59872</xdr:rowOff>
    </xdr:from>
    <xdr:to>
      <xdr:col>19</xdr:col>
      <xdr:colOff>133350</xdr:colOff>
      <xdr:row>42</xdr:row>
      <xdr:rowOff>77107</xdr:rowOff>
    </xdr:to>
    <xdr:cxnSp macro="">
      <xdr:nvCxnSpPr>
        <xdr:cNvPr id="74" name="直線コネクタ 73">
          <a:extLst>
            <a:ext uri="{FF2B5EF4-FFF2-40B4-BE49-F238E27FC236}">
              <a16:creationId xmlns:a16="http://schemas.microsoft.com/office/drawing/2014/main" id="{00000000-0008-0000-0300-00004A000000}"/>
            </a:ext>
          </a:extLst>
        </xdr:cNvPr>
        <xdr:cNvCxnSpPr/>
      </xdr:nvCxnSpPr>
      <xdr:spPr>
        <a:xfrm>
          <a:off x="3225800" y="7260772"/>
          <a:ext cx="889000" cy="17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41</xdr:row>
      <xdr:rowOff>146050</xdr:rowOff>
    </xdr:from>
    <xdr:to>
      <xdr:col>19</xdr:col>
      <xdr:colOff>184150</xdr:colOff>
      <xdr:row>42</xdr:row>
      <xdr:rowOff>76200</xdr:rowOff>
    </xdr:to>
    <xdr:sp macro="" textlink="">
      <xdr:nvSpPr>
        <xdr:cNvPr id="75" name="フローチャート: 判断 74">
          <a:extLst>
            <a:ext uri="{FF2B5EF4-FFF2-40B4-BE49-F238E27FC236}">
              <a16:creationId xmlns:a16="http://schemas.microsoft.com/office/drawing/2014/main" id="{00000000-0008-0000-0300-00004B000000}"/>
            </a:ext>
          </a:extLst>
        </xdr:cNvPr>
        <xdr:cNvSpPr/>
      </xdr:nvSpPr>
      <xdr:spPr>
        <a:xfrm>
          <a:off x="40640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86377</xdr:rowOff>
    </xdr:from>
    <xdr:ext cx="736600" cy="259045"/>
    <xdr:sp macro="" textlink="">
      <xdr:nvSpPr>
        <xdr:cNvPr id="76" name="テキスト ボックス 75">
          <a:extLst>
            <a:ext uri="{FF2B5EF4-FFF2-40B4-BE49-F238E27FC236}">
              <a16:creationId xmlns:a16="http://schemas.microsoft.com/office/drawing/2014/main" id="{00000000-0008-0000-0300-00004C000000}"/>
            </a:ext>
          </a:extLst>
        </xdr:cNvPr>
        <xdr:cNvSpPr txBox="1"/>
      </xdr:nvSpPr>
      <xdr:spPr>
        <a:xfrm>
          <a:off x="3733800" y="6944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42</xdr:row>
      <xdr:rowOff>42635</xdr:rowOff>
    </xdr:from>
    <xdr:to>
      <xdr:col>15</xdr:col>
      <xdr:colOff>82550</xdr:colOff>
      <xdr:row>42</xdr:row>
      <xdr:rowOff>59872</xdr:rowOff>
    </xdr:to>
    <xdr:cxnSp macro="">
      <xdr:nvCxnSpPr>
        <xdr:cNvPr id="77" name="直線コネクタ 76">
          <a:extLst>
            <a:ext uri="{FF2B5EF4-FFF2-40B4-BE49-F238E27FC236}">
              <a16:creationId xmlns:a16="http://schemas.microsoft.com/office/drawing/2014/main" id="{00000000-0008-0000-0300-00004D000000}"/>
            </a:ext>
          </a:extLst>
        </xdr:cNvPr>
        <xdr:cNvCxnSpPr/>
      </xdr:nvCxnSpPr>
      <xdr:spPr>
        <a:xfrm>
          <a:off x="2336800" y="7243535"/>
          <a:ext cx="889000" cy="172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111578</xdr:rowOff>
    </xdr:from>
    <xdr:to>
      <xdr:col>15</xdr:col>
      <xdr:colOff>133350</xdr:colOff>
      <xdr:row>42</xdr:row>
      <xdr:rowOff>41728</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3175000" y="7141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51905</xdr:rowOff>
    </xdr:from>
    <xdr:ext cx="762000" cy="2590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2844800" y="6909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42</xdr:row>
      <xdr:rowOff>8165</xdr:rowOff>
    </xdr:from>
    <xdr:to>
      <xdr:col>11</xdr:col>
      <xdr:colOff>31750</xdr:colOff>
      <xdr:row>42</xdr:row>
      <xdr:rowOff>42635</xdr:rowOff>
    </xdr:to>
    <xdr:cxnSp macro="">
      <xdr:nvCxnSpPr>
        <xdr:cNvPr id="80" name="直線コネクタ 79">
          <a:extLst>
            <a:ext uri="{FF2B5EF4-FFF2-40B4-BE49-F238E27FC236}">
              <a16:creationId xmlns:a16="http://schemas.microsoft.com/office/drawing/2014/main" id="{00000000-0008-0000-0300-000050000000}"/>
            </a:ext>
          </a:extLst>
        </xdr:cNvPr>
        <xdr:cNvCxnSpPr/>
      </xdr:nvCxnSpPr>
      <xdr:spPr>
        <a:xfrm>
          <a:off x="1447800" y="7209065"/>
          <a:ext cx="889000" cy="344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111578</xdr:rowOff>
    </xdr:from>
    <xdr:to>
      <xdr:col>11</xdr:col>
      <xdr:colOff>82550</xdr:colOff>
      <xdr:row>42</xdr:row>
      <xdr:rowOff>41728</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2286000" y="7141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51905</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955800" y="6909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77107</xdr:rowOff>
    </xdr:from>
    <xdr:to>
      <xdr:col>7</xdr:col>
      <xdr:colOff>31750</xdr:colOff>
      <xdr:row>42</xdr:row>
      <xdr:rowOff>7257</xdr:rowOff>
    </xdr:to>
    <xdr:sp macro="" textlink="">
      <xdr:nvSpPr>
        <xdr:cNvPr id="83" name="フローチャート: 判断 82">
          <a:extLst>
            <a:ext uri="{FF2B5EF4-FFF2-40B4-BE49-F238E27FC236}">
              <a16:creationId xmlns:a16="http://schemas.microsoft.com/office/drawing/2014/main" id="{00000000-0008-0000-0300-000053000000}"/>
            </a:ext>
          </a:extLst>
        </xdr:cNvPr>
        <xdr:cNvSpPr/>
      </xdr:nvSpPr>
      <xdr:spPr>
        <a:xfrm>
          <a:off x="1397000" y="7106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17434</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1066800" y="68754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26307</xdr:rowOff>
    </xdr:from>
    <xdr:to>
      <xdr:col>23</xdr:col>
      <xdr:colOff>184150</xdr:colOff>
      <xdr:row>42</xdr:row>
      <xdr:rowOff>127907</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902200" y="72272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41</xdr:row>
      <xdr:rowOff>169834</xdr:rowOff>
    </xdr:from>
    <xdr:ext cx="762000" cy="259045"/>
    <xdr:sp macro="" textlink="">
      <xdr:nvSpPr>
        <xdr:cNvPr id="91" name="財政力該当値テキスト">
          <a:extLst>
            <a:ext uri="{FF2B5EF4-FFF2-40B4-BE49-F238E27FC236}">
              <a16:creationId xmlns:a16="http://schemas.microsoft.com/office/drawing/2014/main" id="{00000000-0008-0000-0300-00005B000000}"/>
            </a:ext>
          </a:extLst>
        </xdr:cNvPr>
        <xdr:cNvSpPr txBox="1"/>
      </xdr:nvSpPr>
      <xdr:spPr>
        <a:xfrm>
          <a:off x="5041900" y="71992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42</xdr:row>
      <xdr:rowOff>26307</xdr:rowOff>
    </xdr:from>
    <xdr:to>
      <xdr:col>19</xdr:col>
      <xdr:colOff>184150</xdr:colOff>
      <xdr:row>42</xdr:row>
      <xdr:rowOff>127907</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4064000" y="72272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112684</xdr:rowOff>
    </xdr:from>
    <xdr:ext cx="7366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3733800" y="731358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42</xdr:row>
      <xdr:rowOff>9072</xdr:rowOff>
    </xdr:from>
    <xdr:to>
      <xdr:col>15</xdr:col>
      <xdr:colOff>133350</xdr:colOff>
      <xdr:row>42</xdr:row>
      <xdr:rowOff>110672</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3175000" y="7209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95449</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2844800" y="7296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41</xdr:row>
      <xdr:rowOff>163285</xdr:rowOff>
    </xdr:from>
    <xdr:to>
      <xdr:col>11</xdr:col>
      <xdr:colOff>82550</xdr:colOff>
      <xdr:row>42</xdr:row>
      <xdr:rowOff>93435</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2286000" y="7192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78212</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955800" y="72791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128815</xdr:rowOff>
    </xdr:from>
    <xdr:to>
      <xdr:col>7</xdr:col>
      <xdr:colOff>31750</xdr:colOff>
      <xdr:row>42</xdr:row>
      <xdr:rowOff>58965</xdr:rowOff>
    </xdr:to>
    <xdr:sp macro="" textlink="">
      <xdr:nvSpPr>
        <xdr:cNvPr id="98" name="楕円 97">
          <a:extLst>
            <a:ext uri="{FF2B5EF4-FFF2-40B4-BE49-F238E27FC236}">
              <a16:creationId xmlns:a16="http://schemas.microsoft.com/office/drawing/2014/main" id="{00000000-0008-0000-0300-000062000000}"/>
            </a:ext>
          </a:extLst>
        </xdr:cNvPr>
        <xdr:cNvSpPr/>
      </xdr:nvSpPr>
      <xdr:spPr>
        <a:xfrm>
          <a:off x="1397000" y="7158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43742</xdr:rowOff>
    </xdr:from>
    <xdr:ext cx="762000" cy="259045"/>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066800" y="72446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1" name="テキスト ボックス 100">
          <a:extLst>
            <a:ext uri="{FF2B5EF4-FFF2-40B4-BE49-F238E27FC236}">
              <a16:creationId xmlns:a16="http://schemas.microsoft.com/office/drawing/2014/main" id="{00000000-0008-0000-0300-000065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2" name="テキスト ボックス 101">
          <a:extLst>
            <a:ext uri="{FF2B5EF4-FFF2-40B4-BE49-F238E27FC236}">
              <a16:creationId xmlns:a16="http://schemas.microsoft.com/office/drawing/2014/main" id="{00000000-0008-0000-0300-000066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[95.2%]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1" name="正方形/長方形 110">
          <a:extLst>
            <a:ext uri="{FF2B5EF4-FFF2-40B4-BE49-F238E27FC236}">
              <a16:creationId xmlns:a16="http://schemas.microsoft.com/office/drawing/2014/main" id="{00000000-0008-0000-0300-00006F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300">
              <a:solidFill>
                <a:schemeClr val="tx1"/>
              </a:solidFill>
              <a:latin typeface="ＭＳ Ｐゴシック" panose="020B0600070205080204" pitchFamily="50" charset="-128"/>
              <a:ea typeface="ＭＳ Ｐゴシック" panose="020B0600070205080204" pitchFamily="50" charset="-128"/>
            </a:rPr>
            <a:t>指標の分母である経常一般財源総額が微増したものの、給与改定の影響などによる人件費の増加や、障害者自立支援、児童手当給付費などの増加による扶助費の増加により指標の分子である経常的な支出額が増加した結果、</a:t>
          </a:r>
          <a:r>
            <a:rPr kumimoji="1" lang="en-US" altLang="ja-JP" sz="1300">
              <a:solidFill>
                <a:schemeClr val="tx1"/>
              </a:solidFill>
              <a:latin typeface="ＭＳ Ｐゴシック" panose="020B0600070205080204" pitchFamily="50" charset="-128"/>
              <a:ea typeface="ＭＳ Ｐゴシック" panose="020B0600070205080204" pitchFamily="50" charset="-128"/>
            </a:rPr>
            <a:t>0.5</a:t>
          </a:r>
          <a:r>
            <a:rPr kumimoji="1" lang="ja-JP" altLang="en-US" sz="1300">
              <a:solidFill>
                <a:schemeClr val="tx1"/>
              </a:solidFill>
              <a:latin typeface="ＭＳ Ｐゴシック" panose="020B0600070205080204" pitchFamily="50" charset="-128"/>
              <a:ea typeface="ＭＳ Ｐゴシック" panose="020B0600070205080204" pitchFamily="50" charset="-128"/>
            </a:rPr>
            <a:t>ポイント悪化し</a:t>
          </a:r>
          <a:r>
            <a:rPr kumimoji="1" lang="en-US" altLang="ja-JP" sz="1300">
              <a:solidFill>
                <a:schemeClr val="tx1"/>
              </a:solidFill>
              <a:latin typeface="ＭＳ Ｐゴシック" panose="020B0600070205080204" pitchFamily="50" charset="-128"/>
              <a:ea typeface="ＭＳ Ｐゴシック" panose="020B0600070205080204" pitchFamily="50" charset="-128"/>
            </a:rPr>
            <a:t>95.2</a:t>
          </a:r>
          <a:r>
            <a:rPr kumimoji="1" lang="ja-JP" altLang="en-US" sz="1300">
              <a:solidFill>
                <a:schemeClr val="tx1"/>
              </a:solidFill>
              <a:latin typeface="ＭＳ Ｐゴシック" panose="020B0600070205080204" pitchFamily="50" charset="-128"/>
              <a:ea typeface="ＭＳ Ｐゴシック" panose="020B0600070205080204" pitchFamily="50" charset="-128"/>
            </a:rPr>
            <a:t>％となった。類似団体内平均値</a:t>
          </a:r>
          <a:r>
            <a:rPr kumimoji="1" lang="en-US" altLang="ja-JP" sz="1300">
              <a:solidFill>
                <a:schemeClr val="tx1"/>
              </a:solidFill>
              <a:latin typeface="ＭＳ Ｐゴシック" panose="020B0600070205080204" pitchFamily="50" charset="-128"/>
              <a:ea typeface="ＭＳ Ｐゴシック" panose="020B0600070205080204" pitchFamily="50" charset="-128"/>
            </a:rPr>
            <a:t>93.2</a:t>
          </a:r>
          <a:r>
            <a:rPr kumimoji="1" lang="ja-JP" altLang="en-US" sz="1300">
              <a:solidFill>
                <a:schemeClr val="tx1"/>
              </a:solidFill>
              <a:latin typeface="ＭＳ Ｐゴシック" panose="020B0600070205080204" pitchFamily="50" charset="-128"/>
              <a:ea typeface="ＭＳ Ｐゴシック" panose="020B0600070205080204" pitchFamily="50" charset="-128"/>
            </a:rPr>
            <a:t>％と比較すると、依然高水準にあり、硬直化した財政状況にあるといえる。今後も引き続き事務事業の見直し等により歳出の抑制を図るとともに、歳入の確保に努め、一層の改善を図る。</a:t>
          </a:r>
        </a:p>
      </xdr:txBody>
    </xdr:sp>
    <xdr:clientData/>
  </xdr:twoCellAnchor>
  <xdr:oneCellAnchor>
    <xdr:from>
      <xdr:col>3</xdr:col>
      <xdr:colOff>95250</xdr:colOff>
      <xdr:row>54</xdr:row>
      <xdr:rowOff>139700</xdr:rowOff>
    </xdr:from>
    <xdr:ext cx="298543" cy="225703"/>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5" name="テキスト ボックス 124">
          <a:extLst>
            <a:ext uri="{FF2B5EF4-FFF2-40B4-BE49-F238E27FC236}">
              <a16:creationId xmlns:a16="http://schemas.microsoft.com/office/drawing/2014/main" id="{00000000-0008-0000-0300-00007D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7" name="テキスト ボックス 126">
          <a:extLst>
            <a:ext uri="{FF2B5EF4-FFF2-40B4-BE49-F238E27FC236}">
              <a16:creationId xmlns:a16="http://schemas.microsoft.com/office/drawing/2014/main" id="{00000000-0008-0000-0300-00007F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8" name="財政構造の弾力性グラフ枠">
          <a:extLst>
            <a:ext uri="{FF2B5EF4-FFF2-40B4-BE49-F238E27FC236}">
              <a16:creationId xmlns:a16="http://schemas.microsoft.com/office/drawing/2014/main" id="{00000000-0008-0000-0300-000080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76200</xdr:rowOff>
    </xdr:from>
    <xdr:to>
      <xdr:col>23</xdr:col>
      <xdr:colOff>133350</xdr:colOff>
      <xdr:row>67</xdr:row>
      <xdr:rowOff>152400</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flipV="1">
          <a:off x="4953000" y="10191750"/>
          <a:ext cx="0" cy="144780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124477</xdr:rowOff>
    </xdr:from>
    <xdr:ext cx="762000" cy="259045"/>
    <xdr:sp macro="" textlink="">
      <xdr:nvSpPr>
        <xdr:cNvPr id="130" name="財政構造の弾力性最小値テキスト">
          <a:extLst>
            <a:ext uri="{FF2B5EF4-FFF2-40B4-BE49-F238E27FC236}">
              <a16:creationId xmlns:a16="http://schemas.microsoft.com/office/drawing/2014/main" id="{00000000-0008-0000-0300-000082000000}"/>
            </a:ext>
          </a:extLst>
        </xdr:cNvPr>
        <xdr:cNvSpPr txBox="1"/>
      </xdr:nvSpPr>
      <xdr:spPr>
        <a:xfrm>
          <a:off x="5041900" y="11611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152400</xdr:rowOff>
    </xdr:from>
    <xdr:to>
      <xdr:col>24</xdr:col>
      <xdr:colOff>12700</xdr:colOff>
      <xdr:row>67</xdr:row>
      <xdr:rowOff>152400</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864100" y="116395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162577</xdr:rowOff>
    </xdr:from>
    <xdr:ext cx="762000" cy="259045"/>
    <xdr:sp macro="" textlink="">
      <xdr:nvSpPr>
        <xdr:cNvPr id="132" name="財政構造の弾力性最大値テキスト">
          <a:extLst>
            <a:ext uri="{FF2B5EF4-FFF2-40B4-BE49-F238E27FC236}">
              <a16:creationId xmlns:a16="http://schemas.microsoft.com/office/drawing/2014/main" id="{00000000-0008-0000-0300-000084000000}"/>
            </a:ext>
          </a:extLst>
        </xdr:cNvPr>
        <xdr:cNvSpPr txBox="1"/>
      </xdr:nvSpPr>
      <xdr:spPr>
        <a:xfrm>
          <a:off x="5041900" y="9935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76200</xdr:rowOff>
    </xdr:from>
    <xdr:to>
      <xdr:col>24</xdr:col>
      <xdr:colOff>12700</xdr:colOff>
      <xdr:row>59</xdr:row>
      <xdr:rowOff>76200</xdr:rowOff>
    </xdr:to>
    <xdr:cxnSp macro="">
      <xdr:nvCxnSpPr>
        <xdr:cNvPr id="133" name="直線コネクタ 132">
          <a:extLst>
            <a:ext uri="{FF2B5EF4-FFF2-40B4-BE49-F238E27FC236}">
              <a16:creationId xmlns:a16="http://schemas.microsoft.com/office/drawing/2014/main" id="{00000000-0008-0000-0300-000085000000}"/>
            </a:ext>
          </a:extLst>
        </xdr:cNvPr>
        <xdr:cNvCxnSpPr/>
      </xdr:nvCxnSpPr>
      <xdr:spPr>
        <a:xfrm>
          <a:off x="4864100" y="10191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66</xdr:row>
      <xdr:rowOff>70485</xdr:rowOff>
    </xdr:from>
    <xdr:to>
      <xdr:col>23</xdr:col>
      <xdr:colOff>133350</xdr:colOff>
      <xdr:row>66</xdr:row>
      <xdr:rowOff>90594</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4114800" y="11386185"/>
          <a:ext cx="838200" cy="20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64</xdr:row>
      <xdr:rowOff>147337</xdr:rowOff>
    </xdr:from>
    <xdr:ext cx="762000" cy="259045"/>
    <xdr:sp macro="" textlink="">
      <xdr:nvSpPr>
        <xdr:cNvPr id="135" name="財政構造の弾力性平均値テキスト">
          <a:extLst>
            <a:ext uri="{FF2B5EF4-FFF2-40B4-BE49-F238E27FC236}">
              <a16:creationId xmlns:a16="http://schemas.microsoft.com/office/drawing/2014/main" id="{00000000-0008-0000-0300-000087000000}"/>
            </a:ext>
          </a:extLst>
        </xdr:cNvPr>
        <xdr:cNvSpPr txBox="1"/>
      </xdr:nvSpPr>
      <xdr:spPr>
        <a:xfrm>
          <a:off x="5041900" y="111201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65</xdr:row>
      <xdr:rowOff>130810</xdr:rowOff>
    </xdr:from>
    <xdr:to>
      <xdr:col>23</xdr:col>
      <xdr:colOff>184150</xdr:colOff>
      <xdr:row>66</xdr:row>
      <xdr:rowOff>60960</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4902200" y="11275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66</xdr:row>
      <xdr:rowOff>14181</xdr:rowOff>
    </xdr:from>
    <xdr:to>
      <xdr:col>19</xdr:col>
      <xdr:colOff>133350</xdr:colOff>
      <xdr:row>66</xdr:row>
      <xdr:rowOff>70485</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a:off x="3225800" y="11329881"/>
          <a:ext cx="889000" cy="56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65</xdr:row>
      <xdr:rowOff>122767</xdr:rowOff>
    </xdr:from>
    <xdr:to>
      <xdr:col>19</xdr:col>
      <xdr:colOff>184150</xdr:colOff>
      <xdr:row>66</xdr:row>
      <xdr:rowOff>52917</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4064000" y="112670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63094</xdr:rowOff>
    </xdr:from>
    <xdr:ext cx="7366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3733800" y="1103589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66</xdr:row>
      <xdr:rowOff>6138</xdr:rowOff>
    </xdr:from>
    <xdr:to>
      <xdr:col>15</xdr:col>
      <xdr:colOff>82550</xdr:colOff>
      <xdr:row>66</xdr:row>
      <xdr:rowOff>14181</xdr:rowOff>
    </xdr:to>
    <xdr:cxnSp macro="">
      <xdr:nvCxnSpPr>
        <xdr:cNvPr id="140" name="直線コネクタ 139">
          <a:extLst>
            <a:ext uri="{FF2B5EF4-FFF2-40B4-BE49-F238E27FC236}">
              <a16:creationId xmlns:a16="http://schemas.microsoft.com/office/drawing/2014/main" id="{00000000-0008-0000-0300-00008C000000}"/>
            </a:ext>
          </a:extLst>
        </xdr:cNvPr>
        <xdr:cNvCxnSpPr/>
      </xdr:nvCxnSpPr>
      <xdr:spPr>
        <a:xfrm>
          <a:off x="2336800" y="11321838"/>
          <a:ext cx="8890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65</xdr:row>
      <xdr:rowOff>82550</xdr:rowOff>
    </xdr:from>
    <xdr:to>
      <xdr:col>15</xdr:col>
      <xdr:colOff>133350</xdr:colOff>
      <xdr:row>66</xdr:row>
      <xdr:rowOff>12700</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3175000" y="11226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64</xdr:row>
      <xdr:rowOff>22877</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2844800" y="10995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66</xdr:row>
      <xdr:rowOff>6138</xdr:rowOff>
    </xdr:from>
    <xdr:to>
      <xdr:col>11</xdr:col>
      <xdr:colOff>31750</xdr:colOff>
      <xdr:row>66</xdr:row>
      <xdr:rowOff>134831</xdr:rowOff>
    </xdr:to>
    <xdr:cxnSp macro="">
      <xdr:nvCxnSpPr>
        <xdr:cNvPr id="143" name="直線コネクタ 142">
          <a:extLst>
            <a:ext uri="{FF2B5EF4-FFF2-40B4-BE49-F238E27FC236}">
              <a16:creationId xmlns:a16="http://schemas.microsoft.com/office/drawing/2014/main" id="{00000000-0008-0000-0300-00008F000000}"/>
            </a:ext>
          </a:extLst>
        </xdr:cNvPr>
        <xdr:cNvCxnSpPr/>
      </xdr:nvCxnSpPr>
      <xdr:spPr>
        <a:xfrm flipV="1">
          <a:off x="1447800" y="11321838"/>
          <a:ext cx="889000" cy="1286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64</xdr:row>
      <xdr:rowOff>121285</xdr:rowOff>
    </xdr:from>
    <xdr:to>
      <xdr:col>11</xdr:col>
      <xdr:colOff>82550</xdr:colOff>
      <xdr:row>65</xdr:row>
      <xdr:rowOff>51435</xdr:rowOff>
    </xdr:to>
    <xdr:sp macro="" textlink="">
      <xdr:nvSpPr>
        <xdr:cNvPr id="144" name="フローチャート: 判断 143">
          <a:extLst>
            <a:ext uri="{FF2B5EF4-FFF2-40B4-BE49-F238E27FC236}">
              <a16:creationId xmlns:a16="http://schemas.microsoft.com/office/drawing/2014/main" id="{00000000-0008-0000-0300-000090000000}"/>
            </a:ext>
          </a:extLst>
        </xdr:cNvPr>
        <xdr:cNvSpPr/>
      </xdr:nvSpPr>
      <xdr:spPr>
        <a:xfrm>
          <a:off x="2286000" y="11094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63</xdr:row>
      <xdr:rowOff>61612</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1955800" y="108629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65</xdr:row>
      <xdr:rowOff>110702</xdr:rowOff>
    </xdr:from>
    <xdr:to>
      <xdr:col>7</xdr:col>
      <xdr:colOff>31750</xdr:colOff>
      <xdr:row>66</xdr:row>
      <xdr:rowOff>40852</xdr:rowOff>
    </xdr:to>
    <xdr:sp macro="" textlink="">
      <xdr:nvSpPr>
        <xdr:cNvPr id="146" name="フローチャート: 判断 145">
          <a:extLst>
            <a:ext uri="{FF2B5EF4-FFF2-40B4-BE49-F238E27FC236}">
              <a16:creationId xmlns:a16="http://schemas.microsoft.com/office/drawing/2014/main" id="{00000000-0008-0000-0300-000092000000}"/>
            </a:ext>
          </a:extLst>
        </xdr:cNvPr>
        <xdr:cNvSpPr/>
      </xdr:nvSpPr>
      <xdr:spPr>
        <a:xfrm>
          <a:off x="1397000" y="11254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64</xdr:row>
      <xdr:rowOff>51029</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1066800" y="110238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66</xdr:row>
      <xdr:rowOff>39794</xdr:rowOff>
    </xdr:from>
    <xdr:to>
      <xdr:col>23</xdr:col>
      <xdr:colOff>184150</xdr:colOff>
      <xdr:row>66</xdr:row>
      <xdr:rowOff>141394</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4902200" y="113554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66</xdr:row>
      <xdr:rowOff>11871</xdr:rowOff>
    </xdr:from>
    <xdr:ext cx="762000" cy="259045"/>
    <xdr:sp macro="" textlink="">
      <xdr:nvSpPr>
        <xdr:cNvPr id="154" name="財政構造の弾力性該当値テキスト">
          <a:extLst>
            <a:ext uri="{FF2B5EF4-FFF2-40B4-BE49-F238E27FC236}">
              <a16:creationId xmlns:a16="http://schemas.microsoft.com/office/drawing/2014/main" id="{00000000-0008-0000-0300-00009A000000}"/>
            </a:ext>
          </a:extLst>
        </xdr:cNvPr>
        <xdr:cNvSpPr txBox="1"/>
      </xdr:nvSpPr>
      <xdr:spPr>
        <a:xfrm>
          <a:off x="5041900" y="113275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66</xdr:row>
      <xdr:rowOff>19685</xdr:rowOff>
    </xdr:from>
    <xdr:to>
      <xdr:col>19</xdr:col>
      <xdr:colOff>184150</xdr:colOff>
      <xdr:row>66</xdr:row>
      <xdr:rowOff>121285</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4064000" y="11335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66</xdr:row>
      <xdr:rowOff>106062</xdr:rowOff>
    </xdr:from>
    <xdr:ext cx="7366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3733800" y="114217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65</xdr:row>
      <xdr:rowOff>134831</xdr:rowOff>
    </xdr:from>
    <xdr:to>
      <xdr:col>15</xdr:col>
      <xdr:colOff>133350</xdr:colOff>
      <xdr:row>66</xdr:row>
      <xdr:rowOff>64981</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3175000" y="112790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66</xdr:row>
      <xdr:rowOff>49758</xdr:rowOff>
    </xdr:from>
    <xdr:ext cx="7620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2844800" y="113654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65</xdr:row>
      <xdr:rowOff>126788</xdr:rowOff>
    </xdr:from>
    <xdr:to>
      <xdr:col>11</xdr:col>
      <xdr:colOff>82550</xdr:colOff>
      <xdr:row>66</xdr:row>
      <xdr:rowOff>56938</xdr:rowOff>
    </xdr:to>
    <xdr:sp macro="" textlink="">
      <xdr:nvSpPr>
        <xdr:cNvPr id="159" name="楕円 158">
          <a:extLst>
            <a:ext uri="{FF2B5EF4-FFF2-40B4-BE49-F238E27FC236}">
              <a16:creationId xmlns:a16="http://schemas.microsoft.com/office/drawing/2014/main" id="{00000000-0008-0000-0300-00009F000000}"/>
            </a:ext>
          </a:extLst>
        </xdr:cNvPr>
        <xdr:cNvSpPr/>
      </xdr:nvSpPr>
      <xdr:spPr>
        <a:xfrm>
          <a:off x="2286000" y="112710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66</xdr:row>
      <xdr:rowOff>41715</xdr:rowOff>
    </xdr:from>
    <xdr:ext cx="762000" cy="259045"/>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1955800" y="113574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66</xdr:row>
      <xdr:rowOff>84031</xdr:rowOff>
    </xdr:from>
    <xdr:to>
      <xdr:col>7</xdr:col>
      <xdr:colOff>31750</xdr:colOff>
      <xdr:row>67</xdr:row>
      <xdr:rowOff>14181</xdr:rowOff>
    </xdr:to>
    <xdr:sp macro="" textlink="">
      <xdr:nvSpPr>
        <xdr:cNvPr id="161" name="楕円 160">
          <a:extLst>
            <a:ext uri="{FF2B5EF4-FFF2-40B4-BE49-F238E27FC236}">
              <a16:creationId xmlns:a16="http://schemas.microsoft.com/office/drawing/2014/main" id="{00000000-0008-0000-0300-0000A1000000}"/>
            </a:ext>
          </a:extLst>
        </xdr:cNvPr>
        <xdr:cNvSpPr/>
      </xdr:nvSpPr>
      <xdr:spPr>
        <a:xfrm>
          <a:off x="1397000" y="113997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66</xdr:row>
      <xdr:rowOff>170408</xdr:rowOff>
    </xdr:from>
    <xdr:ext cx="762000" cy="259045"/>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1066800" y="114861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4" name="テキスト ボックス 163">
          <a:extLst>
            <a:ext uri="{FF2B5EF4-FFF2-40B4-BE49-F238E27FC236}">
              <a16:creationId xmlns:a16="http://schemas.microsoft.com/office/drawing/2014/main" id="{00000000-0008-0000-0300-0000A4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5" name="テキスト ボックス 164">
          <a:extLst>
            <a:ext uri="{FF2B5EF4-FFF2-40B4-BE49-F238E27FC236}">
              <a16:creationId xmlns:a16="http://schemas.microsoft.com/office/drawing/2014/main" id="{00000000-0008-0000-0300-0000A5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[112,856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151,421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3" name="正方形/長方形 172">
          <a:extLst>
            <a:ext uri="{FF2B5EF4-FFF2-40B4-BE49-F238E27FC236}">
              <a16:creationId xmlns:a16="http://schemas.microsoft.com/office/drawing/2014/main" id="{00000000-0008-0000-0300-0000AD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4" name="正方形/長方形 173">
          <a:extLst>
            <a:ext uri="{FF2B5EF4-FFF2-40B4-BE49-F238E27FC236}">
              <a16:creationId xmlns:a16="http://schemas.microsoft.com/office/drawing/2014/main" id="{00000000-0008-0000-0300-0000AE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300">
              <a:solidFill>
                <a:schemeClr val="tx1"/>
              </a:solidFill>
              <a:latin typeface="ＭＳ Ｐゴシック" panose="020B0600070205080204" pitchFamily="50" charset="-128"/>
              <a:ea typeface="ＭＳ Ｐゴシック" panose="020B0600070205080204" pitchFamily="50" charset="-128"/>
            </a:rPr>
            <a:t>行財政改革プランに基づく職員数計画の実行に加え、職員の削減後も安易に会計年度任用職員の雇用や委託に頼ることなく、創意工夫により、業務効率の向上を図った結果、類似団体内順位でも上位の</a:t>
          </a:r>
          <a:r>
            <a:rPr kumimoji="1" lang="en-US" altLang="ja-JP" sz="1300">
              <a:solidFill>
                <a:schemeClr val="tx1"/>
              </a:solidFill>
              <a:latin typeface="ＭＳ Ｐゴシック" panose="020B0600070205080204" pitchFamily="50" charset="-128"/>
              <a:ea typeface="ＭＳ Ｐゴシック" panose="020B0600070205080204" pitchFamily="50" charset="-128"/>
            </a:rPr>
            <a:t>112,856</a:t>
          </a:r>
          <a:r>
            <a:rPr kumimoji="1" lang="ja-JP" altLang="en-US" sz="1300">
              <a:solidFill>
                <a:schemeClr val="tx1"/>
              </a:solidFill>
              <a:latin typeface="ＭＳ Ｐゴシック" panose="020B0600070205080204" pitchFamily="50" charset="-128"/>
              <a:ea typeface="ＭＳ Ｐゴシック" panose="020B0600070205080204" pitchFamily="50" charset="-128"/>
            </a:rPr>
            <a:t>円となった。今後も民間で実施可能な事業については委託化を進めるなど、新たな行財政改革プランを実行し、引き続きコストの縮減を図っていく方針である。</a:t>
          </a:r>
        </a:p>
      </xdr:txBody>
    </xdr:sp>
    <xdr:clientData/>
  </xdr:twoCellAnchor>
  <xdr:oneCellAnchor>
    <xdr:from>
      <xdr:col>3</xdr:col>
      <xdr:colOff>95250</xdr:colOff>
      <xdr:row>77</xdr:row>
      <xdr:rowOff>6350</xdr:rowOff>
    </xdr:from>
    <xdr:ext cx="349839" cy="225703"/>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8" name="テキスト ボックス 187">
          <a:extLst>
            <a:ext uri="{FF2B5EF4-FFF2-40B4-BE49-F238E27FC236}">
              <a16:creationId xmlns:a16="http://schemas.microsoft.com/office/drawing/2014/main" id="{00000000-0008-0000-0300-0000BC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9" name="直線コネクタ 188">
          <a:extLst>
            <a:ext uri="{FF2B5EF4-FFF2-40B4-BE49-F238E27FC236}">
              <a16:creationId xmlns:a16="http://schemas.microsoft.com/office/drawing/2014/main" id="{00000000-0008-0000-0300-0000BD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90" name="テキスト ボックス 189">
          <a:extLst>
            <a:ext uri="{FF2B5EF4-FFF2-40B4-BE49-F238E27FC236}">
              <a16:creationId xmlns:a16="http://schemas.microsoft.com/office/drawing/2014/main" id="{00000000-0008-0000-0300-0000BE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91" name="人件費・物件費等の状況グラフ枠">
          <a:extLst>
            <a:ext uri="{FF2B5EF4-FFF2-40B4-BE49-F238E27FC236}">
              <a16:creationId xmlns:a16="http://schemas.microsoft.com/office/drawing/2014/main" id="{00000000-0008-0000-0300-0000BF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91081</xdr:rowOff>
    </xdr:from>
    <xdr:to>
      <xdr:col>23</xdr:col>
      <xdr:colOff>133350</xdr:colOff>
      <xdr:row>89</xdr:row>
      <xdr:rowOff>163415</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flipV="1">
          <a:off x="4953000" y="13807081"/>
          <a:ext cx="0" cy="161538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135492</xdr:rowOff>
    </xdr:from>
    <xdr:ext cx="762000" cy="259045"/>
    <xdr:sp macro="" textlink="">
      <xdr:nvSpPr>
        <xdr:cNvPr id="193" name="人件費・物件費等の状況最小値テキスト">
          <a:extLst>
            <a:ext uri="{FF2B5EF4-FFF2-40B4-BE49-F238E27FC236}">
              <a16:creationId xmlns:a16="http://schemas.microsoft.com/office/drawing/2014/main" id="{00000000-0008-0000-0300-0000C1000000}"/>
            </a:ext>
          </a:extLst>
        </xdr:cNvPr>
        <xdr:cNvSpPr txBox="1"/>
      </xdr:nvSpPr>
      <xdr:spPr>
        <a:xfrm>
          <a:off x="5041900" y="153945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180,653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163415</xdr:rowOff>
    </xdr:from>
    <xdr:to>
      <xdr:col>24</xdr:col>
      <xdr:colOff>12700</xdr:colOff>
      <xdr:row>89</xdr:row>
      <xdr:rowOff>163415</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4864100" y="154224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6008</xdr:rowOff>
    </xdr:from>
    <xdr:ext cx="762000" cy="259045"/>
    <xdr:sp macro="" textlink="">
      <xdr:nvSpPr>
        <xdr:cNvPr id="195" name="人件費・物件費等の状況最大値テキスト">
          <a:extLst>
            <a:ext uri="{FF2B5EF4-FFF2-40B4-BE49-F238E27FC236}">
              <a16:creationId xmlns:a16="http://schemas.microsoft.com/office/drawing/2014/main" id="{00000000-0008-0000-0300-0000C3000000}"/>
            </a:ext>
          </a:extLst>
        </xdr:cNvPr>
        <xdr:cNvSpPr txBox="1"/>
      </xdr:nvSpPr>
      <xdr:spPr>
        <a:xfrm>
          <a:off x="5041900" y="135505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100,319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91081</xdr:rowOff>
    </xdr:from>
    <xdr:to>
      <xdr:col>24</xdr:col>
      <xdr:colOff>12700</xdr:colOff>
      <xdr:row>80</xdr:row>
      <xdr:rowOff>91081</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4864100" y="138070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129482</xdr:rowOff>
    </xdr:from>
    <xdr:to>
      <xdr:col>23</xdr:col>
      <xdr:colOff>133350</xdr:colOff>
      <xdr:row>82</xdr:row>
      <xdr:rowOff>279</xdr:rowOff>
    </xdr:to>
    <xdr:cxnSp macro="">
      <xdr:nvCxnSpPr>
        <xdr:cNvPr id="197" name="直線コネクタ 196">
          <a:extLst>
            <a:ext uri="{FF2B5EF4-FFF2-40B4-BE49-F238E27FC236}">
              <a16:creationId xmlns:a16="http://schemas.microsoft.com/office/drawing/2014/main" id="{00000000-0008-0000-0300-0000C5000000}"/>
            </a:ext>
          </a:extLst>
        </xdr:cNvPr>
        <xdr:cNvCxnSpPr/>
      </xdr:nvCxnSpPr>
      <xdr:spPr>
        <a:xfrm>
          <a:off x="4114800" y="14016932"/>
          <a:ext cx="838200" cy="422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84</xdr:row>
      <xdr:rowOff>31235</xdr:rowOff>
    </xdr:from>
    <xdr:ext cx="762000" cy="259045"/>
    <xdr:sp macro="" textlink="">
      <xdr:nvSpPr>
        <xdr:cNvPr id="198" name="人件費・物件費等の状況平均値テキスト">
          <a:extLst>
            <a:ext uri="{FF2B5EF4-FFF2-40B4-BE49-F238E27FC236}">
              <a16:creationId xmlns:a16="http://schemas.microsoft.com/office/drawing/2014/main" id="{00000000-0008-0000-0300-0000C6000000}"/>
            </a:ext>
          </a:extLst>
        </xdr:cNvPr>
        <xdr:cNvSpPr txBox="1"/>
      </xdr:nvSpPr>
      <xdr:spPr>
        <a:xfrm>
          <a:off x="5041900" y="1443303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135,363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84</xdr:row>
      <xdr:rowOff>59158</xdr:rowOff>
    </xdr:from>
    <xdr:to>
      <xdr:col>23</xdr:col>
      <xdr:colOff>184150</xdr:colOff>
      <xdr:row>84</xdr:row>
      <xdr:rowOff>160758</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4902200" y="144609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129482</xdr:rowOff>
    </xdr:from>
    <xdr:to>
      <xdr:col>19</xdr:col>
      <xdr:colOff>133350</xdr:colOff>
      <xdr:row>82</xdr:row>
      <xdr:rowOff>76068</xdr:rowOff>
    </xdr:to>
    <xdr:cxnSp macro="">
      <xdr:nvCxnSpPr>
        <xdr:cNvPr id="200" name="直線コネクタ 199">
          <a:extLst>
            <a:ext uri="{FF2B5EF4-FFF2-40B4-BE49-F238E27FC236}">
              <a16:creationId xmlns:a16="http://schemas.microsoft.com/office/drawing/2014/main" id="{00000000-0008-0000-0300-0000C8000000}"/>
            </a:ext>
          </a:extLst>
        </xdr:cNvPr>
        <xdr:cNvCxnSpPr/>
      </xdr:nvCxnSpPr>
      <xdr:spPr>
        <a:xfrm flipV="1">
          <a:off x="3225800" y="14016932"/>
          <a:ext cx="889000" cy="1180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83</xdr:row>
      <xdr:rowOff>85123</xdr:rowOff>
    </xdr:from>
    <xdr:to>
      <xdr:col>19</xdr:col>
      <xdr:colOff>184150</xdr:colOff>
      <xdr:row>84</xdr:row>
      <xdr:rowOff>15273</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4064000" y="143154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84</xdr:row>
      <xdr:rowOff>50</xdr:rowOff>
    </xdr:from>
    <xdr:ext cx="7366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3733800" y="1440185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157271</xdr:rowOff>
    </xdr:from>
    <xdr:to>
      <xdr:col>15</xdr:col>
      <xdr:colOff>82550</xdr:colOff>
      <xdr:row>82</xdr:row>
      <xdr:rowOff>76068</xdr:rowOff>
    </xdr:to>
    <xdr:cxnSp macro="">
      <xdr:nvCxnSpPr>
        <xdr:cNvPr id="203" name="直線コネクタ 202">
          <a:extLst>
            <a:ext uri="{FF2B5EF4-FFF2-40B4-BE49-F238E27FC236}">
              <a16:creationId xmlns:a16="http://schemas.microsoft.com/office/drawing/2014/main" id="{00000000-0008-0000-0300-0000CB000000}"/>
            </a:ext>
          </a:extLst>
        </xdr:cNvPr>
        <xdr:cNvCxnSpPr/>
      </xdr:nvCxnSpPr>
      <xdr:spPr>
        <a:xfrm>
          <a:off x="2336800" y="14044721"/>
          <a:ext cx="889000" cy="902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83</xdr:row>
      <xdr:rowOff>164009</xdr:rowOff>
    </xdr:from>
    <xdr:to>
      <xdr:col>15</xdr:col>
      <xdr:colOff>133350</xdr:colOff>
      <xdr:row>84</xdr:row>
      <xdr:rowOff>94159</xdr:rowOff>
    </xdr:to>
    <xdr:sp macro="" textlink="">
      <xdr:nvSpPr>
        <xdr:cNvPr id="204" name="フローチャート: 判断 203">
          <a:extLst>
            <a:ext uri="{FF2B5EF4-FFF2-40B4-BE49-F238E27FC236}">
              <a16:creationId xmlns:a16="http://schemas.microsoft.com/office/drawing/2014/main" id="{00000000-0008-0000-0300-0000CC000000}"/>
            </a:ext>
          </a:extLst>
        </xdr:cNvPr>
        <xdr:cNvSpPr/>
      </xdr:nvSpPr>
      <xdr:spPr>
        <a:xfrm>
          <a:off x="3175000" y="143943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84</xdr:row>
      <xdr:rowOff>78936</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2844800" y="144807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80</xdr:row>
      <xdr:rowOff>103849</xdr:rowOff>
    </xdr:from>
    <xdr:to>
      <xdr:col>11</xdr:col>
      <xdr:colOff>31750</xdr:colOff>
      <xdr:row>81</xdr:row>
      <xdr:rowOff>157271</xdr:rowOff>
    </xdr:to>
    <xdr:cxnSp macro="">
      <xdr:nvCxnSpPr>
        <xdr:cNvPr id="206" name="直線コネクタ 205">
          <a:extLst>
            <a:ext uri="{FF2B5EF4-FFF2-40B4-BE49-F238E27FC236}">
              <a16:creationId xmlns:a16="http://schemas.microsoft.com/office/drawing/2014/main" id="{00000000-0008-0000-0300-0000CE000000}"/>
            </a:ext>
          </a:extLst>
        </xdr:cNvPr>
        <xdr:cNvCxnSpPr/>
      </xdr:nvCxnSpPr>
      <xdr:spPr>
        <a:xfrm>
          <a:off x="1447800" y="13819849"/>
          <a:ext cx="889000" cy="2248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83</xdr:row>
      <xdr:rowOff>70224</xdr:rowOff>
    </xdr:from>
    <xdr:to>
      <xdr:col>11</xdr:col>
      <xdr:colOff>82550</xdr:colOff>
      <xdr:row>84</xdr:row>
      <xdr:rowOff>374</xdr:rowOff>
    </xdr:to>
    <xdr:sp macro="" textlink="">
      <xdr:nvSpPr>
        <xdr:cNvPr id="207" name="フローチャート: 判断 206">
          <a:extLst>
            <a:ext uri="{FF2B5EF4-FFF2-40B4-BE49-F238E27FC236}">
              <a16:creationId xmlns:a16="http://schemas.microsoft.com/office/drawing/2014/main" id="{00000000-0008-0000-0300-0000CF000000}"/>
            </a:ext>
          </a:extLst>
        </xdr:cNvPr>
        <xdr:cNvSpPr/>
      </xdr:nvSpPr>
      <xdr:spPr>
        <a:xfrm>
          <a:off x="2286000" y="143005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156601</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1955800" y="143869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80787</xdr:rowOff>
    </xdr:from>
    <xdr:to>
      <xdr:col>7</xdr:col>
      <xdr:colOff>31750</xdr:colOff>
      <xdr:row>83</xdr:row>
      <xdr:rowOff>10937</xdr:rowOff>
    </xdr:to>
    <xdr:sp macro="" textlink="">
      <xdr:nvSpPr>
        <xdr:cNvPr id="209" name="フローチャート: 判断 208">
          <a:extLst>
            <a:ext uri="{FF2B5EF4-FFF2-40B4-BE49-F238E27FC236}">
              <a16:creationId xmlns:a16="http://schemas.microsoft.com/office/drawing/2014/main" id="{00000000-0008-0000-0300-0000D1000000}"/>
            </a:ext>
          </a:extLst>
        </xdr:cNvPr>
        <xdr:cNvSpPr/>
      </xdr:nvSpPr>
      <xdr:spPr>
        <a:xfrm>
          <a:off x="1397000" y="141396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167164</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1066800" y="142260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119,386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120929</xdr:rowOff>
    </xdr:from>
    <xdr:to>
      <xdr:col>23</xdr:col>
      <xdr:colOff>184150</xdr:colOff>
      <xdr:row>82</xdr:row>
      <xdr:rowOff>51079</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4902200" y="140083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80</xdr:row>
      <xdr:rowOff>137456</xdr:rowOff>
    </xdr:from>
    <xdr:ext cx="762000" cy="259045"/>
    <xdr:sp macro="" textlink="">
      <xdr:nvSpPr>
        <xdr:cNvPr id="217" name="人件費・物件費等の状況該当値テキスト">
          <a:extLst>
            <a:ext uri="{FF2B5EF4-FFF2-40B4-BE49-F238E27FC236}">
              <a16:creationId xmlns:a16="http://schemas.microsoft.com/office/drawing/2014/main" id="{00000000-0008-0000-0300-0000D9000000}"/>
            </a:ext>
          </a:extLst>
        </xdr:cNvPr>
        <xdr:cNvSpPr txBox="1"/>
      </xdr:nvSpPr>
      <xdr:spPr>
        <a:xfrm>
          <a:off x="5041900" y="138534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112,856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78682</xdr:rowOff>
    </xdr:from>
    <xdr:to>
      <xdr:col>19</xdr:col>
      <xdr:colOff>184150</xdr:colOff>
      <xdr:row>82</xdr:row>
      <xdr:rowOff>8832</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4064000" y="13966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19009</xdr:rowOff>
    </xdr:from>
    <xdr:ext cx="7366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3733800" y="137350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82</xdr:row>
      <xdr:rowOff>25268</xdr:rowOff>
    </xdr:from>
    <xdr:to>
      <xdr:col>15</xdr:col>
      <xdr:colOff>133350</xdr:colOff>
      <xdr:row>82</xdr:row>
      <xdr:rowOff>126868</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3175000" y="140841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137045</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2844800" y="138530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106471</xdr:rowOff>
    </xdr:from>
    <xdr:to>
      <xdr:col>11</xdr:col>
      <xdr:colOff>82550</xdr:colOff>
      <xdr:row>82</xdr:row>
      <xdr:rowOff>36621</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2286000" y="139939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46798</xdr:rowOff>
    </xdr:from>
    <xdr:ext cx="762000" cy="2590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955800" y="137627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53049</xdr:rowOff>
    </xdr:from>
    <xdr:to>
      <xdr:col>7</xdr:col>
      <xdr:colOff>31750</xdr:colOff>
      <xdr:row>80</xdr:row>
      <xdr:rowOff>154649</xdr:rowOff>
    </xdr:to>
    <xdr:sp macro="" textlink="">
      <xdr:nvSpPr>
        <xdr:cNvPr id="224" name="楕円 223">
          <a:extLst>
            <a:ext uri="{FF2B5EF4-FFF2-40B4-BE49-F238E27FC236}">
              <a16:creationId xmlns:a16="http://schemas.microsoft.com/office/drawing/2014/main" id="{00000000-0008-0000-0300-0000E0000000}"/>
            </a:ext>
          </a:extLst>
        </xdr:cNvPr>
        <xdr:cNvSpPr/>
      </xdr:nvSpPr>
      <xdr:spPr>
        <a:xfrm>
          <a:off x="1397000" y="137690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78</xdr:row>
      <xdr:rowOff>164826</xdr:rowOff>
    </xdr:from>
    <xdr:ext cx="762000" cy="259045"/>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066800" y="135379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7" name="テキスト ボックス 226">
          <a:extLst>
            <a:ext uri="{FF2B5EF4-FFF2-40B4-BE49-F238E27FC236}">
              <a16:creationId xmlns:a16="http://schemas.microsoft.com/office/drawing/2014/main" id="{00000000-0008-0000-0300-0000E3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8" name="テキスト ボックス 227">
          <a:extLst>
            <a:ext uri="{FF2B5EF4-FFF2-40B4-BE49-F238E27FC236}">
              <a16:creationId xmlns:a16="http://schemas.microsoft.com/office/drawing/2014/main" id="{00000000-0008-0000-0300-0000E4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[100.3]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6" name="正方形/長方形 235">
          <a:extLst>
            <a:ext uri="{FF2B5EF4-FFF2-40B4-BE49-F238E27FC236}">
              <a16:creationId xmlns:a16="http://schemas.microsoft.com/office/drawing/2014/main" id="{00000000-0008-0000-0300-0000EC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7" name="正方形/長方形 236">
          <a:extLst>
            <a:ext uri="{FF2B5EF4-FFF2-40B4-BE49-F238E27FC236}">
              <a16:creationId xmlns:a16="http://schemas.microsoft.com/office/drawing/2014/main" id="{00000000-0008-0000-0300-0000ED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tx1"/>
              </a:solidFill>
              <a:latin typeface="ＭＳ Ｐゴシック" panose="020B0600070205080204" pitchFamily="50" charset="-128"/>
              <a:ea typeface="ＭＳ Ｐゴシック" panose="020B0600070205080204" pitchFamily="50" charset="-128"/>
            </a:rPr>
            <a:t>　平成</a:t>
          </a:r>
          <a:r>
            <a:rPr kumimoji="1" lang="en-US" altLang="ja-JP" sz="1300">
              <a:solidFill>
                <a:schemeClr val="tx1"/>
              </a:solidFill>
              <a:latin typeface="ＭＳ Ｐゴシック" panose="020B0600070205080204" pitchFamily="50" charset="-128"/>
              <a:ea typeface="ＭＳ Ｐゴシック" panose="020B0600070205080204" pitchFamily="50" charset="-128"/>
            </a:rPr>
            <a:t>27</a:t>
          </a:r>
          <a:r>
            <a:rPr kumimoji="1" lang="ja-JP" altLang="en-US" sz="1300">
              <a:solidFill>
                <a:schemeClr val="tx1"/>
              </a:solidFill>
              <a:latin typeface="ＭＳ Ｐゴシック" panose="020B0600070205080204" pitchFamily="50" charset="-128"/>
              <a:ea typeface="ＭＳ Ｐゴシック" panose="020B0600070205080204" pitchFamily="50" charset="-128"/>
            </a:rPr>
            <a:t>年及び平成</a:t>
          </a:r>
          <a:r>
            <a:rPr kumimoji="1" lang="en-US" altLang="ja-JP" sz="1300">
              <a:solidFill>
                <a:schemeClr val="tx1"/>
              </a:solidFill>
              <a:latin typeface="ＭＳ Ｐゴシック" panose="020B0600070205080204" pitchFamily="50" charset="-128"/>
              <a:ea typeface="ＭＳ Ｐゴシック" panose="020B0600070205080204" pitchFamily="50" charset="-128"/>
            </a:rPr>
            <a:t>31</a:t>
          </a:r>
          <a:r>
            <a:rPr kumimoji="1" lang="ja-JP" altLang="en-US" sz="1300">
              <a:solidFill>
                <a:schemeClr val="tx1"/>
              </a:solidFill>
              <a:latin typeface="ＭＳ Ｐゴシック" panose="020B0600070205080204" pitchFamily="50" charset="-128"/>
              <a:ea typeface="ＭＳ Ｐゴシック" panose="020B0600070205080204" pitchFamily="50" charset="-128"/>
            </a:rPr>
            <a:t>年に給料表の独自見直し（水準引下げ）を行い、また、同年に初任給基準の</a:t>
          </a:r>
          <a:r>
            <a:rPr kumimoji="1" lang="en-US" altLang="ja-JP" sz="1300">
              <a:solidFill>
                <a:schemeClr val="tx1"/>
              </a:solidFill>
              <a:latin typeface="ＭＳ Ｐゴシック" panose="020B0600070205080204" pitchFamily="50" charset="-128"/>
              <a:ea typeface="ＭＳ Ｐゴシック" panose="020B0600070205080204" pitchFamily="50" charset="-128"/>
            </a:rPr>
            <a:t>4</a:t>
          </a:r>
          <a:r>
            <a:rPr kumimoji="1" lang="ja-JP" altLang="en-US" sz="1300">
              <a:solidFill>
                <a:schemeClr val="tx1"/>
              </a:solidFill>
              <a:latin typeface="ＭＳ Ｐゴシック" panose="020B0600070205080204" pitchFamily="50" charset="-128"/>
              <a:ea typeface="ＭＳ Ｐゴシック" panose="020B0600070205080204" pitchFamily="50" charset="-128"/>
            </a:rPr>
            <a:t>号給引下げ及びそれに伴う在職者調整（昇給抑制）を実施した。これらの見直しにより中長期的に、ラスパイレス指数の抑制を見込んでおり、今後も適正な給与水準の確保に努める。</a:t>
          </a:r>
        </a:p>
        <a:p>
          <a:r>
            <a:rPr kumimoji="1" lang="ja-JP" altLang="en-US" sz="1300">
              <a:solidFill>
                <a:schemeClr val="tx1"/>
              </a:solidFill>
              <a:latin typeface="ＭＳ Ｐゴシック" panose="020B0600070205080204" pitchFamily="50" charset="-128"/>
              <a:ea typeface="ＭＳ Ｐゴシック" panose="020B0600070205080204" pitchFamily="50" charset="-128"/>
            </a:rPr>
            <a:t>　また、上記の取組とは別に、給与制度の総合的見直しに伴う現給保障が廃止となったこと等を要因として、令和３年のラスパイレス指数が大幅に下降し、以降はおおむね同水準で推移しているが、職員構成の変動等により、年度ごとに多少の増減がみられる状況であ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79375</xdr:rowOff>
    </xdr:from>
    <xdr:to>
      <xdr:col>85</xdr:col>
      <xdr:colOff>95250</xdr:colOff>
      <xdr:row>90</xdr:row>
      <xdr:rowOff>79375</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55098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108602</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5367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120650</xdr:rowOff>
    </xdr:from>
    <xdr:to>
      <xdr:col>85</xdr:col>
      <xdr:colOff>95250</xdr:colOff>
      <xdr:row>88</xdr:row>
      <xdr:rowOff>120650</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520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149877</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506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161925</xdr:rowOff>
    </xdr:from>
    <xdr:to>
      <xdr:col>85</xdr:col>
      <xdr:colOff>95250</xdr:colOff>
      <xdr:row>86</xdr:row>
      <xdr:rowOff>161925</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49066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19702</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4764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83</xdr:row>
      <xdr:rowOff>73025</xdr:rowOff>
    </xdr:from>
    <xdr:to>
      <xdr:col>85</xdr:col>
      <xdr:colOff>95250</xdr:colOff>
      <xdr:row>83</xdr:row>
      <xdr:rowOff>73025</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43033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102252</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4161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81</xdr:row>
      <xdr:rowOff>114300</xdr:rowOff>
    </xdr:from>
    <xdr:to>
      <xdr:col>85</xdr:col>
      <xdr:colOff>95250</xdr:colOff>
      <xdr:row>81</xdr:row>
      <xdr:rowOff>114300</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a:off x="12827000" y="1400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80</xdr:row>
      <xdr:rowOff>143527</xdr:rowOff>
    </xdr:from>
    <xdr:ext cx="762000" cy="259045"/>
    <xdr:sp macro="" textlink="">
      <xdr:nvSpPr>
        <xdr:cNvPr id="252" name="テキスト ボックス 251">
          <a:extLst>
            <a:ext uri="{FF2B5EF4-FFF2-40B4-BE49-F238E27FC236}">
              <a16:creationId xmlns:a16="http://schemas.microsoft.com/office/drawing/2014/main" id="{00000000-0008-0000-0300-0000FC000000}"/>
            </a:ext>
          </a:extLst>
        </xdr:cNvPr>
        <xdr:cNvSpPr txBox="1"/>
      </xdr:nvSpPr>
      <xdr:spPr>
        <a:xfrm>
          <a:off x="12065000" y="1385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79</xdr:row>
      <xdr:rowOff>155575</xdr:rowOff>
    </xdr:from>
    <xdr:to>
      <xdr:col>85</xdr:col>
      <xdr:colOff>95250</xdr:colOff>
      <xdr:row>79</xdr:row>
      <xdr:rowOff>155575</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a:off x="12827000" y="137001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13352</xdr:rowOff>
    </xdr:from>
    <xdr:ext cx="762000" cy="259045"/>
    <xdr:sp macro="" textlink="">
      <xdr:nvSpPr>
        <xdr:cNvPr id="254" name="テキスト ボックス 253">
          <a:extLst>
            <a:ext uri="{FF2B5EF4-FFF2-40B4-BE49-F238E27FC236}">
              <a16:creationId xmlns:a16="http://schemas.microsoft.com/office/drawing/2014/main" id="{00000000-0008-0000-0300-0000FE000000}"/>
            </a:ext>
          </a:extLst>
        </xdr:cNvPr>
        <xdr:cNvSpPr txBox="1"/>
      </xdr:nvSpPr>
      <xdr:spPr>
        <a:xfrm>
          <a:off x="12065000" y="1355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6" name="テキスト ボックス 255">
          <a:extLst>
            <a:ext uri="{FF2B5EF4-FFF2-40B4-BE49-F238E27FC236}">
              <a16:creationId xmlns:a16="http://schemas.microsoft.com/office/drawing/2014/main" id="{00000000-0008-0000-0300-00000001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7" name="給与水準   （国との比較）グラフ枠">
          <a:extLst>
            <a:ext uri="{FF2B5EF4-FFF2-40B4-BE49-F238E27FC236}">
              <a16:creationId xmlns:a16="http://schemas.microsoft.com/office/drawing/2014/main" id="{00000000-0008-0000-0300-00000101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8731</xdr:rowOff>
    </xdr:from>
    <xdr:to>
      <xdr:col>81</xdr:col>
      <xdr:colOff>44450</xdr:colOff>
      <xdr:row>89</xdr:row>
      <xdr:rowOff>54769</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flipV="1">
          <a:off x="17018000" y="13896181"/>
          <a:ext cx="0" cy="141763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26846</xdr:rowOff>
    </xdr:from>
    <xdr:ext cx="762000" cy="259045"/>
    <xdr:sp macro="" textlink="">
      <xdr:nvSpPr>
        <xdr:cNvPr id="259" name="給与水準   （国との比較）最小値テキスト">
          <a:extLst>
            <a:ext uri="{FF2B5EF4-FFF2-40B4-BE49-F238E27FC236}">
              <a16:creationId xmlns:a16="http://schemas.microsoft.com/office/drawing/2014/main" id="{00000000-0008-0000-0300-000003010000}"/>
            </a:ext>
          </a:extLst>
        </xdr:cNvPr>
        <xdr:cNvSpPr txBox="1"/>
      </xdr:nvSpPr>
      <xdr:spPr>
        <a:xfrm>
          <a:off x="17106900" y="152858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54769</xdr:rowOff>
    </xdr:from>
    <xdr:to>
      <xdr:col>81</xdr:col>
      <xdr:colOff>133350</xdr:colOff>
      <xdr:row>89</xdr:row>
      <xdr:rowOff>54769</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a:off x="16929100" y="153138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95108</xdr:rowOff>
    </xdr:from>
    <xdr:ext cx="762000" cy="259045"/>
    <xdr:sp macro="" textlink="">
      <xdr:nvSpPr>
        <xdr:cNvPr id="261" name="給与水準   （国との比較）最大値テキスト">
          <a:extLst>
            <a:ext uri="{FF2B5EF4-FFF2-40B4-BE49-F238E27FC236}">
              <a16:creationId xmlns:a16="http://schemas.microsoft.com/office/drawing/2014/main" id="{00000000-0008-0000-0300-000005010000}"/>
            </a:ext>
          </a:extLst>
        </xdr:cNvPr>
        <xdr:cNvSpPr txBox="1"/>
      </xdr:nvSpPr>
      <xdr:spPr>
        <a:xfrm>
          <a:off x="17106900" y="136396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8731</xdr:rowOff>
    </xdr:from>
    <xdr:to>
      <xdr:col>81</xdr:col>
      <xdr:colOff>133350</xdr:colOff>
      <xdr:row>81</xdr:row>
      <xdr:rowOff>8731</xdr:rowOff>
    </xdr:to>
    <xdr:cxnSp macro="">
      <xdr:nvCxnSpPr>
        <xdr:cNvPr id="262" name="直線コネクタ 261">
          <a:extLst>
            <a:ext uri="{FF2B5EF4-FFF2-40B4-BE49-F238E27FC236}">
              <a16:creationId xmlns:a16="http://schemas.microsoft.com/office/drawing/2014/main" id="{00000000-0008-0000-0300-000006010000}"/>
            </a:ext>
          </a:extLst>
        </xdr:cNvPr>
        <xdr:cNvCxnSpPr/>
      </xdr:nvCxnSpPr>
      <xdr:spPr>
        <a:xfrm>
          <a:off x="16929100" y="138961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86</xdr:row>
      <xdr:rowOff>161925</xdr:rowOff>
    </xdr:from>
    <xdr:to>
      <xdr:col>81</xdr:col>
      <xdr:colOff>44450</xdr:colOff>
      <xdr:row>87</xdr:row>
      <xdr:rowOff>35719</xdr:rowOff>
    </xdr:to>
    <xdr:cxnSp macro="">
      <xdr:nvCxnSpPr>
        <xdr:cNvPr id="263" name="直線コネクタ 262">
          <a:extLst>
            <a:ext uri="{FF2B5EF4-FFF2-40B4-BE49-F238E27FC236}">
              <a16:creationId xmlns:a16="http://schemas.microsoft.com/office/drawing/2014/main" id="{00000000-0008-0000-0300-000007010000}"/>
            </a:ext>
          </a:extLst>
        </xdr:cNvPr>
        <xdr:cNvCxnSpPr/>
      </xdr:nvCxnSpPr>
      <xdr:spPr>
        <a:xfrm>
          <a:off x="16179800" y="14906625"/>
          <a:ext cx="838200" cy="452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85</xdr:row>
      <xdr:rowOff>7002</xdr:rowOff>
    </xdr:from>
    <xdr:ext cx="762000" cy="259045"/>
    <xdr:sp macro="" textlink="">
      <xdr:nvSpPr>
        <xdr:cNvPr id="264" name="給与水準   （国との比較）平均値テキスト">
          <a:extLst>
            <a:ext uri="{FF2B5EF4-FFF2-40B4-BE49-F238E27FC236}">
              <a16:creationId xmlns:a16="http://schemas.microsoft.com/office/drawing/2014/main" id="{00000000-0008-0000-0300-000008010000}"/>
            </a:ext>
          </a:extLst>
        </xdr:cNvPr>
        <xdr:cNvSpPr txBox="1"/>
      </xdr:nvSpPr>
      <xdr:spPr>
        <a:xfrm>
          <a:off x="17106900" y="1458025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161925</xdr:rowOff>
    </xdr:from>
    <xdr:to>
      <xdr:col>81</xdr:col>
      <xdr:colOff>95250</xdr:colOff>
      <xdr:row>86</xdr:row>
      <xdr:rowOff>92075</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6967200" y="14735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86</xdr:row>
      <xdr:rowOff>161925</xdr:rowOff>
    </xdr:from>
    <xdr:to>
      <xdr:col>77</xdr:col>
      <xdr:colOff>44450</xdr:colOff>
      <xdr:row>87</xdr:row>
      <xdr:rowOff>50800</xdr:rowOff>
    </xdr:to>
    <xdr:cxnSp macro="">
      <xdr:nvCxnSpPr>
        <xdr:cNvPr id="266" name="直線コネクタ 265">
          <a:extLst>
            <a:ext uri="{FF2B5EF4-FFF2-40B4-BE49-F238E27FC236}">
              <a16:creationId xmlns:a16="http://schemas.microsoft.com/office/drawing/2014/main" id="{00000000-0008-0000-0300-00000A010000}"/>
            </a:ext>
          </a:extLst>
        </xdr:cNvPr>
        <xdr:cNvCxnSpPr/>
      </xdr:nvCxnSpPr>
      <xdr:spPr>
        <a:xfrm flipV="1">
          <a:off x="15290800" y="14906625"/>
          <a:ext cx="889000" cy="60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161925</xdr:rowOff>
    </xdr:from>
    <xdr:to>
      <xdr:col>77</xdr:col>
      <xdr:colOff>95250</xdr:colOff>
      <xdr:row>86</xdr:row>
      <xdr:rowOff>92075</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6129000" y="14735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102252</xdr:rowOff>
    </xdr:from>
    <xdr:ext cx="7366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5798800" y="145040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87</xdr:row>
      <xdr:rowOff>50800</xdr:rowOff>
    </xdr:from>
    <xdr:to>
      <xdr:col>72</xdr:col>
      <xdr:colOff>203200</xdr:colOff>
      <xdr:row>87</xdr:row>
      <xdr:rowOff>65881</xdr:rowOff>
    </xdr:to>
    <xdr:cxnSp macro="">
      <xdr:nvCxnSpPr>
        <xdr:cNvPr id="269" name="直線コネクタ 268">
          <a:extLst>
            <a:ext uri="{FF2B5EF4-FFF2-40B4-BE49-F238E27FC236}">
              <a16:creationId xmlns:a16="http://schemas.microsoft.com/office/drawing/2014/main" id="{00000000-0008-0000-0300-00000D010000}"/>
            </a:ext>
          </a:extLst>
        </xdr:cNvPr>
        <xdr:cNvCxnSpPr/>
      </xdr:nvCxnSpPr>
      <xdr:spPr>
        <a:xfrm flipV="1">
          <a:off x="14401800" y="14966950"/>
          <a:ext cx="889000" cy="150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86</xdr:row>
      <xdr:rowOff>20638</xdr:rowOff>
    </xdr:from>
    <xdr:to>
      <xdr:col>73</xdr:col>
      <xdr:colOff>44450</xdr:colOff>
      <xdr:row>86</xdr:row>
      <xdr:rowOff>122238</xdr:rowOff>
    </xdr:to>
    <xdr:sp macro="" textlink="">
      <xdr:nvSpPr>
        <xdr:cNvPr id="270" name="フローチャート: 判断 269">
          <a:extLst>
            <a:ext uri="{FF2B5EF4-FFF2-40B4-BE49-F238E27FC236}">
              <a16:creationId xmlns:a16="http://schemas.microsoft.com/office/drawing/2014/main" id="{00000000-0008-0000-0300-00000E010000}"/>
            </a:ext>
          </a:extLst>
        </xdr:cNvPr>
        <xdr:cNvSpPr/>
      </xdr:nvSpPr>
      <xdr:spPr>
        <a:xfrm>
          <a:off x="15240000" y="14765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132415</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4909800" y="145342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87</xdr:row>
      <xdr:rowOff>65881</xdr:rowOff>
    </xdr:from>
    <xdr:to>
      <xdr:col>68</xdr:col>
      <xdr:colOff>152400</xdr:colOff>
      <xdr:row>88</xdr:row>
      <xdr:rowOff>105569</xdr:rowOff>
    </xdr:to>
    <xdr:cxnSp macro="">
      <xdr:nvCxnSpPr>
        <xdr:cNvPr id="272" name="直線コネクタ 271">
          <a:extLst>
            <a:ext uri="{FF2B5EF4-FFF2-40B4-BE49-F238E27FC236}">
              <a16:creationId xmlns:a16="http://schemas.microsoft.com/office/drawing/2014/main" id="{00000000-0008-0000-0300-000010010000}"/>
            </a:ext>
          </a:extLst>
        </xdr:cNvPr>
        <xdr:cNvCxnSpPr/>
      </xdr:nvCxnSpPr>
      <xdr:spPr>
        <a:xfrm flipV="1">
          <a:off x="13512800" y="14982031"/>
          <a:ext cx="889000" cy="2111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86</xdr:row>
      <xdr:rowOff>65881</xdr:rowOff>
    </xdr:from>
    <xdr:to>
      <xdr:col>68</xdr:col>
      <xdr:colOff>203200</xdr:colOff>
      <xdr:row>86</xdr:row>
      <xdr:rowOff>167481</xdr:rowOff>
    </xdr:to>
    <xdr:sp macro="" textlink="">
      <xdr:nvSpPr>
        <xdr:cNvPr id="273" name="フローチャート: 判断 272">
          <a:extLst>
            <a:ext uri="{FF2B5EF4-FFF2-40B4-BE49-F238E27FC236}">
              <a16:creationId xmlns:a16="http://schemas.microsoft.com/office/drawing/2014/main" id="{00000000-0008-0000-0300-000011010000}"/>
            </a:ext>
          </a:extLst>
        </xdr:cNvPr>
        <xdr:cNvSpPr/>
      </xdr:nvSpPr>
      <xdr:spPr>
        <a:xfrm>
          <a:off x="14351000" y="14810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6208</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4020800" y="145794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96044</xdr:rowOff>
    </xdr:from>
    <xdr:to>
      <xdr:col>64</xdr:col>
      <xdr:colOff>152400</xdr:colOff>
      <xdr:row>87</xdr:row>
      <xdr:rowOff>26194</xdr:rowOff>
    </xdr:to>
    <xdr:sp macro="" textlink="">
      <xdr:nvSpPr>
        <xdr:cNvPr id="275" name="フローチャート: 判断 274">
          <a:extLst>
            <a:ext uri="{FF2B5EF4-FFF2-40B4-BE49-F238E27FC236}">
              <a16:creationId xmlns:a16="http://schemas.microsoft.com/office/drawing/2014/main" id="{00000000-0008-0000-0300-000013010000}"/>
            </a:ext>
          </a:extLst>
        </xdr:cNvPr>
        <xdr:cNvSpPr/>
      </xdr:nvSpPr>
      <xdr:spPr>
        <a:xfrm>
          <a:off x="13462000" y="14840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36371</xdr:rowOff>
    </xdr:from>
    <xdr:ext cx="762000" cy="259045"/>
    <xdr:sp macro="" textlink="">
      <xdr:nvSpPr>
        <xdr:cNvPr id="276" name="テキスト ボックス 275">
          <a:extLst>
            <a:ext uri="{FF2B5EF4-FFF2-40B4-BE49-F238E27FC236}">
              <a16:creationId xmlns:a16="http://schemas.microsoft.com/office/drawing/2014/main" id="{00000000-0008-0000-0300-000014010000}"/>
            </a:ext>
          </a:extLst>
        </xdr:cNvPr>
        <xdr:cNvSpPr txBox="1"/>
      </xdr:nvSpPr>
      <xdr:spPr>
        <a:xfrm>
          <a:off x="13131800" y="146096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8" name="テキスト ボックス 277">
          <a:extLst>
            <a:ext uri="{FF2B5EF4-FFF2-40B4-BE49-F238E27FC236}">
              <a16:creationId xmlns:a16="http://schemas.microsoft.com/office/drawing/2014/main" id="{00000000-0008-0000-0300-000016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80" name="テキスト ボックス 279">
          <a:extLst>
            <a:ext uri="{FF2B5EF4-FFF2-40B4-BE49-F238E27FC236}">
              <a16:creationId xmlns:a16="http://schemas.microsoft.com/office/drawing/2014/main" id="{00000000-0008-0000-0300-000018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156369</xdr:rowOff>
    </xdr:from>
    <xdr:to>
      <xdr:col>81</xdr:col>
      <xdr:colOff>95250</xdr:colOff>
      <xdr:row>87</xdr:row>
      <xdr:rowOff>86519</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6967200" y="149010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86</xdr:row>
      <xdr:rowOff>128446</xdr:rowOff>
    </xdr:from>
    <xdr:ext cx="762000" cy="259045"/>
    <xdr:sp macro="" textlink="">
      <xdr:nvSpPr>
        <xdr:cNvPr id="283" name="給与水準   （国との比較）該当値テキスト">
          <a:extLst>
            <a:ext uri="{FF2B5EF4-FFF2-40B4-BE49-F238E27FC236}">
              <a16:creationId xmlns:a16="http://schemas.microsoft.com/office/drawing/2014/main" id="{00000000-0008-0000-0300-00001B010000}"/>
            </a:ext>
          </a:extLst>
        </xdr:cNvPr>
        <xdr:cNvSpPr txBox="1"/>
      </xdr:nvSpPr>
      <xdr:spPr>
        <a:xfrm>
          <a:off x="17106900" y="148731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86</xdr:row>
      <xdr:rowOff>111125</xdr:rowOff>
    </xdr:from>
    <xdr:to>
      <xdr:col>77</xdr:col>
      <xdr:colOff>95250</xdr:colOff>
      <xdr:row>87</xdr:row>
      <xdr:rowOff>41275</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6129000" y="14855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87</xdr:row>
      <xdr:rowOff>26052</xdr:rowOff>
    </xdr:from>
    <xdr:ext cx="7366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5798800" y="149422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87</xdr:row>
      <xdr:rowOff>0</xdr:rowOff>
    </xdr:from>
    <xdr:to>
      <xdr:col>73</xdr:col>
      <xdr:colOff>44450</xdr:colOff>
      <xdr:row>87</xdr:row>
      <xdr:rowOff>101600</xdr:rowOff>
    </xdr:to>
    <xdr:sp macro="" textlink="">
      <xdr:nvSpPr>
        <xdr:cNvPr id="286" name="楕円 285">
          <a:extLst>
            <a:ext uri="{FF2B5EF4-FFF2-40B4-BE49-F238E27FC236}">
              <a16:creationId xmlns:a16="http://schemas.microsoft.com/office/drawing/2014/main" id="{00000000-0008-0000-0300-00001E010000}"/>
            </a:ext>
          </a:extLst>
        </xdr:cNvPr>
        <xdr:cNvSpPr/>
      </xdr:nvSpPr>
      <xdr:spPr>
        <a:xfrm>
          <a:off x="15240000" y="14916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87</xdr:row>
      <xdr:rowOff>86377</xdr:rowOff>
    </xdr:from>
    <xdr:ext cx="762000" cy="259045"/>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4909800" y="15002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87</xdr:row>
      <xdr:rowOff>15081</xdr:rowOff>
    </xdr:from>
    <xdr:to>
      <xdr:col>68</xdr:col>
      <xdr:colOff>203200</xdr:colOff>
      <xdr:row>87</xdr:row>
      <xdr:rowOff>116681</xdr:rowOff>
    </xdr:to>
    <xdr:sp macro="" textlink="">
      <xdr:nvSpPr>
        <xdr:cNvPr id="288" name="楕円 287">
          <a:extLst>
            <a:ext uri="{FF2B5EF4-FFF2-40B4-BE49-F238E27FC236}">
              <a16:creationId xmlns:a16="http://schemas.microsoft.com/office/drawing/2014/main" id="{00000000-0008-0000-0300-000020010000}"/>
            </a:ext>
          </a:extLst>
        </xdr:cNvPr>
        <xdr:cNvSpPr/>
      </xdr:nvSpPr>
      <xdr:spPr>
        <a:xfrm>
          <a:off x="14351000" y="149312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87</xdr:row>
      <xdr:rowOff>101458</xdr:rowOff>
    </xdr:from>
    <xdr:ext cx="762000" cy="259045"/>
    <xdr:sp macro="" textlink="">
      <xdr:nvSpPr>
        <xdr:cNvPr id="289" name="テキスト ボックス 288">
          <a:extLst>
            <a:ext uri="{FF2B5EF4-FFF2-40B4-BE49-F238E27FC236}">
              <a16:creationId xmlns:a16="http://schemas.microsoft.com/office/drawing/2014/main" id="{00000000-0008-0000-0300-000021010000}"/>
            </a:ext>
          </a:extLst>
        </xdr:cNvPr>
        <xdr:cNvSpPr txBox="1"/>
      </xdr:nvSpPr>
      <xdr:spPr>
        <a:xfrm>
          <a:off x="14020800" y="150176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88</xdr:row>
      <xdr:rowOff>54769</xdr:rowOff>
    </xdr:from>
    <xdr:to>
      <xdr:col>64</xdr:col>
      <xdr:colOff>152400</xdr:colOff>
      <xdr:row>88</xdr:row>
      <xdr:rowOff>156369</xdr:rowOff>
    </xdr:to>
    <xdr:sp macro="" textlink="">
      <xdr:nvSpPr>
        <xdr:cNvPr id="290" name="楕円 289">
          <a:extLst>
            <a:ext uri="{FF2B5EF4-FFF2-40B4-BE49-F238E27FC236}">
              <a16:creationId xmlns:a16="http://schemas.microsoft.com/office/drawing/2014/main" id="{00000000-0008-0000-0300-000022010000}"/>
            </a:ext>
          </a:extLst>
        </xdr:cNvPr>
        <xdr:cNvSpPr/>
      </xdr:nvSpPr>
      <xdr:spPr>
        <a:xfrm>
          <a:off x="13462000" y="151423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88</xdr:row>
      <xdr:rowOff>141146</xdr:rowOff>
    </xdr:from>
    <xdr:ext cx="762000" cy="259045"/>
    <xdr:sp macro="" textlink="">
      <xdr:nvSpPr>
        <xdr:cNvPr id="291" name="テキスト ボックス 290">
          <a:extLst>
            <a:ext uri="{FF2B5EF4-FFF2-40B4-BE49-F238E27FC236}">
              <a16:creationId xmlns:a16="http://schemas.microsoft.com/office/drawing/2014/main" id="{00000000-0008-0000-0300-000023010000}"/>
            </a:ext>
          </a:extLst>
        </xdr:cNvPr>
        <xdr:cNvSpPr txBox="1"/>
      </xdr:nvSpPr>
      <xdr:spPr>
        <a:xfrm>
          <a:off x="13131800" y="152287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93" name="テキスト ボックス 292">
          <a:extLst>
            <a:ext uri="{FF2B5EF4-FFF2-40B4-BE49-F238E27FC236}">
              <a16:creationId xmlns:a16="http://schemas.microsoft.com/office/drawing/2014/main" id="{00000000-0008-0000-0300-000025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94" name="テキスト ボックス 293">
          <a:extLst>
            <a:ext uri="{FF2B5EF4-FFF2-40B4-BE49-F238E27FC236}">
              <a16:creationId xmlns:a16="http://schemas.microsoft.com/office/drawing/2014/main" id="{00000000-0008-0000-0300-000026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[5.86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8" name="正方形/長方形 297">
          <a:extLst>
            <a:ext uri="{FF2B5EF4-FFF2-40B4-BE49-F238E27FC236}">
              <a16:creationId xmlns:a16="http://schemas.microsoft.com/office/drawing/2014/main" id="{00000000-0008-0000-0300-00002A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9" name="正方形/長方形 298">
          <a:extLst>
            <a:ext uri="{FF2B5EF4-FFF2-40B4-BE49-F238E27FC236}">
              <a16:creationId xmlns:a16="http://schemas.microsoft.com/office/drawing/2014/main" id="{00000000-0008-0000-0300-00002B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300" name="正方形/長方形 299">
          <a:extLst>
            <a:ext uri="{FF2B5EF4-FFF2-40B4-BE49-F238E27FC236}">
              <a16:creationId xmlns:a16="http://schemas.microsoft.com/office/drawing/2014/main" id="{00000000-0008-0000-0300-00002C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301" name="正方形/長方形 300">
          <a:extLst>
            <a:ext uri="{FF2B5EF4-FFF2-40B4-BE49-F238E27FC236}">
              <a16:creationId xmlns:a16="http://schemas.microsoft.com/office/drawing/2014/main" id="{00000000-0008-0000-0300-00002D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302" name="正方形/長方形 301">
          <a:extLst>
            <a:ext uri="{FF2B5EF4-FFF2-40B4-BE49-F238E27FC236}">
              <a16:creationId xmlns:a16="http://schemas.microsoft.com/office/drawing/2014/main" id="{00000000-0008-0000-0300-00002E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303" name="正方形/長方形 302">
          <a:extLst>
            <a:ext uri="{FF2B5EF4-FFF2-40B4-BE49-F238E27FC236}">
              <a16:creationId xmlns:a16="http://schemas.microsoft.com/office/drawing/2014/main" id="{00000000-0008-0000-0300-00002F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304" name="テキスト ボックス 303">
          <a:extLst>
            <a:ext uri="{FF2B5EF4-FFF2-40B4-BE49-F238E27FC236}">
              <a16:creationId xmlns:a16="http://schemas.microsoft.com/office/drawing/2014/main" id="{00000000-0008-0000-0300-000030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これまで行財政改革の一環として、職員数の削減など人件費の総量抑制を進めてきた。また、現在も行財政改革プランに基づき職員数計画を策定し、着実に定員管理を行っている。職員数計画は、現業職種職員を除き、現在の執行体制の水準を維持することを基本とし、新たな行政課題等への対応については、民間活力の活用などを図った上で、必要な調整を加えることとしている。</a:t>
          </a:r>
        </a:p>
      </xdr:txBody>
    </xdr:sp>
    <xdr:clientData/>
  </xdr:twoCellAnchor>
  <xdr:oneCellAnchor>
    <xdr:from>
      <xdr:col>61</xdr:col>
      <xdr:colOff>6350</xdr:colOff>
      <xdr:row>54</xdr:row>
      <xdr:rowOff>139700</xdr:rowOff>
    </xdr:from>
    <xdr:ext cx="349839" cy="225703"/>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15" name="テキスト ボックス 314">
          <a:extLst>
            <a:ext uri="{FF2B5EF4-FFF2-40B4-BE49-F238E27FC236}">
              <a16:creationId xmlns:a16="http://schemas.microsoft.com/office/drawing/2014/main" id="{00000000-0008-0000-0300-00003B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17" name="テキスト ボックス 316">
          <a:extLst>
            <a:ext uri="{FF2B5EF4-FFF2-40B4-BE49-F238E27FC236}">
              <a16:creationId xmlns:a16="http://schemas.microsoft.com/office/drawing/2014/main" id="{00000000-0008-0000-0300-00003D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9" name="テキスト ボックス 318">
          <a:extLst>
            <a:ext uri="{FF2B5EF4-FFF2-40B4-BE49-F238E27FC236}">
              <a16:creationId xmlns:a16="http://schemas.microsoft.com/office/drawing/2014/main" id="{00000000-0008-0000-0300-00003F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21" name="テキスト ボックス 320">
          <a:extLst>
            <a:ext uri="{FF2B5EF4-FFF2-40B4-BE49-F238E27FC236}">
              <a16:creationId xmlns:a16="http://schemas.microsoft.com/office/drawing/2014/main" id="{00000000-0008-0000-0300-000041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22" name="定員管理の状況グラフ枠">
          <a:extLst>
            <a:ext uri="{FF2B5EF4-FFF2-40B4-BE49-F238E27FC236}">
              <a16:creationId xmlns:a16="http://schemas.microsoft.com/office/drawing/2014/main" id="{00000000-0008-0000-0300-000042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57</xdr:row>
      <xdr:rowOff>108857</xdr:rowOff>
    </xdr:from>
    <xdr:to>
      <xdr:col>81</xdr:col>
      <xdr:colOff>44450</xdr:colOff>
      <xdr:row>66</xdr:row>
      <xdr:rowOff>85997</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flipV="1">
          <a:off x="17018000" y="9881507"/>
          <a:ext cx="0" cy="152019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58074</xdr:rowOff>
    </xdr:from>
    <xdr:ext cx="762000" cy="259045"/>
    <xdr:sp macro="" textlink="">
      <xdr:nvSpPr>
        <xdr:cNvPr id="324" name="定員管理の状況最小値テキスト">
          <a:extLst>
            <a:ext uri="{FF2B5EF4-FFF2-40B4-BE49-F238E27FC236}">
              <a16:creationId xmlns:a16="http://schemas.microsoft.com/office/drawing/2014/main" id="{00000000-0008-0000-0300-000044010000}"/>
            </a:ext>
          </a:extLst>
        </xdr:cNvPr>
        <xdr:cNvSpPr txBox="1"/>
      </xdr:nvSpPr>
      <xdr:spPr>
        <a:xfrm>
          <a:off x="17106900" y="113737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85997</xdr:rowOff>
    </xdr:from>
    <xdr:to>
      <xdr:col>81</xdr:col>
      <xdr:colOff>133350</xdr:colOff>
      <xdr:row>66</xdr:row>
      <xdr:rowOff>85997</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6929100" y="114016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56</xdr:row>
      <xdr:rowOff>23784</xdr:rowOff>
    </xdr:from>
    <xdr:ext cx="762000" cy="259045"/>
    <xdr:sp macro="" textlink="">
      <xdr:nvSpPr>
        <xdr:cNvPr id="326" name="定員管理の状況最大値テキスト">
          <a:extLst>
            <a:ext uri="{FF2B5EF4-FFF2-40B4-BE49-F238E27FC236}">
              <a16:creationId xmlns:a16="http://schemas.microsoft.com/office/drawing/2014/main" id="{00000000-0008-0000-0300-000046010000}"/>
            </a:ext>
          </a:extLst>
        </xdr:cNvPr>
        <xdr:cNvSpPr txBox="1"/>
      </xdr:nvSpPr>
      <xdr:spPr>
        <a:xfrm>
          <a:off x="17106900" y="96249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57</xdr:row>
      <xdr:rowOff>108857</xdr:rowOff>
    </xdr:from>
    <xdr:to>
      <xdr:col>81</xdr:col>
      <xdr:colOff>133350</xdr:colOff>
      <xdr:row>57</xdr:row>
      <xdr:rowOff>108857</xdr:rowOff>
    </xdr:to>
    <xdr:cxnSp macro="">
      <xdr:nvCxnSpPr>
        <xdr:cNvPr id="327" name="直線コネクタ 326">
          <a:extLst>
            <a:ext uri="{FF2B5EF4-FFF2-40B4-BE49-F238E27FC236}">
              <a16:creationId xmlns:a16="http://schemas.microsoft.com/office/drawing/2014/main" id="{00000000-0008-0000-0300-000047010000}"/>
            </a:ext>
          </a:extLst>
        </xdr:cNvPr>
        <xdr:cNvCxnSpPr/>
      </xdr:nvCxnSpPr>
      <xdr:spPr>
        <a:xfrm>
          <a:off x="16929100" y="98815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59</xdr:row>
      <xdr:rowOff>114119</xdr:rowOff>
    </xdr:from>
    <xdr:to>
      <xdr:col>81</xdr:col>
      <xdr:colOff>44450</xdr:colOff>
      <xdr:row>59</xdr:row>
      <xdr:rowOff>127907</xdr:rowOff>
    </xdr:to>
    <xdr:cxnSp macro="">
      <xdr:nvCxnSpPr>
        <xdr:cNvPr id="328" name="直線コネクタ 327">
          <a:extLst>
            <a:ext uri="{FF2B5EF4-FFF2-40B4-BE49-F238E27FC236}">
              <a16:creationId xmlns:a16="http://schemas.microsoft.com/office/drawing/2014/main" id="{00000000-0008-0000-0300-000048010000}"/>
            </a:ext>
          </a:extLst>
        </xdr:cNvPr>
        <xdr:cNvCxnSpPr/>
      </xdr:nvCxnSpPr>
      <xdr:spPr>
        <a:xfrm flipV="1">
          <a:off x="16179800" y="10229669"/>
          <a:ext cx="838200" cy="137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115587</xdr:rowOff>
    </xdr:from>
    <xdr:ext cx="762000" cy="259045"/>
    <xdr:sp macro="" textlink="">
      <xdr:nvSpPr>
        <xdr:cNvPr id="329" name="定員管理の状況平均値テキスト">
          <a:extLst>
            <a:ext uri="{FF2B5EF4-FFF2-40B4-BE49-F238E27FC236}">
              <a16:creationId xmlns:a16="http://schemas.microsoft.com/office/drawing/2014/main" id="{00000000-0008-0000-0300-000049010000}"/>
            </a:ext>
          </a:extLst>
        </xdr:cNvPr>
        <xdr:cNvSpPr txBox="1"/>
      </xdr:nvSpPr>
      <xdr:spPr>
        <a:xfrm>
          <a:off x="17106900" y="1040258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143510</xdr:rowOff>
    </xdr:from>
    <xdr:to>
      <xdr:col>81</xdr:col>
      <xdr:colOff>95250</xdr:colOff>
      <xdr:row>61</xdr:row>
      <xdr:rowOff>73660</xdr:rowOff>
    </xdr:to>
    <xdr:sp macro="" textlink="">
      <xdr:nvSpPr>
        <xdr:cNvPr id="330" name="フローチャート: 判断 329">
          <a:extLst>
            <a:ext uri="{FF2B5EF4-FFF2-40B4-BE49-F238E27FC236}">
              <a16:creationId xmlns:a16="http://schemas.microsoft.com/office/drawing/2014/main" id="{00000000-0008-0000-0300-00004A010000}"/>
            </a:ext>
          </a:extLst>
        </xdr:cNvPr>
        <xdr:cNvSpPr/>
      </xdr:nvSpPr>
      <xdr:spPr>
        <a:xfrm>
          <a:off x="16967200" y="10430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59</xdr:row>
      <xdr:rowOff>79647</xdr:rowOff>
    </xdr:from>
    <xdr:to>
      <xdr:col>77</xdr:col>
      <xdr:colOff>44450</xdr:colOff>
      <xdr:row>59</xdr:row>
      <xdr:rowOff>127907</xdr:rowOff>
    </xdr:to>
    <xdr:cxnSp macro="">
      <xdr:nvCxnSpPr>
        <xdr:cNvPr id="331" name="直線コネクタ 330">
          <a:extLst>
            <a:ext uri="{FF2B5EF4-FFF2-40B4-BE49-F238E27FC236}">
              <a16:creationId xmlns:a16="http://schemas.microsoft.com/office/drawing/2014/main" id="{00000000-0008-0000-0300-00004B010000}"/>
            </a:ext>
          </a:extLst>
        </xdr:cNvPr>
        <xdr:cNvCxnSpPr/>
      </xdr:nvCxnSpPr>
      <xdr:spPr>
        <a:xfrm>
          <a:off x="15290800" y="10195197"/>
          <a:ext cx="8890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119380</xdr:rowOff>
    </xdr:from>
    <xdr:to>
      <xdr:col>77</xdr:col>
      <xdr:colOff>95250</xdr:colOff>
      <xdr:row>61</xdr:row>
      <xdr:rowOff>49530</xdr:rowOff>
    </xdr:to>
    <xdr:sp macro="" textlink="">
      <xdr:nvSpPr>
        <xdr:cNvPr id="332" name="フローチャート: 判断 331">
          <a:extLst>
            <a:ext uri="{FF2B5EF4-FFF2-40B4-BE49-F238E27FC236}">
              <a16:creationId xmlns:a16="http://schemas.microsoft.com/office/drawing/2014/main" id="{00000000-0008-0000-0300-00004C010000}"/>
            </a:ext>
          </a:extLst>
        </xdr:cNvPr>
        <xdr:cNvSpPr/>
      </xdr:nvSpPr>
      <xdr:spPr>
        <a:xfrm>
          <a:off x="16129000" y="10406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34307</xdr:rowOff>
    </xdr:from>
    <xdr:ext cx="7366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5798800" y="104927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59</xdr:row>
      <xdr:rowOff>76200</xdr:rowOff>
    </xdr:from>
    <xdr:to>
      <xdr:col>72</xdr:col>
      <xdr:colOff>203200</xdr:colOff>
      <xdr:row>59</xdr:row>
      <xdr:rowOff>79647</xdr:rowOff>
    </xdr:to>
    <xdr:cxnSp macro="">
      <xdr:nvCxnSpPr>
        <xdr:cNvPr id="334" name="直線コネクタ 333">
          <a:extLst>
            <a:ext uri="{FF2B5EF4-FFF2-40B4-BE49-F238E27FC236}">
              <a16:creationId xmlns:a16="http://schemas.microsoft.com/office/drawing/2014/main" id="{00000000-0008-0000-0300-00004E010000}"/>
            </a:ext>
          </a:extLst>
        </xdr:cNvPr>
        <xdr:cNvCxnSpPr/>
      </xdr:nvCxnSpPr>
      <xdr:spPr>
        <a:xfrm>
          <a:off x="14401800" y="10191750"/>
          <a:ext cx="889000" cy="34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98697</xdr:rowOff>
    </xdr:from>
    <xdr:to>
      <xdr:col>73</xdr:col>
      <xdr:colOff>44450</xdr:colOff>
      <xdr:row>61</xdr:row>
      <xdr:rowOff>28847</xdr:rowOff>
    </xdr:to>
    <xdr:sp macro="" textlink="">
      <xdr:nvSpPr>
        <xdr:cNvPr id="335" name="フローチャート: 判断 334">
          <a:extLst>
            <a:ext uri="{FF2B5EF4-FFF2-40B4-BE49-F238E27FC236}">
              <a16:creationId xmlns:a16="http://schemas.microsoft.com/office/drawing/2014/main" id="{00000000-0008-0000-0300-00004F010000}"/>
            </a:ext>
          </a:extLst>
        </xdr:cNvPr>
        <xdr:cNvSpPr/>
      </xdr:nvSpPr>
      <xdr:spPr>
        <a:xfrm>
          <a:off x="15240000" y="103856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13624</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4909800" y="104720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59</xdr:row>
      <xdr:rowOff>62412</xdr:rowOff>
    </xdr:from>
    <xdr:to>
      <xdr:col>68</xdr:col>
      <xdr:colOff>152400</xdr:colOff>
      <xdr:row>59</xdr:row>
      <xdr:rowOff>76200</xdr:rowOff>
    </xdr:to>
    <xdr:cxnSp macro="">
      <xdr:nvCxnSpPr>
        <xdr:cNvPr id="337" name="直線コネクタ 336">
          <a:extLst>
            <a:ext uri="{FF2B5EF4-FFF2-40B4-BE49-F238E27FC236}">
              <a16:creationId xmlns:a16="http://schemas.microsoft.com/office/drawing/2014/main" id="{00000000-0008-0000-0300-000051010000}"/>
            </a:ext>
          </a:extLst>
        </xdr:cNvPr>
        <xdr:cNvCxnSpPr/>
      </xdr:nvCxnSpPr>
      <xdr:spPr>
        <a:xfrm>
          <a:off x="13512800" y="10177962"/>
          <a:ext cx="889000" cy="137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81462</xdr:rowOff>
    </xdr:from>
    <xdr:to>
      <xdr:col>68</xdr:col>
      <xdr:colOff>203200</xdr:colOff>
      <xdr:row>61</xdr:row>
      <xdr:rowOff>11612</xdr:rowOff>
    </xdr:to>
    <xdr:sp macro="" textlink="">
      <xdr:nvSpPr>
        <xdr:cNvPr id="338" name="フローチャート: 判断 337">
          <a:extLst>
            <a:ext uri="{FF2B5EF4-FFF2-40B4-BE49-F238E27FC236}">
              <a16:creationId xmlns:a16="http://schemas.microsoft.com/office/drawing/2014/main" id="{00000000-0008-0000-0300-000052010000}"/>
            </a:ext>
          </a:extLst>
        </xdr:cNvPr>
        <xdr:cNvSpPr/>
      </xdr:nvSpPr>
      <xdr:spPr>
        <a:xfrm>
          <a:off x="14351000" y="10368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167839</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4020800" y="104548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67673</xdr:rowOff>
    </xdr:from>
    <xdr:to>
      <xdr:col>64</xdr:col>
      <xdr:colOff>152400</xdr:colOff>
      <xdr:row>60</xdr:row>
      <xdr:rowOff>169273</xdr:rowOff>
    </xdr:to>
    <xdr:sp macro="" textlink="">
      <xdr:nvSpPr>
        <xdr:cNvPr id="340" name="フローチャート: 判断 339">
          <a:extLst>
            <a:ext uri="{FF2B5EF4-FFF2-40B4-BE49-F238E27FC236}">
              <a16:creationId xmlns:a16="http://schemas.microsoft.com/office/drawing/2014/main" id="{00000000-0008-0000-0300-000054010000}"/>
            </a:ext>
          </a:extLst>
        </xdr:cNvPr>
        <xdr:cNvSpPr/>
      </xdr:nvSpPr>
      <xdr:spPr>
        <a:xfrm>
          <a:off x="13462000" y="103546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154050</xdr:rowOff>
    </xdr:from>
    <xdr:ext cx="7620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3131800" y="104410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59</xdr:row>
      <xdr:rowOff>63319</xdr:rowOff>
    </xdr:from>
    <xdr:to>
      <xdr:col>81</xdr:col>
      <xdr:colOff>95250</xdr:colOff>
      <xdr:row>59</xdr:row>
      <xdr:rowOff>164919</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6967200" y="101788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58</xdr:row>
      <xdr:rowOff>79846</xdr:rowOff>
    </xdr:from>
    <xdr:ext cx="762000" cy="259045"/>
    <xdr:sp macro="" textlink="">
      <xdr:nvSpPr>
        <xdr:cNvPr id="348" name="定員管理の状況該当値テキスト">
          <a:extLst>
            <a:ext uri="{FF2B5EF4-FFF2-40B4-BE49-F238E27FC236}">
              <a16:creationId xmlns:a16="http://schemas.microsoft.com/office/drawing/2014/main" id="{00000000-0008-0000-0300-00005C010000}"/>
            </a:ext>
          </a:extLst>
        </xdr:cNvPr>
        <xdr:cNvSpPr txBox="1"/>
      </xdr:nvSpPr>
      <xdr:spPr>
        <a:xfrm>
          <a:off x="17106900" y="100239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59</xdr:row>
      <xdr:rowOff>77107</xdr:rowOff>
    </xdr:from>
    <xdr:to>
      <xdr:col>77</xdr:col>
      <xdr:colOff>95250</xdr:colOff>
      <xdr:row>60</xdr:row>
      <xdr:rowOff>7257</xdr:rowOff>
    </xdr:to>
    <xdr:sp macro="" textlink="">
      <xdr:nvSpPr>
        <xdr:cNvPr id="349" name="楕円 348">
          <a:extLst>
            <a:ext uri="{FF2B5EF4-FFF2-40B4-BE49-F238E27FC236}">
              <a16:creationId xmlns:a16="http://schemas.microsoft.com/office/drawing/2014/main" id="{00000000-0008-0000-0300-00005D010000}"/>
            </a:ext>
          </a:extLst>
        </xdr:cNvPr>
        <xdr:cNvSpPr/>
      </xdr:nvSpPr>
      <xdr:spPr>
        <a:xfrm>
          <a:off x="16129000" y="101926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17434</xdr:rowOff>
    </xdr:from>
    <xdr:ext cx="736600" cy="259045"/>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5798800" y="99615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59</xdr:row>
      <xdr:rowOff>28847</xdr:rowOff>
    </xdr:from>
    <xdr:to>
      <xdr:col>73</xdr:col>
      <xdr:colOff>44450</xdr:colOff>
      <xdr:row>59</xdr:row>
      <xdr:rowOff>130447</xdr:rowOff>
    </xdr:to>
    <xdr:sp macro="" textlink="">
      <xdr:nvSpPr>
        <xdr:cNvPr id="351" name="楕円 350">
          <a:extLst>
            <a:ext uri="{FF2B5EF4-FFF2-40B4-BE49-F238E27FC236}">
              <a16:creationId xmlns:a16="http://schemas.microsoft.com/office/drawing/2014/main" id="{00000000-0008-0000-0300-00005F010000}"/>
            </a:ext>
          </a:extLst>
        </xdr:cNvPr>
        <xdr:cNvSpPr/>
      </xdr:nvSpPr>
      <xdr:spPr>
        <a:xfrm>
          <a:off x="15240000" y="101443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57</xdr:row>
      <xdr:rowOff>140624</xdr:rowOff>
    </xdr:from>
    <xdr:ext cx="762000" cy="259045"/>
    <xdr:sp macro="" textlink="">
      <xdr:nvSpPr>
        <xdr:cNvPr id="352" name="テキスト ボックス 351">
          <a:extLst>
            <a:ext uri="{FF2B5EF4-FFF2-40B4-BE49-F238E27FC236}">
              <a16:creationId xmlns:a16="http://schemas.microsoft.com/office/drawing/2014/main" id="{00000000-0008-0000-0300-000060010000}"/>
            </a:ext>
          </a:extLst>
        </xdr:cNvPr>
        <xdr:cNvSpPr txBox="1"/>
      </xdr:nvSpPr>
      <xdr:spPr>
        <a:xfrm>
          <a:off x="14909800" y="99132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59</xdr:row>
      <xdr:rowOff>25400</xdr:rowOff>
    </xdr:from>
    <xdr:to>
      <xdr:col>68</xdr:col>
      <xdr:colOff>203200</xdr:colOff>
      <xdr:row>59</xdr:row>
      <xdr:rowOff>127000</xdr:rowOff>
    </xdr:to>
    <xdr:sp macro="" textlink="">
      <xdr:nvSpPr>
        <xdr:cNvPr id="353" name="楕円 352">
          <a:extLst>
            <a:ext uri="{FF2B5EF4-FFF2-40B4-BE49-F238E27FC236}">
              <a16:creationId xmlns:a16="http://schemas.microsoft.com/office/drawing/2014/main" id="{00000000-0008-0000-0300-000061010000}"/>
            </a:ext>
          </a:extLst>
        </xdr:cNvPr>
        <xdr:cNvSpPr/>
      </xdr:nvSpPr>
      <xdr:spPr>
        <a:xfrm>
          <a:off x="14351000" y="10140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57</xdr:row>
      <xdr:rowOff>137177</xdr:rowOff>
    </xdr:from>
    <xdr:ext cx="762000" cy="259045"/>
    <xdr:sp macro="" textlink="">
      <xdr:nvSpPr>
        <xdr:cNvPr id="354" name="テキスト ボックス 353">
          <a:extLst>
            <a:ext uri="{FF2B5EF4-FFF2-40B4-BE49-F238E27FC236}">
              <a16:creationId xmlns:a16="http://schemas.microsoft.com/office/drawing/2014/main" id="{00000000-0008-0000-0300-000062010000}"/>
            </a:ext>
          </a:extLst>
        </xdr:cNvPr>
        <xdr:cNvSpPr txBox="1"/>
      </xdr:nvSpPr>
      <xdr:spPr>
        <a:xfrm>
          <a:off x="14020800" y="9909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11612</xdr:rowOff>
    </xdr:from>
    <xdr:to>
      <xdr:col>64</xdr:col>
      <xdr:colOff>152400</xdr:colOff>
      <xdr:row>59</xdr:row>
      <xdr:rowOff>113212</xdr:rowOff>
    </xdr:to>
    <xdr:sp macro="" textlink="">
      <xdr:nvSpPr>
        <xdr:cNvPr id="355" name="楕円 354">
          <a:extLst>
            <a:ext uri="{FF2B5EF4-FFF2-40B4-BE49-F238E27FC236}">
              <a16:creationId xmlns:a16="http://schemas.microsoft.com/office/drawing/2014/main" id="{00000000-0008-0000-0300-000063010000}"/>
            </a:ext>
          </a:extLst>
        </xdr:cNvPr>
        <xdr:cNvSpPr/>
      </xdr:nvSpPr>
      <xdr:spPr>
        <a:xfrm>
          <a:off x="13462000" y="101271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57</xdr:row>
      <xdr:rowOff>123389</xdr:rowOff>
    </xdr:from>
    <xdr:ext cx="762000" cy="259045"/>
    <xdr:sp macro="" textlink="">
      <xdr:nvSpPr>
        <xdr:cNvPr id="356" name="テキスト ボックス 355">
          <a:extLst>
            <a:ext uri="{FF2B5EF4-FFF2-40B4-BE49-F238E27FC236}">
              <a16:creationId xmlns:a16="http://schemas.microsoft.com/office/drawing/2014/main" id="{00000000-0008-0000-0300-000064010000}"/>
            </a:ext>
          </a:extLst>
        </xdr:cNvPr>
        <xdr:cNvSpPr txBox="1"/>
      </xdr:nvSpPr>
      <xdr:spPr>
        <a:xfrm>
          <a:off x="13131800" y="98960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8" name="テキスト ボックス 357">
          <a:extLst>
            <a:ext uri="{FF2B5EF4-FFF2-40B4-BE49-F238E27FC236}">
              <a16:creationId xmlns:a16="http://schemas.microsoft.com/office/drawing/2014/main" id="{00000000-0008-0000-0300-000066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9" name="テキスト ボックス 358">
          <a:extLst>
            <a:ext uri="{FF2B5EF4-FFF2-40B4-BE49-F238E27FC236}">
              <a16:creationId xmlns:a16="http://schemas.microsoft.com/office/drawing/2014/main" id="{00000000-0008-0000-0300-000067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[4.7%]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61" name="正方形/長方形 360">
          <a:extLst>
            <a:ext uri="{FF2B5EF4-FFF2-40B4-BE49-F238E27FC236}">
              <a16:creationId xmlns:a16="http://schemas.microsoft.com/office/drawing/2014/main" id="{00000000-0008-0000-0300-000069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62" name="正方形/長方形 361">
          <a:extLst>
            <a:ext uri="{FF2B5EF4-FFF2-40B4-BE49-F238E27FC236}">
              <a16:creationId xmlns:a16="http://schemas.microsoft.com/office/drawing/2014/main" id="{00000000-0008-0000-0300-00006A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63" name="正方形/長方形 362">
          <a:extLst>
            <a:ext uri="{FF2B5EF4-FFF2-40B4-BE49-F238E27FC236}">
              <a16:creationId xmlns:a16="http://schemas.microsoft.com/office/drawing/2014/main" id="{00000000-0008-0000-0300-00006B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64" name="正方形/長方形 363">
          <a:extLst>
            <a:ext uri="{FF2B5EF4-FFF2-40B4-BE49-F238E27FC236}">
              <a16:creationId xmlns:a16="http://schemas.microsoft.com/office/drawing/2014/main" id="{00000000-0008-0000-0300-00006C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65" name="正方形/長方形 364">
          <a:extLst>
            <a:ext uri="{FF2B5EF4-FFF2-40B4-BE49-F238E27FC236}">
              <a16:creationId xmlns:a16="http://schemas.microsoft.com/office/drawing/2014/main" id="{00000000-0008-0000-0300-00006D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6" name="正方形/長方形 365">
          <a:extLst>
            <a:ext uri="{FF2B5EF4-FFF2-40B4-BE49-F238E27FC236}">
              <a16:creationId xmlns:a16="http://schemas.microsoft.com/office/drawing/2014/main" id="{00000000-0008-0000-0300-00006E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7" name="正方形/長方形 366">
          <a:extLst>
            <a:ext uri="{FF2B5EF4-FFF2-40B4-BE49-F238E27FC236}">
              <a16:creationId xmlns:a16="http://schemas.microsoft.com/office/drawing/2014/main" id="{00000000-0008-0000-0300-00006F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8" name="正方形/長方形 367">
          <a:extLst>
            <a:ext uri="{FF2B5EF4-FFF2-40B4-BE49-F238E27FC236}">
              <a16:creationId xmlns:a16="http://schemas.microsoft.com/office/drawing/2014/main" id="{00000000-0008-0000-0300-000070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9" name="テキスト ボックス 368">
          <a:extLst>
            <a:ext uri="{FF2B5EF4-FFF2-40B4-BE49-F238E27FC236}">
              <a16:creationId xmlns:a16="http://schemas.microsoft.com/office/drawing/2014/main" id="{00000000-0008-0000-0300-000071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tx1"/>
              </a:solidFill>
              <a:latin typeface="ＭＳ Ｐゴシック" panose="020B0600070205080204" pitchFamily="50" charset="-128"/>
              <a:ea typeface="ＭＳ Ｐゴシック" panose="020B0600070205080204" pitchFamily="50" charset="-128"/>
            </a:rPr>
            <a:t>　実質公債費比率について、令和</a:t>
          </a:r>
          <a:r>
            <a:rPr kumimoji="1" lang="en-US" altLang="ja-JP" sz="1300">
              <a:solidFill>
                <a:schemeClr val="tx1"/>
              </a:solidFill>
              <a:latin typeface="ＭＳ Ｐゴシック" panose="020B0600070205080204" pitchFamily="50" charset="-128"/>
              <a:ea typeface="ＭＳ Ｐゴシック" panose="020B0600070205080204" pitchFamily="50" charset="-128"/>
            </a:rPr>
            <a:t>6</a:t>
          </a:r>
          <a:r>
            <a:rPr kumimoji="1" lang="ja-JP" altLang="en-US" sz="1300">
              <a:solidFill>
                <a:schemeClr val="tx1"/>
              </a:solidFill>
              <a:latin typeface="ＭＳ Ｐゴシック" panose="020B0600070205080204" pitchFamily="50" charset="-128"/>
              <a:ea typeface="ＭＳ Ｐゴシック" panose="020B0600070205080204" pitchFamily="50" charset="-128"/>
            </a:rPr>
            <a:t>年度は</a:t>
          </a:r>
          <a:r>
            <a:rPr kumimoji="1" lang="en-US" altLang="ja-JP" sz="1300">
              <a:solidFill>
                <a:schemeClr val="tx1"/>
              </a:solidFill>
              <a:latin typeface="ＭＳ Ｐゴシック" panose="020B0600070205080204" pitchFamily="50" charset="-128"/>
              <a:ea typeface="ＭＳ Ｐゴシック" panose="020B0600070205080204" pitchFamily="50" charset="-128"/>
            </a:rPr>
            <a:t>4.7</a:t>
          </a:r>
          <a:r>
            <a:rPr kumimoji="1" lang="ja-JP" altLang="en-US" sz="1300">
              <a:solidFill>
                <a:schemeClr val="tx1"/>
              </a:solidFill>
              <a:latin typeface="ＭＳ Ｐゴシック" panose="020B0600070205080204" pitchFamily="50" charset="-128"/>
              <a:ea typeface="ＭＳ Ｐゴシック" panose="020B0600070205080204" pitchFamily="50" charset="-128"/>
            </a:rPr>
            <a:t>％となり、前年度より</a:t>
          </a:r>
          <a:r>
            <a:rPr kumimoji="1" lang="en-US" altLang="ja-JP" sz="1300">
              <a:solidFill>
                <a:schemeClr val="tx1"/>
              </a:solidFill>
              <a:latin typeface="ＭＳ Ｐゴシック" panose="020B0600070205080204" pitchFamily="50" charset="-128"/>
              <a:ea typeface="ＭＳ Ｐゴシック" panose="020B0600070205080204" pitchFamily="50" charset="-128"/>
            </a:rPr>
            <a:t>1.2</a:t>
          </a:r>
          <a:r>
            <a:rPr kumimoji="1" lang="ja-JP" altLang="en-US" sz="1300">
              <a:solidFill>
                <a:schemeClr val="tx1"/>
              </a:solidFill>
              <a:latin typeface="ＭＳ Ｐゴシック" panose="020B0600070205080204" pitchFamily="50" charset="-128"/>
              <a:ea typeface="ＭＳ Ｐゴシック" panose="020B0600070205080204" pitchFamily="50" charset="-128"/>
            </a:rPr>
            <a:t>ポイント改善した。元利償還金の額が減少したことに加え、標準税収入額の増加等の影響から標準財政規模が拡大していることが要因である。</a:t>
          </a:r>
        </a:p>
        <a:p>
          <a:r>
            <a:rPr kumimoji="1" lang="ja-JP" altLang="en-US" sz="1300">
              <a:solidFill>
                <a:schemeClr val="tx1"/>
              </a:solidFill>
              <a:latin typeface="ＭＳ Ｐゴシック" panose="020B0600070205080204" pitchFamily="50" charset="-128"/>
              <a:ea typeface="ＭＳ Ｐゴシック" panose="020B0600070205080204" pitchFamily="50" charset="-128"/>
            </a:rPr>
            <a:t>　類似団体内平均値と比べやや低い数値となっているが、今後とも、緊急度・住民ニーズを的確に把握した事業の選択により、起債に大きく頼ることのない財政運営に努める。</a:t>
          </a:r>
        </a:p>
      </xdr:txBody>
    </xdr:sp>
    <xdr:clientData/>
  </xdr:twoCellAnchor>
  <xdr:oneCellAnchor>
    <xdr:from>
      <xdr:col>61</xdr:col>
      <xdr:colOff>6350</xdr:colOff>
      <xdr:row>32</xdr:row>
      <xdr:rowOff>101600</xdr:rowOff>
    </xdr:from>
    <xdr:ext cx="298543" cy="225703"/>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74" name="テキスト ボックス 373">
          <a:extLst>
            <a:ext uri="{FF2B5EF4-FFF2-40B4-BE49-F238E27FC236}">
              <a16:creationId xmlns:a16="http://schemas.microsoft.com/office/drawing/2014/main" id="{00000000-0008-0000-0300-000076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76" name="テキスト ボックス 375">
          <a:extLst>
            <a:ext uri="{FF2B5EF4-FFF2-40B4-BE49-F238E27FC236}">
              <a16:creationId xmlns:a16="http://schemas.microsoft.com/office/drawing/2014/main" id="{00000000-0008-0000-0300-000078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8" name="テキスト ボックス 377">
          <a:extLst>
            <a:ext uri="{FF2B5EF4-FFF2-40B4-BE49-F238E27FC236}">
              <a16:creationId xmlns:a16="http://schemas.microsoft.com/office/drawing/2014/main" id="{00000000-0008-0000-0300-00007A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9" name="直線コネクタ 378">
          <a:extLst>
            <a:ext uri="{FF2B5EF4-FFF2-40B4-BE49-F238E27FC236}">
              <a16:creationId xmlns:a16="http://schemas.microsoft.com/office/drawing/2014/main" id="{00000000-0008-0000-0300-00007B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80" name="テキスト ボックス 379">
          <a:extLst>
            <a:ext uri="{FF2B5EF4-FFF2-40B4-BE49-F238E27FC236}">
              <a16:creationId xmlns:a16="http://schemas.microsoft.com/office/drawing/2014/main" id="{00000000-0008-0000-0300-00007C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83" name="公債費負担の状況グラフ枠">
          <a:extLst>
            <a:ext uri="{FF2B5EF4-FFF2-40B4-BE49-F238E27FC236}">
              <a16:creationId xmlns:a16="http://schemas.microsoft.com/office/drawing/2014/main" id="{00000000-0008-0000-0300-00007F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22013</xdr:rowOff>
    </xdr:from>
    <xdr:to>
      <xdr:col>81</xdr:col>
      <xdr:colOff>44450</xdr:colOff>
      <xdr:row>44</xdr:row>
      <xdr:rowOff>52494</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flipV="1">
          <a:off x="17018000" y="6365663"/>
          <a:ext cx="0" cy="123063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24571</xdr:rowOff>
    </xdr:from>
    <xdr:ext cx="762000" cy="259045"/>
    <xdr:sp macro="" textlink="">
      <xdr:nvSpPr>
        <xdr:cNvPr id="385" name="公債費負担の状況最小値テキスト">
          <a:extLst>
            <a:ext uri="{FF2B5EF4-FFF2-40B4-BE49-F238E27FC236}">
              <a16:creationId xmlns:a16="http://schemas.microsoft.com/office/drawing/2014/main" id="{00000000-0008-0000-0300-000081010000}"/>
            </a:ext>
          </a:extLst>
        </xdr:cNvPr>
        <xdr:cNvSpPr txBox="1"/>
      </xdr:nvSpPr>
      <xdr:spPr>
        <a:xfrm>
          <a:off x="17106900" y="75683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52494</xdr:rowOff>
    </xdr:from>
    <xdr:to>
      <xdr:col>81</xdr:col>
      <xdr:colOff>133350</xdr:colOff>
      <xdr:row>44</xdr:row>
      <xdr:rowOff>52494</xdr:rowOff>
    </xdr:to>
    <xdr:cxnSp macro="">
      <xdr:nvCxnSpPr>
        <xdr:cNvPr id="386" name="直線コネクタ 385">
          <a:extLst>
            <a:ext uri="{FF2B5EF4-FFF2-40B4-BE49-F238E27FC236}">
              <a16:creationId xmlns:a16="http://schemas.microsoft.com/office/drawing/2014/main" id="{00000000-0008-0000-0300-000082010000}"/>
            </a:ext>
          </a:extLst>
        </xdr:cNvPr>
        <xdr:cNvCxnSpPr/>
      </xdr:nvCxnSpPr>
      <xdr:spPr>
        <a:xfrm>
          <a:off x="16929100" y="75962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108390</xdr:rowOff>
    </xdr:from>
    <xdr:ext cx="762000" cy="259045"/>
    <xdr:sp macro="" textlink="">
      <xdr:nvSpPr>
        <xdr:cNvPr id="387" name="公債費負担の状況最大値テキスト">
          <a:extLst>
            <a:ext uri="{FF2B5EF4-FFF2-40B4-BE49-F238E27FC236}">
              <a16:creationId xmlns:a16="http://schemas.microsoft.com/office/drawing/2014/main" id="{00000000-0008-0000-0300-000083010000}"/>
            </a:ext>
          </a:extLst>
        </xdr:cNvPr>
        <xdr:cNvSpPr txBox="1"/>
      </xdr:nvSpPr>
      <xdr:spPr>
        <a:xfrm>
          <a:off x="17106900" y="61091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22013</xdr:rowOff>
    </xdr:from>
    <xdr:to>
      <xdr:col>81</xdr:col>
      <xdr:colOff>133350</xdr:colOff>
      <xdr:row>37</xdr:row>
      <xdr:rowOff>22013</xdr:rowOff>
    </xdr:to>
    <xdr:cxnSp macro="">
      <xdr:nvCxnSpPr>
        <xdr:cNvPr id="388" name="直線コネクタ 387">
          <a:extLst>
            <a:ext uri="{FF2B5EF4-FFF2-40B4-BE49-F238E27FC236}">
              <a16:creationId xmlns:a16="http://schemas.microsoft.com/office/drawing/2014/main" id="{00000000-0008-0000-0300-000084010000}"/>
            </a:ext>
          </a:extLst>
        </xdr:cNvPr>
        <xdr:cNvCxnSpPr/>
      </xdr:nvCxnSpPr>
      <xdr:spPr>
        <a:xfrm>
          <a:off x="16929100" y="63656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40</xdr:row>
      <xdr:rowOff>102870</xdr:rowOff>
    </xdr:from>
    <xdr:to>
      <xdr:col>81</xdr:col>
      <xdr:colOff>44450</xdr:colOff>
      <xdr:row>41</xdr:row>
      <xdr:rowOff>27940</xdr:rowOff>
    </xdr:to>
    <xdr:cxnSp macro="">
      <xdr:nvCxnSpPr>
        <xdr:cNvPr id="389" name="直線コネクタ 388">
          <a:extLst>
            <a:ext uri="{FF2B5EF4-FFF2-40B4-BE49-F238E27FC236}">
              <a16:creationId xmlns:a16="http://schemas.microsoft.com/office/drawing/2014/main" id="{00000000-0008-0000-0300-000085010000}"/>
            </a:ext>
          </a:extLst>
        </xdr:cNvPr>
        <xdr:cNvCxnSpPr/>
      </xdr:nvCxnSpPr>
      <xdr:spPr>
        <a:xfrm flipV="1">
          <a:off x="16179800" y="6960870"/>
          <a:ext cx="838200" cy="96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64364</xdr:rowOff>
    </xdr:from>
    <xdr:ext cx="762000" cy="259045"/>
    <xdr:sp macro="" textlink="">
      <xdr:nvSpPr>
        <xdr:cNvPr id="390" name="公債費負担の状況平均値テキスト">
          <a:extLst>
            <a:ext uri="{FF2B5EF4-FFF2-40B4-BE49-F238E27FC236}">
              <a16:creationId xmlns:a16="http://schemas.microsoft.com/office/drawing/2014/main" id="{00000000-0008-0000-0300-000086010000}"/>
            </a:ext>
          </a:extLst>
        </xdr:cNvPr>
        <xdr:cNvSpPr txBox="1"/>
      </xdr:nvSpPr>
      <xdr:spPr>
        <a:xfrm>
          <a:off x="17106900" y="692236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92287</xdr:rowOff>
    </xdr:from>
    <xdr:to>
      <xdr:col>81</xdr:col>
      <xdr:colOff>95250</xdr:colOff>
      <xdr:row>41</xdr:row>
      <xdr:rowOff>22437</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6967200" y="6950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41</xdr:row>
      <xdr:rowOff>27940</xdr:rowOff>
    </xdr:from>
    <xdr:to>
      <xdr:col>77</xdr:col>
      <xdr:colOff>44450</xdr:colOff>
      <xdr:row>41</xdr:row>
      <xdr:rowOff>108373</xdr:rowOff>
    </xdr:to>
    <xdr:cxnSp macro="">
      <xdr:nvCxnSpPr>
        <xdr:cNvPr id="392" name="直線コネクタ 391">
          <a:extLst>
            <a:ext uri="{FF2B5EF4-FFF2-40B4-BE49-F238E27FC236}">
              <a16:creationId xmlns:a16="http://schemas.microsoft.com/office/drawing/2014/main" id="{00000000-0008-0000-0300-000088010000}"/>
            </a:ext>
          </a:extLst>
        </xdr:cNvPr>
        <xdr:cNvCxnSpPr/>
      </xdr:nvCxnSpPr>
      <xdr:spPr>
        <a:xfrm flipV="1">
          <a:off x="15290800" y="7057390"/>
          <a:ext cx="889000" cy="80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92287</xdr:rowOff>
    </xdr:from>
    <xdr:to>
      <xdr:col>77</xdr:col>
      <xdr:colOff>95250</xdr:colOff>
      <xdr:row>41</xdr:row>
      <xdr:rowOff>22437</xdr:rowOff>
    </xdr:to>
    <xdr:sp macro="" textlink="">
      <xdr:nvSpPr>
        <xdr:cNvPr id="393" name="フローチャート: 判断 392">
          <a:extLst>
            <a:ext uri="{FF2B5EF4-FFF2-40B4-BE49-F238E27FC236}">
              <a16:creationId xmlns:a16="http://schemas.microsoft.com/office/drawing/2014/main" id="{00000000-0008-0000-0300-000089010000}"/>
            </a:ext>
          </a:extLst>
        </xdr:cNvPr>
        <xdr:cNvSpPr/>
      </xdr:nvSpPr>
      <xdr:spPr>
        <a:xfrm>
          <a:off x="16129000" y="6950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32614</xdr:rowOff>
    </xdr:from>
    <xdr:ext cx="7366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5798800" y="671916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41</xdr:row>
      <xdr:rowOff>76200</xdr:rowOff>
    </xdr:from>
    <xdr:to>
      <xdr:col>72</xdr:col>
      <xdr:colOff>203200</xdr:colOff>
      <xdr:row>41</xdr:row>
      <xdr:rowOff>108373</xdr:rowOff>
    </xdr:to>
    <xdr:cxnSp macro="">
      <xdr:nvCxnSpPr>
        <xdr:cNvPr id="395" name="直線コネクタ 394">
          <a:extLst>
            <a:ext uri="{FF2B5EF4-FFF2-40B4-BE49-F238E27FC236}">
              <a16:creationId xmlns:a16="http://schemas.microsoft.com/office/drawing/2014/main" id="{00000000-0008-0000-0300-00008B010000}"/>
            </a:ext>
          </a:extLst>
        </xdr:cNvPr>
        <xdr:cNvCxnSpPr/>
      </xdr:nvCxnSpPr>
      <xdr:spPr>
        <a:xfrm>
          <a:off x="14401800" y="7105650"/>
          <a:ext cx="889000" cy="32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92287</xdr:rowOff>
    </xdr:from>
    <xdr:to>
      <xdr:col>73</xdr:col>
      <xdr:colOff>44450</xdr:colOff>
      <xdr:row>41</xdr:row>
      <xdr:rowOff>22437</xdr:rowOff>
    </xdr:to>
    <xdr:sp macro="" textlink="">
      <xdr:nvSpPr>
        <xdr:cNvPr id="396" name="フローチャート: 判断 395">
          <a:extLst>
            <a:ext uri="{FF2B5EF4-FFF2-40B4-BE49-F238E27FC236}">
              <a16:creationId xmlns:a16="http://schemas.microsoft.com/office/drawing/2014/main" id="{00000000-0008-0000-0300-00008C010000}"/>
            </a:ext>
          </a:extLst>
        </xdr:cNvPr>
        <xdr:cNvSpPr/>
      </xdr:nvSpPr>
      <xdr:spPr>
        <a:xfrm>
          <a:off x="15240000" y="6950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32614</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4909800" y="67191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41</xdr:row>
      <xdr:rowOff>60113</xdr:rowOff>
    </xdr:from>
    <xdr:to>
      <xdr:col>68</xdr:col>
      <xdr:colOff>152400</xdr:colOff>
      <xdr:row>41</xdr:row>
      <xdr:rowOff>76200</xdr:rowOff>
    </xdr:to>
    <xdr:cxnSp macro="">
      <xdr:nvCxnSpPr>
        <xdr:cNvPr id="398" name="直線コネクタ 397">
          <a:extLst>
            <a:ext uri="{FF2B5EF4-FFF2-40B4-BE49-F238E27FC236}">
              <a16:creationId xmlns:a16="http://schemas.microsoft.com/office/drawing/2014/main" id="{00000000-0008-0000-0300-00008E010000}"/>
            </a:ext>
          </a:extLst>
        </xdr:cNvPr>
        <xdr:cNvCxnSpPr/>
      </xdr:nvCxnSpPr>
      <xdr:spPr>
        <a:xfrm>
          <a:off x="13512800" y="7089563"/>
          <a:ext cx="889000" cy="16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92287</xdr:rowOff>
    </xdr:from>
    <xdr:to>
      <xdr:col>68</xdr:col>
      <xdr:colOff>203200</xdr:colOff>
      <xdr:row>41</xdr:row>
      <xdr:rowOff>22437</xdr:rowOff>
    </xdr:to>
    <xdr:sp macro="" textlink="">
      <xdr:nvSpPr>
        <xdr:cNvPr id="399" name="フローチャート: 判断 398">
          <a:extLst>
            <a:ext uri="{FF2B5EF4-FFF2-40B4-BE49-F238E27FC236}">
              <a16:creationId xmlns:a16="http://schemas.microsoft.com/office/drawing/2014/main" id="{00000000-0008-0000-0300-00008F010000}"/>
            </a:ext>
          </a:extLst>
        </xdr:cNvPr>
        <xdr:cNvSpPr/>
      </xdr:nvSpPr>
      <xdr:spPr>
        <a:xfrm>
          <a:off x="14351000" y="6950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32614</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4020800" y="67191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108373</xdr:rowOff>
    </xdr:from>
    <xdr:to>
      <xdr:col>64</xdr:col>
      <xdr:colOff>152400</xdr:colOff>
      <xdr:row>41</xdr:row>
      <xdr:rowOff>38523</xdr:rowOff>
    </xdr:to>
    <xdr:sp macro="" textlink="">
      <xdr:nvSpPr>
        <xdr:cNvPr id="401" name="フローチャート: 判断 400">
          <a:extLst>
            <a:ext uri="{FF2B5EF4-FFF2-40B4-BE49-F238E27FC236}">
              <a16:creationId xmlns:a16="http://schemas.microsoft.com/office/drawing/2014/main" id="{00000000-0008-0000-0300-000091010000}"/>
            </a:ext>
          </a:extLst>
        </xdr:cNvPr>
        <xdr:cNvSpPr/>
      </xdr:nvSpPr>
      <xdr:spPr>
        <a:xfrm>
          <a:off x="13462000" y="6966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48700</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3131800" y="67352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6" name="テキスト ボックス 405">
          <a:extLst>
            <a:ext uri="{FF2B5EF4-FFF2-40B4-BE49-F238E27FC236}">
              <a16:creationId xmlns:a16="http://schemas.microsoft.com/office/drawing/2014/main" id="{00000000-0008-0000-0300-000096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52070</xdr:rowOff>
    </xdr:from>
    <xdr:to>
      <xdr:col>81</xdr:col>
      <xdr:colOff>95250</xdr:colOff>
      <xdr:row>40</xdr:row>
      <xdr:rowOff>153670</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6967200" y="6910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39</xdr:row>
      <xdr:rowOff>68597</xdr:rowOff>
    </xdr:from>
    <xdr:ext cx="762000" cy="259045"/>
    <xdr:sp macro="" textlink="">
      <xdr:nvSpPr>
        <xdr:cNvPr id="409" name="公債費負担の状況該当値テキスト">
          <a:extLst>
            <a:ext uri="{FF2B5EF4-FFF2-40B4-BE49-F238E27FC236}">
              <a16:creationId xmlns:a16="http://schemas.microsoft.com/office/drawing/2014/main" id="{00000000-0008-0000-0300-000099010000}"/>
            </a:ext>
          </a:extLst>
        </xdr:cNvPr>
        <xdr:cNvSpPr txBox="1"/>
      </xdr:nvSpPr>
      <xdr:spPr>
        <a:xfrm>
          <a:off x="17106900" y="67551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40</xdr:row>
      <xdr:rowOff>148590</xdr:rowOff>
    </xdr:from>
    <xdr:to>
      <xdr:col>77</xdr:col>
      <xdr:colOff>95250</xdr:colOff>
      <xdr:row>41</xdr:row>
      <xdr:rowOff>78740</xdr:rowOff>
    </xdr:to>
    <xdr:sp macro="" textlink="">
      <xdr:nvSpPr>
        <xdr:cNvPr id="410" name="楕円 409">
          <a:extLst>
            <a:ext uri="{FF2B5EF4-FFF2-40B4-BE49-F238E27FC236}">
              <a16:creationId xmlns:a16="http://schemas.microsoft.com/office/drawing/2014/main" id="{00000000-0008-0000-0300-00009A010000}"/>
            </a:ext>
          </a:extLst>
        </xdr:cNvPr>
        <xdr:cNvSpPr/>
      </xdr:nvSpPr>
      <xdr:spPr>
        <a:xfrm>
          <a:off x="16129000" y="7006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63517</xdr:rowOff>
    </xdr:from>
    <xdr:ext cx="736600" cy="259045"/>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5798800" y="70929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41</xdr:row>
      <xdr:rowOff>57573</xdr:rowOff>
    </xdr:from>
    <xdr:to>
      <xdr:col>73</xdr:col>
      <xdr:colOff>44450</xdr:colOff>
      <xdr:row>41</xdr:row>
      <xdr:rowOff>159173</xdr:rowOff>
    </xdr:to>
    <xdr:sp macro="" textlink="">
      <xdr:nvSpPr>
        <xdr:cNvPr id="412" name="楕円 411">
          <a:extLst>
            <a:ext uri="{FF2B5EF4-FFF2-40B4-BE49-F238E27FC236}">
              <a16:creationId xmlns:a16="http://schemas.microsoft.com/office/drawing/2014/main" id="{00000000-0008-0000-0300-00009C010000}"/>
            </a:ext>
          </a:extLst>
        </xdr:cNvPr>
        <xdr:cNvSpPr/>
      </xdr:nvSpPr>
      <xdr:spPr>
        <a:xfrm>
          <a:off x="15240000" y="70870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143950</xdr:rowOff>
    </xdr:from>
    <xdr:ext cx="762000" cy="259045"/>
    <xdr:sp macro="" textlink="">
      <xdr:nvSpPr>
        <xdr:cNvPr id="413" name="テキスト ボックス 412">
          <a:extLst>
            <a:ext uri="{FF2B5EF4-FFF2-40B4-BE49-F238E27FC236}">
              <a16:creationId xmlns:a16="http://schemas.microsoft.com/office/drawing/2014/main" id="{00000000-0008-0000-0300-00009D010000}"/>
            </a:ext>
          </a:extLst>
        </xdr:cNvPr>
        <xdr:cNvSpPr txBox="1"/>
      </xdr:nvSpPr>
      <xdr:spPr>
        <a:xfrm>
          <a:off x="14909800" y="71734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41</xdr:row>
      <xdr:rowOff>25400</xdr:rowOff>
    </xdr:from>
    <xdr:to>
      <xdr:col>68</xdr:col>
      <xdr:colOff>203200</xdr:colOff>
      <xdr:row>41</xdr:row>
      <xdr:rowOff>127000</xdr:rowOff>
    </xdr:to>
    <xdr:sp macro="" textlink="">
      <xdr:nvSpPr>
        <xdr:cNvPr id="414" name="楕円 413">
          <a:extLst>
            <a:ext uri="{FF2B5EF4-FFF2-40B4-BE49-F238E27FC236}">
              <a16:creationId xmlns:a16="http://schemas.microsoft.com/office/drawing/2014/main" id="{00000000-0008-0000-0300-00009E010000}"/>
            </a:ext>
          </a:extLst>
        </xdr:cNvPr>
        <xdr:cNvSpPr/>
      </xdr:nvSpPr>
      <xdr:spPr>
        <a:xfrm>
          <a:off x="14351000" y="705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111777</xdr:rowOff>
    </xdr:from>
    <xdr:ext cx="762000" cy="259045"/>
    <xdr:sp macro="" textlink="">
      <xdr:nvSpPr>
        <xdr:cNvPr id="415" name="テキスト ボックス 414">
          <a:extLst>
            <a:ext uri="{FF2B5EF4-FFF2-40B4-BE49-F238E27FC236}">
              <a16:creationId xmlns:a16="http://schemas.microsoft.com/office/drawing/2014/main" id="{00000000-0008-0000-0300-00009F010000}"/>
            </a:ext>
          </a:extLst>
        </xdr:cNvPr>
        <xdr:cNvSpPr txBox="1"/>
      </xdr:nvSpPr>
      <xdr:spPr>
        <a:xfrm>
          <a:off x="14020800" y="7141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9313</xdr:rowOff>
    </xdr:from>
    <xdr:to>
      <xdr:col>64</xdr:col>
      <xdr:colOff>152400</xdr:colOff>
      <xdr:row>41</xdr:row>
      <xdr:rowOff>110913</xdr:rowOff>
    </xdr:to>
    <xdr:sp macro="" textlink="">
      <xdr:nvSpPr>
        <xdr:cNvPr id="416" name="楕円 415">
          <a:extLst>
            <a:ext uri="{FF2B5EF4-FFF2-40B4-BE49-F238E27FC236}">
              <a16:creationId xmlns:a16="http://schemas.microsoft.com/office/drawing/2014/main" id="{00000000-0008-0000-0300-0000A0010000}"/>
            </a:ext>
          </a:extLst>
        </xdr:cNvPr>
        <xdr:cNvSpPr/>
      </xdr:nvSpPr>
      <xdr:spPr>
        <a:xfrm>
          <a:off x="13462000" y="70387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95690</xdr:rowOff>
    </xdr:from>
    <xdr:ext cx="762000" cy="259045"/>
    <xdr:sp macro="" textlink="">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3131800" y="71251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9" name="テキスト ボックス 418">
          <a:extLst>
            <a:ext uri="{FF2B5EF4-FFF2-40B4-BE49-F238E27FC236}">
              <a16:creationId xmlns:a16="http://schemas.microsoft.com/office/drawing/2014/main" id="{00000000-0008-0000-0300-0000A3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20" name="テキスト ボックス 419">
          <a:extLst>
            <a:ext uri="{FF2B5EF4-FFF2-40B4-BE49-F238E27FC236}">
              <a16:creationId xmlns:a16="http://schemas.microsoft.com/office/drawing/2014/main" id="{00000000-0008-0000-0300-0000A4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4" name="正方形/長方形 423">
          <a:extLst>
            <a:ext uri="{FF2B5EF4-FFF2-40B4-BE49-F238E27FC236}">
              <a16:creationId xmlns:a16="http://schemas.microsoft.com/office/drawing/2014/main" id="{00000000-0008-0000-0300-0000A8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5" name="正方形/長方形 424">
          <a:extLst>
            <a:ext uri="{FF2B5EF4-FFF2-40B4-BE49-F238E27FC236}">
              <a16:creationId xmlns:a16="http://schemas.microsoft.com/office/drawing/2014/main" id="{00000000-0008-0000-0300-0000A9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6" name="正方形/長方形 425">
          <a:extLst>
            <a:ext uri="{FF2B5EF4-FFF2-40B4-BE49-F238E27FC236}">
              <a16:creationId xmlns:a16="http://schemas.microsoft.com/office/drawing/2014/main" id="{00000000-0008-0000-0300-0000AA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7" name="正方形/長方形 426">
          <a:extLst>
            <a:ext uri="{FF2B5EF4-FFF2-40B4-BE49-F238E27FC236}">
              <a16:creationId xmlns:a16="http://schemas.microsoft.com/office/drawing/2014/main" id="{00000000-0008-0000-0300-0000AB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8" name="正方形/長方形 427">
          <a:extLst>
            <a:ext uri="{FF2B5EF4-FFF2-40B4-BE49-F238E27FC236}">
              <a16:creationId xmlns:a16="http://schemas.microsoft.com/office/drawing/2014/main" id="{00000000-0008-0000-0300-0000AC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9" name="正方形/長方形 428">
          <a:extLst>
            <a:ext uri="{FF2B5EF4-FFF2-40B4-BE49-F238E27FC236}">
              <a16:creationId xmlns:a16="http://schemas.microsoft.com/office/drawing/2014/main" id="{00000000-0008-0000-0300-0000AD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30" name="テキスト ボックス 429">
          <a:extLst>
            <a:ext uri="{FF2B5EF4-FFF2-40B4-BE49-F238E27FC236}">
              <a16:creationId xmlns:a16="http://schemas.microsoft.com/office/drawing/2014/main" id="{00000000-0008-0000-0300-0000AE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地方債残高や公営企業繰出見込額の減少により、将来負担比率は前年度に引き続き「</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」となった。今後も将来世代への負担が増加することのないよう健全な財政運営に努める。</a:t>
          </a:r>
        </a:p>
      </xdr:txBody>
    </xdr:sp>
    <xdr:clientData/>
  </xdr:twoCellAnchor>
  <xdr:oneCellAnchor>
    <xdr:from>
      <xdr:col>61</xdr:col>
      <xdr:colOff>6350</xdr:colOff>
      <xdr:row>10</xdr:row>
      <xdr:rowOff>63500</xdr:rowOff>
    </xdr:from>
    <xdr:ext cx="298543" cy="225703"/>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22</xdr:row>
      <xdr:rowOff>127000</xdr:rowOff>
    </xdr:from>
    <xdr:to>
      <xdr:col>85</xdr:col>
      <xdr:colOff>95250</xdr:colOff>
      <xdr:row>22</xdr:row>
      <xdr:rowOff>127000</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389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21</xdr:row>
      <xdr:rowOff>156227</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375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158750</xdr:rowOff>
    </xdr:from>
    <xdr:to>
      <xdr:col>85</xdr:col>
      <xdr:colOff>95250</xdr:colOff>
      <xdr:row>19</xdr:row>
      <xdr:rowOff>158750</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341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19</xdr:row>
      <xdr:rowOff>16527</xdr:rowOff>
    </xdr:from>
    <xdr:ext cx="762000" cy="25904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327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19050</xdr:rowOff>
    </xdr:from>
    <xdr:to>
      <xdr:col>85</xdr:col>
      <xdr:colOff>95250</xdr:colOff>
      <xdr:row>17</xdr:row>
      <xdr:rowOff>19050</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293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48277</xdr:rowOff>
    </xdr:from>
    <xdr:ext cx="762000" cy="259045"/>
    <xdr:sp macro="" textlink="">
      <xdr:nvSpPr>
        <xdr:cNvPr id="439" name="テキスト ボックス 438">
          <a:extLst>
            <a:ext uri="{FF2B5EF4-FFF2-40B4-BE49-F238E27FC236}">
              <a16:creationId xmlns:a16="http://schemas.microsoft.com/office/drawing/2014/main" id="{00000000-0008-0000-0300-0000B7010000}"/>
            </a:ext>
          </a:extLst>
        </xdr:cNvPr>
        <xdr:cNvSpPr txBox="1"/>
      </xdr:nvSpPr>
      <xdr:spPr>
        <a:xfrm>
          <a:off x="12065000" y="279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14</xdr:row>
      <xdr:rowOff>50800</xdr:rowOff>
    </xdr:from>
    <xdr:to>
      <xdr:col>85</xdr:col>
      <xdr:colOff>95250</xdr:colOff>
      <xdr:row>14</xdr:row>
      <xdr:rowOff>50800</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2827000" y="245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13</xdr:row>
      <xdr:rowOff>80027</xdr:rowOff>
    </xdr:from>
    <xdr:ext cx="762000" cy="259045"/>
    <xdr:sp macro="" textlink="">
      <xdr:nvSpPr>
        <xdr:cNvPr id="441" name="テキスト ボックス 440">
          <a:extLst>
            <a:ext uri="{FF2B5EF4-FFF2-40B4-BE49-F238E27FC236}">
              <a16:creationId xmlns:a16="http://schemas.microsoft.com/office/drawing/2014/main" id="{00000000-0008-0000-0300-0000B9010000}"/>
            </a:ext>
          </a:extLst>
        </xdr:cNvPr>
        <xdr:cNvSpPr txBox="1"/>
      </xdr:nvSpPr>
      <xdr:spPr>
        <a:xfrm>
          <a:off x="12065000" y="230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3" name="将来負担の状況グラフ枠">
          <a:extLst>
            <a:ext uri="{FF2B5EF4-FFF2-40B4-BE49-F238E27FC236}">
              <a16:creationId xmlns:a16="http://schemas.microsoft.com/office/drawing/2014/main" id="{00000000-0008-0000-0300-0000BB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14</xdr:row>
      <xdr:rowOff>50800</xdr:rowOff>
    </xdr:from>
    <xdr:to>
      <xdr:col>81</xdr:col>
      <xdr:colOff>44450</xdr:colOff>
      <xdr:row>22</xdr:row>
      <xdr:rowOff>132791</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flipV="1">
          <a:off x="17018000" y="2451100"/>
          <a:ext cx="0" cy="145359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104868</xdr:rowOff>
    </xdr:from>
    <xdr:ext cx="762000" cy="259045"/>
    <xdr:sp macro="" textlink="">
      <xdr:nvSpPr>
        <xdr:cNvPr id="445" name="将来負担の状況最小値テキスト">
          <a:extLst>
            <a:ext uri="{FF2B5EF4-FFF2-40B4-BE49-F238E27FC236}">
              <a16:creationId xmlns:a16="http://schemas.microsoft.com/office/drawing/2014/main" id="{00000000-0008-0000-0300-0000BD010000}"/>
            </a:ext>
          </a:extLst>
        </xdr:cNvPr>
        <xdr:cNvSpPr txBox="1"/>
      </xdr:nvSpPr>
      <xdr:spPr>
        <a:xfrm>
          <a:off x="17106900" y="38767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132791</xdr:rowOff>
    </xdr:from>
    <xdr:to>
      <xdr:col>81</xdr:col>
      <xdr:colOff>133350</xdr:colOff>
      <xdr:row>22</xdr:row>
      <xdr:rowOff>132791</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a:off x="16929100" y="39046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137177</xdr:rowOff>
    </xdr:from>
    <xdr:ext cx="762000" cy="259045"/>
    <xdr:sp macro="" textlink="">
      <xdr:nvSpPr>
        <xdr:cNvPr id="447" name="将来負担の状況最大値テキスト">
          <a:extLst>
            <a:ext uri="{FF2B5EF4-FFF2-40B4-BE49-F238E27FC236}">
              <a16:creationId xmlns:a16="http://schemas.microsoft.com/office/drawing/2014/main" id="{00000000-0008-0000-0300-0000BF010000}"/>
            </a:ext>
          </a:extLst>
        </xdr:cNvPr>
        <xdr:cNvSpPr txBox="1"/>
      </xdr:nvSpPr>
      <xdr:spPr>
        <a:xfrm>
          <a:off x="17106900" y="219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14</xdr:row>
      <xdr:rowOff>50800</xdr:rowOff>
    </xdr:from>
    <xdr:to>
      <xdr:col>81</xdr:col>
      <xdr:colOff>133350</xdr:colOff>
      <xdr:row>14</xdr:row>
      <xdr:rowOff>50800</xdr:rowOff>
    </xdr:to>
    <xdr:cxnSp macro="">
      <xdr:nvCxnSpPr>
        <xdr:cNvPr id="448" name="直線コネクタ 447">
          <a:extLst>
            <a:ext uri="{FF2B5EF4-FFF2-40B4-BE49-F238E27FC236}">
              <a16:creationId xmlns:a16="http://schemas.microsoft.com/office/drawing/2014/main" id="{00000000-0008-0000-0300-0000C0010000}"/>
            </a:ext>
          </a:extLst>
        </xdr:cNvPr>
        <xdr:cNvCxnSpPr/>
      </xdr:nvCxnSpPr>
      <xdr:spPr>
        <a:xfrm>
          <a:off x="16929100" y="245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14</xdr:row>
      <xdr:rowOff>132300</xdr:rowOff>
    </xdr:from>
    <xdr:ext cx="762000" cy="259045"/>
    <xdr:sp macro="" textlink="">
      <xdr:nvSpPr>
        <xdr:cNvPr id="449" name="将来負担の状況平均値テキスト">
          <a:extLst>
            <a:ext uri="{FF2B5EF4-FFF2-40B4-BE49-F238E27FC236}">
              <a16:creationId xmlns:a16="http://schemas.microsoft.com/office/drawing/2014/main" id="{00000000-0008-0000-0300-0000C1010000}"/>
            </a:ext>
          </a:extLst>
        </xdr:cNvPr>
        <xdr:cNvSpPr txBox="1"/>
      </xdr:nvSpPr>
      <xdr:spPr>
        <a:xfrm>
          <a:off x="17106900" y="253260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160223</xdr:rowOff>
    </xdr:from>
    <xdr:to>
      <xdr:col>81</xdr:col>
      <xdr:colOff>95250</xdr:colOff>
      <xdr:row>15</xdr:row>
      <xdr:rowOff>90373</xdr:rowOff>
    </xdr:to>
    <xdr:sp macro="" textlink="">
      <xdr:nvSpPr>
        <xdr:cNvPr id="450" name="フローチャート: 判断 449">
          <a:extLst>
            <a:ext uri="{FF2B5EF4-FFF2-40B4-BE49-F238E27FC236}">
              <a16:creationId xmlns:a16="http://schemas.microsoft.com/office/drawing/2014/main" id="{00000000-0008-0000-0300-0000C2010000}"/>
            </a:ext>
          </a:extLst>
        </xdr:cNvPr>
        <xdr:cNvSpPr/>
      </xdr:nvSpPr>
      <xdr:spPr>
        <a:xfrm>
          <a:off x="16967200" y="25605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14</xdr:row>
      <xdr:rowOff>165049</xdr:rowOff>
    </xdr:from>
    <xdr:to>
      <xdr:col>77</xdr:col>
      <xdr:colOff>95250</xdr:colOff>
      <xdr:row>15</xdr:row>
      <xdr:rowOff>95199</xdr:rowOff>
    </xdr:to>
    <xdr:sp macro="" textlink="">
      <xdr:nvSpPr>
        <xdr:cNvPr id="451" name="フローチャート: 判断 450">
          <a:extLst>
            <a:ext uri="{FF2B5EF4-FFF2-40B4-BE49-F238E27FC236}">
              <a16:creationId xmlns:a16="http://schemas.microsoft.com/office/drawing/2014/main" id="{00000000-0008-0000-0300-0000C3010000}"/>
            </a:ext>
          </a:extLst>
        </xdr:cNvPr>
        <xdr:cNvSpPr/>
      </xdr:nvSpPr>
      <xdr:spPr>
        <a:xfrm>
          <a:off x="16129000" y="25653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13</xdr:row>
      <xdr:rowOff>105376</xdr:rowOff>
    </xdr:from>
    <xdr:ext cx="7366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5798800" y="233422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15</xdr:row>
      <xdr:rowOff>4216</xdr:rowOff>
    </xdr:from>
    <xdr:to>
      <xdr:col>73</xdr:col>
      <xdr:colOff>44450</xdr:colOff>
      <xdr:row>15</xdr:row>
      <xdr:rowOff>105816</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5240000" y="25759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115993</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4909800" y="23448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15</xdr:row>
      <xdr:rowOff>54407</xdr:rowOff>
    </xdr:from>
    <xdr:to>
      <xdr:col>68</xdr:col>
      <xdr:colOff>203200</xdr:colOff>
      <xdr:row>15</xdr:row>
      <xdr:rowOff>156007</xdr:rowOff>
    </xdr:to>
    <xdr:sp macro="" textlink="">
      <xdr:nvSpPr>
        <xdr:cNvPr id="455" name="フローチャート: 判断 454">
          <a:extLst>
            <a:ext uri="{FF2B5EF4-FFF2-40B4-BE49-F238E27FC236}">
              <a16:creationId xmlns:a16="http://schemas.microsoft.com/office/drawing/2014/main" id="{00000000-0008-0000-0300-0000C7010000}"/>
            </a:ext>
          </a:extLst>
        </xdr:cNvPr>
        <xdr:cNvSpPr/>
      </xdr:nvSpPr>
      <xdr:spPr>
        <a:xfrm>
          <a:off x="14351000" y="2626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166184</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4020800" y="2395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132588</xdr:rowOff>
    </xdr:from>
    <xdr:to>
      <xdr:col>64</xdr:col>
      <xdr:colOff>152400</xdr:colOff>
      <xdr:row>16</xdr:row>
      <xdr:rowOff>62738</xdr:rowOff>
    </xdr:to>
    <xdr:sp macro="" textlink="">
      <xdr:nvSpPr>
        <xdr:cNvPr id="457" name="フローチャート: 判断 456">
          <a:extLst>
            <a:ext uri="{FF2B5EF4-FFF2-40B4-BE49-F238E27FC236}">
              <a16:creationId xmlns:a16="http://schemas.microsoft.com/office/drawing/2014/main" id="{00000000-0008-0000-0300-0000C9010000}"/>
            </a:ext>
          </a:extLst>
        </xdr:cNvPr>
        <xdr:cNvSpPr/>
      </xdr:nvSpPr>
      <xdr:spPr>
        <a:xfrm>
          <a:off x="13462000" y="2704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14</xdr:row>
      <xdr:rowOff>72915</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3131800" y="24732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大阪府東大阪市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477,700
455,345
61.78
234,403,301
229,750,791
4,382,871
118,178,032
148,257,732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300">
              <a:solidFill>
                <a:schemeClr val="tx1"/>
              </a:solidFill>
              <a:latin typeface="ＭＳ Ｐゴシック" panose="020B0600070205080204" pitchFamily="50" charset="-128"/>
              <a:ea typeface="ＭＳ Ｐゴシック" panose="020B0600070205080204" pitchFamily="50" charset="-128"/>
            </a:rPr>
            <a:t>定年の段階的引き上げによる退職手当の増加、給与改定や会計年度任用職員への勤勉手当支給開始の影響を受けて人件費の経常経費充当一般財源が増加し、人件費にかかる経常収支比率は前年度より</a:t>
          </a:r>
          <a:r>
            <a:rPr kumimoji="1" lang="en-US" altLang="ja-JP" sz="1300">
              <a:solidFill>
                <a:schemeClr val="tx1"/>
              </a:solidFill>
              <a:latin typeface="ＭＳ Ｐゴシック" panose="020B0600070205080204" pitchFamily="50" charset="-128"/>
              <a:ea typeface="ＭＳ Ｐゴシック" panose="020B0600070205080204" pitchFamily="50" charset="-128"/>
            </a:rPr>
            <a:t>1.3</a:t>
          </a:r>
          <a:r>
            <a:rPr kumimoji="1" lang="ja-JP" altLang="en-US" sz="1300">
              <a:solidFill>
                <a:schemeClr val="tx1"/>
              </a:solidFill>
              <a:latin typeface="ＭＳ Ｐゴシック" panose="020B0600070205080204" pitchFamily="50" charset="-128"/>
              <a:ea typeface="ＭＳ Ｐゴシック" panose="020B0600070205080204" pitchFamily="50" charset="-128"/>
            </a:rPr>
            <a:t>ポイント悪化し、</a:t>
          </a:r>
          <a:r>
            <a:rPr kumimoji="1" lang="en-US" altLang="ja-JP" sz="1300">
              <a:solidFill>
                <a:schemeClr val="tx1"/>
              </a:solidFill>
              <a:latin typeface="ＭＳ Ｐゴシック" panose="020B0600070205080204" pitchFamily="50" charset="-128"/>
              <a:ea typeface="ＭＳ Ｐゴシック" panose="020B0600070205080204" pitchFamily="50" charset="-128"/>
            </a:rPr>
            <a:t>22.6</a:t>
          </a:r>
          <a:r>
            <a:rPr kumimoji="1" lang="ja-JP" altLang="en-US" sz="1300">
              <a:solidFill>
                <a:schemeClr val="tx1"/>
              </a:solidFill>
              <a:latin typeface="ＭＳ Ｐゴシック" panose="020B0600070205080204" pitchFamily="50" charset="-128"/>
              <a:ea typeface="ＭＳ Ｐゴシック" panose="020B0600070205080204" pitchFamily="50" charset="-128"/>
            </a:rPr>
            <a:t>％となった。</a:t>
          </a:r>
        </a:p>
        <a:p>
          <a:r>
            <a:rPr kumimoji="1" lang="ja-JP" altLang="en-US" sz="1300">
              <a:solidFill>
                <a:schemeClr val="tx1"/>
              </a:solidFill>
              <a:latin typeface="ＭＳ Ｐゴシック" panose="020B0600070205080204" pitchFamily="50" charset="-128"/>
              <a:ea typeface="ＭＳ Ｐゴシック" panose="020B0600070205080204" pitchFamily="50" charset="-128"/>
            </a:rPr>
            <a:t>　今後も民間でも実施可能な業務については委託化を進めるなど、一層の行財政改革により、人件費の抑制に努める。</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39370</xdr:rowOff>
    </xdr:from>
    <xdr:to>
      <xdr:col>24</xdr:col>
      <xdr:colOff>25400</xdr:colOff>
      <xdr:row>40</xdr:row>
      <xdr:rowOff>35560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697220"/>
          <a:ext cx="0" cy="11963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7637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6865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35560</xdr:rowOff>
    </xdr:from>
    <xdr:to>
      <xdr:col>24</xdr:col>
      <xdr:colOff>114300</xdr:colOff>
      <xdr:row>40</xdr:row>
      <xdr:rowOff>35560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68935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125747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440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39370</xdr:rowOff>
    </xdr:from>
    <xdr:to>
      <xdr:col>24</xdr:col>
      <xdr:colOff>114300</xdr:colOff>
      <xdr:row>33</xdr:row>
      <xdr:rowOff>39370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6972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35</xdr:row>
      <xdr:rowOff>130810</xdr:rowOff>
    </xdr:from>
    <xdr:to>
      <xdr:col>24</xdr:col>
      <xdr:colOff>25400</xdr:colOff>
      <xdr:row>36</xdr:row>
      <xdr:rowOff>58420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a:off x="3987800" y="6131560"/>
          <a:ext cx="838200" cy="99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139717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3119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167640</xdr:rowOff>
    </xdr:from>
    <xdr:to>
      <xdr:col>24</xdr:col>
      <xdr:colOff>76200</xdr:colOff>
      <xdr:row>37</xdr:row>
      <xdr:rowOff>97790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339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35</xdr:row>
      <xdr:rowOff>69850</xdr:rowOff>
    </xdr:from>
    <xdr:to>
      <xdr:col>19</xdr:col>
      <xdr:colOff>187325</xdr:colOff>
      <xdr:row>35</xdr:row>
      <xdr:rowOff>130810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a:off x="3098800" y="6070600"/>
          <a:ext cx="8890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76200</xdr:rowOff>
    </xdr:from>
    <xdr:to>
      <xdr:col>20</xdr:col>
      <xdr:colOff>38100</xdr:colOff>
      <xdr:row>37</xdr:row>
      <xdr:rowOff>6350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24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36</xdr:row>
      <xdr:rowOff>162577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63347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35</xdr:row>
      <xdr:rowOff>69850</xdr:rowOff>
    </xdr:from>
    <xdr:to>
      <xdr:col>15</xdr:col>
      <xdr:colOff>98425</xdr:colOff>
      <xdr:row>36</xdr:row>
      <xdr:rowOff>20320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flipV="1">
          <a:off x="2209800" y="6070600"/>
          <a:ext cx="889000" cy="121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114300</xdr:rowOff>
    </xdr:from>
    <xdr:to>
      <xdr:col>15</xdr:col>
      <xdr:colOff>149225</xdr:colOff>
      <xdr:row>37</xdr:row>
      <xdr:rowOff>44450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28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29227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637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20320</xdr:rowOff>
    </xdr:from>
    <xdr:to>
      <xdr:col>11</xdr:col>
      <xdr:colOff>9525</xdr:colOff>
      <xdr:row>36</xdr:row>
      <xdr:rowOff>88900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320800" y="619252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76200</xdr:rowOff>
    </xdr:from>
    <xdr:to>
      <xdr:col>11</xdr:col>
      <xdr:colOff>60325</xdr:colOff>
      <xdr:row>37</xdr:row>
      <xdr:rowOff>6350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24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162577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633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3810</xdr:rowOff>
    </xdr:from>
    <xdr:to>
      <xdr:col>6</xdr:col>
      <xdr:colOff>171450</xdr:colOff>
      <xdr:row>37</xdr:row>
      <xdr:rowOff>105410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347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90187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6433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7620</xdr:rowOff>
    </xdr:from>
    <xdr:to>
      <xdr:col>24</xdr:col>
      <xdr:colOff>76200</xdr:colOff>
      <xdr:row>36</xdr:row>
      <xdr:rowOff>109220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179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24147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6024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35</xdr:row>
      <xdr:rowOff>80010</xdr:rowOff>
    </xdr:from>
    <xdr:to>
      <xdr:col>20</xdr:col>
      <xdr:colOff>38100</xdr:colOff>
      <xdr:row>36</xdr:row>
      <xdr:rowOff>10160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6080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20337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58496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35</xdr:row>
      <xdr:rowOff>19050</xdr:rowOff>
    </xdr:from>
    <xdr:to>
      <xdr:col>15</xdr:col>
      <xdr:colOff>149225</xdr:colOff>
      <xdr:row>35</xdr:row>
      <xdr:rowOff>120650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6019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33</xdr:row>
      <xdr:rowOff>130827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578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35</xdr:row>
      <xdr:rowOff>140970</xdr:rowOff>
    </xdr:from>
    <xdr:to>
      <xdr:col>11</xdr:col>
      <xdr:colOff>60325</xdr:colOff>
      <xdr:row>36</xdr:row>
      <xdr:rowOff>71120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6141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81297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5910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38100</xdr:rowOff>
    </xdr:from>
    <xdr:to>
      <xdr:col>6</xdr:col>
      <xdr:colOff>171450</xdr:colOff>
      <xdr:row>36</xdr:row>
      <xdr:rowOff>139700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210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149877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5979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tx1"/>
              </a:solidFill>
              <a:latin typeface="ＭＳ Ｐゴシック" panose="020B0600070205080204" pitchFamily="50" charset="-128"/>
              <a:ea typeface="ＭＳ Ｐゴシック" panose="020B0600070205080204" pitchFamily="50" charset="-128"/>
            </a:rPr>
            <a:t>　物件費にかかる経常収支比率については、新型コロナワクチンの定期接種化や</a:t>
          </a:r>
          <a:r>
            <a:rPr kumimoji="1" lang="en-US" altLang="ja-JP" sz="1300">
              <a:solidFill>
                <a:schemeClr val="tx1"/>
              </a:solidFill>
              <a:latin typeface="ＭＳ Ｐゴシック" panose="020B0600070205080204" pitchFamily="50" charset="-128"/>
              <a:ea typeface="ＭＳ Ｐゴシック" panose="020B0600070205080204" pitchFamily="50" charset="-128"/>
            </a:rPr>
            <a:t>HPV</a:t>
          </a:r>
          <a:r>
            <a:rPr kumimoji="1" lang="ja-JP" altLang="en-US" sz="1300">
              <a:solidFill>
                <a:schemeClr val="tx1"/>
              </a:solidFill>
              <a:latin typeface="ＭＳ Ｐゴシック" panose="020B0600070205080204" pitchFamily="50" charset="-128"/>
              <a:ea typeface="ＭＳ Ｐゴシック" panose="020B0600070205080204" pitchFamily="50" charset="-128"/>
            </a:rPr>
            <a:t>ワクチンの接種者増加などにより、前年度より</a:t>
          </a:r>
          <a:r>
            <a:rPr kumimoji="1" lang="en-US" altLang="ja-JP" sz="1300">
              <a:solidFill>
                <a:schemeClr val="tx1"/>
              </a:solidFill>
              <a:latin typeface="ＭＳ Ｐゴシック" panose="020B0600070205080204" pitchFamily="50" charset="-128"/>
              <a:ea typeface="ＭＳ Ｐゴシック" panose="020B0600070205080204" pitchFamily="50" charset="-128"/>
            </a:rPr>
            <a:t>0.6</a:t>
          </a:r>
          <a:r>
            <a:rPr kumimoji="1" lang="ja-JP" altLang="en-US" sz="1300">
              <a:solidFill>
                <a:schemeClr val="tx1"/>
              </a:solidFill>
              <a:latin typeface="ＭＳ Ｐゴシック" panose="020B0600070205080204" pitchFamily="50" charset="-128"/>
              <a:ea typeface="ＭＳ Ｐゴシック" panose="020B0600070205080204" pitchFamily="50" charset="-128"/>
            </a:rPr>
            <a:t>ポイント悪化し</a:t>
          </a:r>
          <a:r>
            <a:rPr kumimoji="1" lang="en-US" altLang="ja-JP" sz="1300">
              <a:solidFill>
                <a:schemeClr val="tx1"/>
              </a:solidFill>
              <a:latin typeface="ＭＳ Ｐゴシック" panose="020B0600070205080204" pitchFamily="50" charset="-128"/>
              <a:ea typeface="ＭＳ Ｐゴシック" panose="020B0600070205080204" pitchFamily="50" charset="-128"/>
            </a:rPr>
            <a:t>12.9</a:t>
          </a:r>
          <a:r>
            <a:rPr kumimoji="1" lang="ja-JP" altLang="en-US" sz="1300">
              <a:solidFill>
                <a:schemeClr val="tx1"/>
              </a:solidFill>
              <a:latin typeface="ＭＳ Ｐゴシック" panose="020B0600070205080204" pitchFamily="50" charset="-128"/>
              <a:ea typeface="ＭＳ Ｐゴシック" panose="020B0600070205080204" pitchFamily="50" charset="-128"/>
            </a:rPr>
            <a:t>％となった。</a:t>
          </a:r>
          <a:endParaRPr kumimoji="1" lang="en-US" altLang="ja-JP" sz="1300">
            <a:solidFill>
              <a:schemeClr val="tx1"/>
            </a:solidFill>
            <a:latin typeface="ＭＳ Ｐゴシック" panose="020B0600070205080204" pitchFamily="50" charset="-128"/>
            <a:ea typeface="ＭＳ Ｐゴシック" panose="020B0600070205080204" pitchFamily="50" charset="-128"/>
          </a:endParaRPr>
        </a:p>
        <a:p>
          <a:r>
            <a:rPr kumimoji="1" lang="ja-JP" altLang="en-US" sz="1300">
              <a:solidFill>
                <a:schemeClr val="tx1"/>
              </a:solidFill>
              <a:latin typeface="ＭＳ Ｐゴシック" panose="020B0600070205080204" pitchFamily="50" charset="-128"/>
              <a:ea typeface="ＭＳ Ｐゴシック" panose="020B0600070205080204" pitchFamily="50" charset="-128"/>
            </a:rPr>
            <a:t>　しかしながら、行財政改革プランの着実な実行などにより類似団体内平均値の</a:t>
          </a:r>
          <a:r>
            <a:rPr kumimoji="1" lang="en-US" altLang="ja-JP" sz="1300">
              <a:solidFill>
                <a:schemeClr val="tx1"/>
              </a:solidFill>
              <a:latin typeface="ＭＳ Ｐゴシック" panose="020B0600070205080204" pitchFamily="50" charset="-128"/>
              <a:ea typeface="ＭＳ Ｐゴシック" panose="020B0600070205080204" pitchFamily="50" charset="-128"/>
            </a:rPr>
            <a:t>16.1</a:t>
          </a:r>
          <a:r>
            <a:rPr kumimoji="1" lang="ja-JP" altLang="en-US" sz="1300">
              <a:solidFill>
                <a:schemeClr val="tx1"/>
              </a:solidFill>
              <a:latin typeface="ＭＳ Ｐゴシック" panose="020B0600070205080204" pitchFamily="50" charset="-128"/>
              <a:ea typeface="ＭＳ Ｐゴシック" panose="020B0600070205080204" pitchFamily="50" charset="-128"/>
            </a:rPr>
            <a:t>％を下回っている。</a:t>
          </a:r>
        </a:p>
        <a:p>
          <a:r>
            <a:rPr kumimoji="1" lang="ja-JP" altLang="en-US" sz="1300">
              <a:solidFill>
                <a:schemeClr val="tx1"/>
              </a:solidFill>
              <a:latin typeface="ＭＳ Ｐゴシック" panose="020B0600070205080204" pitchFamily="50" charset="-128"/>
              <a:ea typeface="ＭＳ Ｐゴシック" panose="020B0600070205080204" pitchFamily="50" charset="-128"/>
            </a:rPr>
            <a:t>　今後も更なる事務事業の見直しを行い、経費の削減に取り組んでいく。</a:t>
          </a: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1" name="物件費グラフ枠">
          <a:extLst>
            <a:ext uri="{FF2B5EF4-FFF2-40B4-BE49-F238E27FC236}">
              <a16:creationId xmlns:a16="http://schemas.microsoft.com/office/drawing/2014/main" id="{00000000-0008-0000-0400-000079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14</xdr:row>
      <xdr:rowOff>58420</xdr:rowOff>
    </xdr:from>
    <xdr:to>
      <xdr:col>82</xdr:col>
      <xdr:colOff>107950</xdr:colOff>
      <xdr:row>21</xdr:row>
      <xdr:rowOff>100330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flipV="1">
          <a:off x="16510000" y="2458720"/>
          <a:ext cx="0" cy="12420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72407</xdr:rowOff>
    </xdr:from>
    <xdr:ext cx="762000" cy="259045"/>
    <xdr:sp macro="" textlink="">
      <xdr:nvSpPr>
        <xdr:cNvPr id="123" name="物件費最小値テキスト">
          <a:extLst>
            <a:ext uri="{FF2B5EF4-FFF2-40B4-BE49-F238E27FC236}">
              <a16:creationId xmlns:a16="http://schemas.microsoft.com/office/drawing/2014/main" id="{00000000-0008-0000-0400-00007B000000}"/>
            </a:ext>
          </a:extLst>
        </xdr:cNvPr>
        <xdr:cNvSpPr txBox="1"/>
      </xdr:nvSpPr>
      <xdr:spPr>
        <a:xfrm>
          <a:off x="16598900" y="3672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100330</xdr:rowOff>
    </xdr:from>
    <xdr:to>
      <xdr:col>82</xdr:col>
      <xdr:colOff>196850</xdr:colOff>
      <xdr:row>21</xdr:row>
      <xdr:rowOff>100330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37007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144797</xdr:rowOff>
    </xdr:from>
    <xdr:ext cx="762000" cy="259045"/>
    <xdr:sp macro="" textlink="">
      <xdr:nvSpPr>
        <xdr:cNvPr id="125" name="物件費最大値テキスト">
          <a:extLst>
            <a:ext uri="{FF2B5EF4-FFF2-40B4-BE49-F238E27FC236}">
              <a16:creationId xmlns:a16="http://schemas.microsoft.com/office/drawing/2014/main" id="{00000000-0008-0000-0400-00007D000000}"/>
            </a:ext>
          </a:extLst>
        </xdr:cNvPr>
        <xdr:cNvSpPr txBox="1"/>
      </xdr:nvSpPr>
      <xdr:spPr>
        <a:xfrm>
          <a:off x="16598900" y="22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14</xdr:row>
      <xdr:rowOff>58420</xdr:rowOff>
    </xdr:from>
    <xdr:to>
      <xdr:col>82</xdr:col>
      <xdr:colOff>196850</xdr:colOff>
      <xdr:row>14</xdr:row>
      <xdr:rowOff>58420</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24587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16</xdr:row>
      <xdr:rowOff>35560</xdr:rowOff>
    </xdr:from>
    <xdr:to>
      <xdr:col>82</xdr:col>
      <xdr:colOff>107950</xdr:colOff>
      <xdr:row>16</xdr:row>
      <xdr:rowOff>81280</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5671800" y="2778760"/>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17</xdr:row>
      <xdr:rowOff>74947</xdr:rowOff>
    </xdr:from>
    <xdr:ext cx="762000" cy="259045"/>
    <xdr:sp macro="" textlink="">
      <xdr:nvSpPr>
        <xdr:cNvPr id="128" name="物件費平均値テキスト">
          <a:extLst>
            <a:ext uri="{FF2B5EF4-FFF2-40B4-BE49-F238E27FC236}">
              <a16:creationId xmlns:a16="http://schemas.microsoft.com/office/drawing/2014/main" id="{00000000-0008-0000-0400-000080000000}"/>
            </a:ext>
          </a:extLst>
        </xdr:cNvPr>
        <xdr:cNvSpPr txBox="1"/>
      </xdr:nvSpPr>
      <xdr:spPr>
        <a:xfrm>
          <a:off x="16598900" y="29895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102870</xdr:rowOff>
    </xdr:from>
    <xdr:to>
      <xdr:col>82</xdr:col>
      <xdr:colOff>158750</xdr:colOff>
      <xdr:row>18</xdr:row>
      <xdr:rowOff>33020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6459200" y="3017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16</xdr:row>
      <xdr:rowOff>35560</xdr:rowOff>
    </xdr:from>
    <xdr:to>
      <xdr:col>78</xdr:col>
      <xdr:colOff>69850</xdr:colOff>
      <xdr:row>16</xdr:row>
      <xdr:rowOff>35560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4782800" y="277876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17</xdr:row>
      <xdr:rowOff>87630</xdr:rowOff>
    </xdr:from>
    <xdr:to>
      <xdr:col>78</xdr:col>
      <xdr:colOff>120650</xdr:colOff>
      <xdr:row>18</xdr:row>
      <xdr:rowOff>17780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5621000" y="3002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18</xdr:row>
      <xdr:rowOff>2557</xdr:rowOff>
    </xdr:from>
    <xdr:ext cx="7366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5290800" y="30886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15</xdr:row>
      <xdr:rowOff>146050</xdr:rowOff>
    </xdr:from>
    <xdr:to>
      <xdr:col>73</xdr:col>
      <xdr:colOff>180975</xdr:colOff>
      <xdr:row>16</xdr:row>
      <xdr:rowOff>35560</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a:off x="13893800" y="2717800"/>
          <a:ext cx="8890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17</xdr:row>
      <xdr:rowOff>64770</xdr:rowOff>
    </xdr:from>
    <xdr:to>
      <xdr:col>74</xdr:col>
      <xdr:colOff>31750</xdr:colOff>
      <xdr:row>17</xdr:row>
      <xdr:rowOff>166370</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4732000" y="2979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151147</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4401800" y="3065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15</xdr:row>
      <xdr:rowOff>138430</xdr:rowOff>
    </xdr:from>
    <xdr:to>
      <xdr:col>69</xdr:col>
      <xdr:colOff>92075</xdr:colOff>
      <xdr:row>15</xdr:row>
      <xdr:rowOff>146050</xdr:rowOff>
    </xdr:to>
    <xdr:cxnSp macro="">
      <xdr:nvCxnSpPr>
        <xdr:cNvPr id="136" name="直線コネクタ 135">
          <a:extLst>
            <a:ext uri="{FF2B5EF4-FFF2-40B4-BE49-F238E27FC236}">
              <a16:creationId xmlns:a16="http://schemas.microsoft.com/office/drawing/2014/main" id="{00000000-0008-0000-0400-000088000000}"/>
            </a:ext>
          </a:extLst>
        </xdr:cNvPr>
        <xdr:cNvCxnSpPr/>
      </xdr:nvCxnSpPr>
      <xdr:spPr>
        <a:xfrm>
          <a:off x="13004800" y="271018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152400</xdr:rowOff>
    </xdr:from>
    <xdr:to>
      <xdr:col>69</xdr:col>
      <xdr:colOff>142875</xdr:colOff>
      <xdr:row>17</xdr:row>
      <xdr:rowOff>82550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3843000" y="2895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17</xdr:row>
      <xdr:rowOff>67327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512800" y="298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17</xdr:row>
      <xdr:rowOff>26670</xdr:rowOff>
    </xdr:from>
    <xdr:to>
      <xdr:col>65</xdr:col>
      <xdr:colOff>53975</xdr:colOff>
      <xdr:row>17</xdr:row>
      <xdr:rowOff>128270</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2954000" y="2941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113047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2623800" y="3027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30480</xdr:rowOff>
    </xdr:from>
    <xdr:to>
      <xdr:col>82</xdr:col>
      <xdr:colOff>158750</xdr:colOff>
      <xdr:row>16</xdr:row>
      <xdr:rowOff>132080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6459200" y="2773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15</xdr:row>
      <xdr:rowOff>47007</xdr:rowOff>
    </xdr:from>
    <xdr:ext cx="762000" cy="259045"/>
    <xdr:sp macro="" textlink="">
      <xdr:nvSpPr>
        <xdr:cNvPr id="147" name="物件費該当値テキスト">
          <a:extLst>
            <a:ext uri="{FF2B5EF4-FFF2-40B4-BE49-F238E27FC236}">
              <a16:creationId xmlns:a16="http://schemas.microsoft.com/office/drawing/2014/main" id="{00000000-0008-0000-0400-000093000000}"/>
            </a:ext>
          </a:extLst>
        </xdr:cNvPr>
        <xdr:cNvSpPr txBox="1"/>
      </xdr:nvSpPr>
      <xdr:spPr>
        <a:xfrm>
          <a:off x="16598900" y="2618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15</xdr:row>
      <xdr:rowOff>156210</xdr:rowOff>
    </xdr:from>
    <xdr:to>
      <xdr:col>78</xdr:col>
      <xdr:colOff>120650</xdr:colOff>
      <xdr:row>16</xdr:row>
      <xdr:rowOff>86360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5621000" y="2727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96537</xdr:rowOff>
    </xdr:from>
    <xdr:ext cx="7366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5290800" y="24968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15</xdr:row>
      <xdr:rowOff>156210</xdr:rowOff>
    </xdr:from>
    <xdr:to>
      <xdr:col>74</xdr:col>
      <xdr:colOff>31750</xdr:colOff>
      <xdr:row>16</xdr:row>
      <xdr:rowOff>86360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4732000" y="2727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96537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4401800" y="2496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15</xdr:row>
      <xdr:rowOff>95250</xdr:rowOff>
    </xdr:from>
    <xdr:to>
      <xdr:col>69</xdr:col>
      <xdr:colOff>142875</xdr:colOff>
      <xdr:row>16</xdr:row>
      <xdr:rowOff>25400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3843000" y="2667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35577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3512800" y="243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87630</xdr:rowOff>
    </xdr:from>
    <xdr:to>
      <xdr:col>65</xdr:col>
      <xdr:colOff>53975</xdr:colOff>
      <xdr:row>16</xdr:row>
      <xdr:rowOff>17780</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2954000" y="2659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27957</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2623800" y="2428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tx1"/>
              </a:solidFill>
              <a:latin typeface="ＭＳ Ｐゴシック" panose="020B0600070205080204" pitchFamily="50" charset="-128"/>
              <a:ea typeface="ＭＳ Ｐゴシック" panose="020B0600070205080204" pitchFamily="50" charset="-128"/>
            </a:rPr>
            <a:t>　令和</a:t>
          </a:r>
          <a:r>
            <a:rPr kumimoji="1" lang="en-US" altLang="ja-JP" sz="1300">
              <a:solidFill>
                <a:schemeClr val="tx1"/>
              </a:solidFill>
              <a:latin typeface="ＭＳ Ｐゴシック" panose="020B0600070205080204" pitchFamily="50" charset="-128"/>
              <a:ea typeface="ＭＳ Ｐゴシック" panose="020B0600070205080204" pitchFamily="50" charset="-128"/>
            </a:rPr>
            <a:t>6</a:t>
          </a:r>
          <a:r>
            <a:rPr kumimoji="1" lang="ja-JP" altLang="en-US" sz="1300">
              <a:solidFill>
                <a:schemeClr val="tx1"/>
              </a:solidFill>
              <a:latin typeface="ＭＳ Ｐゴシック" panose="020B0600070205080204" pitchFamily="50" charset="-128"/>
              <a:ea typeface="ＭＳ Ｐゴシック" panose="020B0600070205080204" pitchFamily="50" charset="-128"/>
            </a:rPr>
            <a:t>年度においては、障害者自立支援給付費や児童手当支給経費の増などによる事業費の増加により、扶助費にかかる経常収支比率は</a:t>
          </a:r>
          <a:r>
            <a:rPr kumimoji="1" lang="en-US" altLang="ja-JP" sz="1300">
              <a:solidFill>
                <a:schemeClr val="tx1"/>
              </a:solidFill>
              <a:latin typeface="ＭＳ Ｐゴシック" panose="020B0600070205080204" pitchFamily="50" charset="-128"/>
              <a:ea typeface="ＭＳ Ｐゴシック" panose="020B0600070205080204" pitchFamily="50" charset="-128"/>
            </a:rPr>
            <a:t>0..1</a:t>
          </a:r>
          <a:r>
            <a:rPr kumimoji="1" lang="ja-JP" altLang="en-US" sz="1300">
              <a:solidFill>
                <a:schemeClr val="tx1"/>
              </a:solidFill>
              <a:latin typeface="ＭＳ Ｐゴシック" panose="020B0600070205080204" pitchFamily="50" charset="-128"/>
              <a:ea typeface="ＭＳ Ｐゴシック" panose="020B0600070205080204" pitchFamily="50" charset="-128"/>
            </a:rPr>
            <a:t>ポイント悪化し、</a:t>
          </a:r>
          <a:r>
            <a:rPr kumimoji="1" lang="en-US" altLang="ja-JP" sz="1300">
              <a:solidFill>
                <a:schemeClr val="tx1"/>
              </a:solidFill>
              <a:latin typeface="ＭＳ Ｐゴシック" panose="020B0600070205080204" pitchFamily="50" charset="-128"/>
              <a:ea typeface="ＭＳ Ｐゴシック" panose="020B0600070205080204" pitchFamily="50" charset="-128"/>
            </a:rPr>
            <a:t>19.4</a:t>
          </a:r>
          <a:r>
            <a:rPr kumimoji="1" lang="ja-JP" altLang="en-US" sz="1300">
              <a:solidFill>
                <a:schemeClr val="tx1"/>
              </a:solidFill>
              <a:latin typeface="ＭＳ Ｐゴシック" panose="020B0600070205080204" pitchFamily="50" charset="-128"/>
              <a:ea typeface="ＭＳ Ｐゴシック" panose="020B0600070205080204" pitchFamily="50" charset="-128"/>
            </a:rPr>
            <a:t>％となった。</a:t>
          </a:r>
        </a:p>
        <a:p>
          <a:r>
            <a:rPr kumimoji="1" lang="ja-JP" altLang="en-US" sz="1300">
              <a:solidFill>
                <a:schemeClr val="tx1"/>
              </a:solidFill>
              <a:latin typeface="ＭＳ Ｐゴシック" panose="020B0600070205080204" pitchFamily="50" charset="-128"/>
              <a:ea typeface="ＭＳ Ｐゴシック" panose="020B0600070205080204" pitchFamily="50" charset="-128"/>
            </a:rPr>
            <a:t>　類似団体内平均値と比較すると依然として比率は高くなっており、本市財政状況の硬直化の大きな要因となっているため、今後もより一層の適正化に努めていく必要がある。</a:t>
          </a:r>
        </a:p>
      </xdr:txBody>
    </xdr:sp>
    <xdr:clientData/>
  </xdr:twoCellAnchor>
  <xdr:oneCellAnchor>
    <xdr:from>
      <xdr:col>3</xdr:col>
      <xdr:colOff>123825</xdr:colOff>
      <xdr:row>49</xdr:row>
      <xdr:rowOff>107950</xdr:rowOff>
    </xdr:from>
    <xdr:ext cx="298543" cy="225703"/>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2" name="扶助費グラフ枠">
          <a:extLst>
            <a:ext uri="{FF2B5EF4-FFF2-40B4-BE49-F238E27FC236}">
              <a16:creationId xmlns:a16="http://schemas.microsoft.com/office/drawing/2014/main" id="{00000000-0008-0000-0400-0000B6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127000</xdr:rowOff>
    </xdr:from>
    <xdr:to>
      <xdr:col>24</xdr:col>
      <xdr:colOff>25400</xdr:colOff>
      <xdr:row>61</xdr:row>
      <xdr:rowOff>120650</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flipV="1">
          <a:off x="4826000" y="9042400"/>
          <a:ext cx="0" cy="1536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92727</xdr:rowOff>
    </xdr:from>
    <xdr:ext cx="762000" cy="259045"/>
    <xdr:sp macro="" textlink="">
      <xdr:nvSpPr>
        <xdr:cNvPr id="184" name="扶助費最小値テキスト">
          <a:extLst>
            <a:ext uri="{FF2B5EF4-FFF2-40B4-BE49-F238E27FC236}">
              <a16:creationId xmlns:a16="http://schemas.microsoft.com/office/drawing/2014/main" id="{00000000-0008-0000-0400-0000B8000000}"/>
            </a:ext>
          </a:extLst>
        </xdr:cNvPr>
        <xdr:cNvSpPr txBox="1"/>
      </xdr:nvSpPr>
      <xdr:spPr>
        <a:xfrm>
          <a:off x="4914900" y="10551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120650</xdr:rowOff>
    </xdr:from>
    <xdr:to>
      <xdr:col>24</xdr:col>
      <xdr:colOff>114300</xdr:colOff>
      <xdr:row>61</xdr:row>
      <xdr:rowOff>120650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10579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41927</xdr:rowOff>
    </xdr:from>
    <xdr:ext cx="762000" cy="259045"/>
    <xdr:sp macro="" textlink="">
      <xdr:nvSpPr>
        <xdr:cNvPr id="186" name="扶助費最大値テキスト">
          <a:extLst>
            <a:ext uri="{FF2B5EF4-FFF2-40B4-BE49-F238E27FC236}">
              <a16:creationId xmlns:a16="http://schemas.microsoft.com/office/drawing/2014/main" id="{00000000-0008-0000-0400-0000BA000000}"/>
            </a:ext>
          </a:extLst>
        </xdr:cNvPr>
        <xdr:cNvSpPr txBox="1"/>
      </xdr:nvSpPr>
      <xdr:spPr>
        <a:xfrm>
          <a:off x="4914900" y="878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127000</xdr:rowOff>
    </xdr:from>
    <xdr:to>
      <xdr:col>24</xdr:col>
      <xdr:colOff>114300</xdr:colOff>
      <xdr:row>52</xdr:row>
      <xdr:rowOff>127000</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9042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60</xdr:row>
      <xdr:rowOff>101600</xdr:rowOff>
    </xdr:from>
    <xdr:to>
      <xdr:col>24</xdr:col>
      <xdr:colOff>25400</xdr:colOff>
      <xdr:row>60</xdr:row>
      <xdr:rowOff>114300</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a:off x="3987800" y="10388600"/>
          <a:ext cx="8382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149877</xdr:rowOff>
    </xdr:from>
    <xdr:ext cx="762000" cy="259045"/>
    <xdr:sp macro="" textlink="">
      <xdr:nvSpPr>
        <xdr:cNvPr id="189" name="扶助費平均値テキスト">
          <a:extLst>
            <a:ext uri="{FF2B5EF4-FFF2-40B4-BE49-F238E27FC236}">
              <a16:creationId xmlns:a16="http://schemas.microsoft.com/office/drawing/2014/main" id="{00000000-0008-0000-0400-0000BD000000}"/>
            </a:ext>
          </a:extLst>
        </xdr:cNvPr>
        <xdr:cNvSpPr txBox="1"/>
      </xdr:nvSpPr>
      <xdr:spPr>
        <a:xfrm>
          <a:off x="4914900" y="97510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57</xdr:row>
      <xdr:rowOff>133350</xdr:rowOff>
    </xdr:from>
    <xdr:to>
      <xdr:col>24</xdr:col>
      <xdr:colOff>76200</xdr:colOff>
      <xdr:row>58</xdr:row>
      <xdr:rowOff>63500</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477520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59</xdr:row>
      <xdr:rowOff>158750</xdr:rowOff>
    </xdr:from>
    <xdr:to>
      <xdr:col>19</xdr:col>
      <xdr:colOff>187325</xdr:colOff>
      <xdr:row>60</xdr:row>
      <xdr:rowOff>101600</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3098800" y="1027430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57</xdr:row>
      <xdr:rowOff>146050</xdr:rowOff>
    </xdr:from>
    <xdr:to>
      <xdr:col>20</xdr:col>
      <xdr:colOff>38100</xdr:colOff>
      <xdr:row>58</xdr:row>
      <xdr:rowOff>76200</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3937000" y="9918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86377</xdr:rowOff>
    </xdr:from>
    <xdr:ext cx="7366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3606800" y="96875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59</xdr:row>
      <xdr:rowOff>57150</xdr:rowOff>
    </xdr:from>
    <xdr:to>
      <xdr:col>15</xdr:col>
      <xdr:colOff>98425</xdr:colOff>
      <xdr:row>59</xdr:row>
      <xdr:rowOff>158750</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a:off x="2209800" y="10172700"/>
          <a:ext cx="889000" cy="101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57</xdr:row>
      <xdr:rowOff>31750</xdr:rowOff>
    </xdr:from>
    <xdr:to>
      <xdr:col>15</xdr:col>
      <xdr:colOff>149225</xdr:colOff>
      <xdr:row>57</xdr:row>
      <xdr:rowOff>133350</xdr:rowOff>
    </xdr:to>
    <xdr:sp macro="" textlink="">
      <xdr:nvSpPr>
        <xdr:cNvPr id="195" name="フローチャート: 判断 194">
          <a:extLst>
            <a:ext uri="{FF2B5EF4-FFF2-40B4-BE49-F238E27FC236}">
              <a16:creationId xmlns:a16="http://schemas.microsoft.com/office/drawing/2014/main" id="{00000000-0008-0000-0400-0000C3000000}"/>
            </a:ext>
          </a:extLst>
        </xdr:cNvPr>
        <xdr:cNvSpPr/>
      </xdr:nvSpPr>
      <xdr:spPr>
        <a:xfrm>
          <a:off x="3048000" y="9804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143527</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2717800" y="957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58</xdr:row>
      <xdr:rowOff>139700</xdr:rowOff>
    </xdr:from>
    <xdr:to>
      <xdr:col>11</xdr:col>
      <xdr:colOff>9525</xdr:colOff>
      <xdr:row>59</xdr:row>
      <xdr:rowOff>57150</xdr:rowOff>
    </xdr:to>
    <xdr:cxnSp macro="">
      <xdr:nvCxnSpPr>
        <xdr:cNvPr id="197" name="直線コネクタ 196">
          <a:extLst>
            <a:ext uri="{FF2B5EF4-FFF2-40B4-BE49-F238E27FC236}">
              <a16:creationId xmlns:a16="http://schemas.microsoft.com/office/drawing/2014/main" id="{00000000-0008-0000-0400-0000C5000000}"/>
            </a:ext>
          </a:extLst>
        </xdr:cNvPr>
        <xdr:cNvCxnSpPr/>
      </xdr:nvCxnSpPr>
      <xdr:spPr>
        <a:xfrm>
          <a:off x="1320800" y="10083800"/>
          <a:ext cx="889000" cy="88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139700</xdr:rowOff>
    </xdr:from>
    <xdr:to>
      <xdr:col>11</xdr:col>
      <xdr:colOff>60325</xdr:colOff>
      <xdr:row>57</xdr:row>
      <xdr:rowOff>69850</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2159000" y="9740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80027</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1828800" y="950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57</xdr:row>
      <xdr:rowOff>19050</xdr:rowOff>
    </xdr:from>
    <xdr:to>
      <xdr:col>6</xdr:col>
      <xdr:colOff>171450</xdr:colOff>
      <xdr:row>57</xdr:row>
      <xdr:rowOff>120650</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1270000" y="979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130827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939800" y="956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60</xdr:row>
      <xdr:rowOff>63500</xdr:rowOff>
    </xdr:from>
    <xdr:to>
      <xdr:col>24</xdr:col>
      <xdr:colOff>76200</xdr:colOff>
      <xdr:row>60</xdr:row>
      <xdr:rowOff>165100</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4775200" y="10350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60</xdr:row>
      <xdr:rowOff>35577</xdr:rowOff>
    </xdr:from>
    <xdr:ext cx="762000" cy="259045"/>
    <xdr:sp macro="" textlink="">
      <xdr:nvSpPr>
        <xdr:cNvPr id="208" name="扶助費該当値テキスト">
          <a:extLst>
            <a:ext uri="{FF2B5EF4-FFF2-40B4-BE49-F238E27FC236}">
              <a16:creationId xmlns:a16="http://schemas.microsoft.com/office/drawing/2014/main" id="{00000000-0008-0000-0400-0000D0000000}"/>
            </a:ext>
          </a:extLst>
        </xdr:cNvPr>
        <xdr:cNvSpPr txBox="1"/>
      </xdr:nvSpPr>
      <xdr:spPr>
        <a:xfrm>
          <a:off x="4914900" y="10322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60</xdr:row>
      <xdr:rowOff>50800</xdr:rowOff>
    </xdr:from>
    <xdr:to>
      <xdr:col>20</xdr:col>
      <xdr:colOff>38100</xdr:colOff>
      <xdr:row>60</xdr:row>
      <xdr:rowOff>152400</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937000" y="10337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60</xdr:row>
      <xdr:rowOff>137177</xdr:rowOff>
    </xdr:from>
    <xdr:ext cx="7366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3606800" y="10424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59</xdr:row>
      <xdr:rowOff>107950</xdr:rowOff>
    </xdr:from>
    <xdr:to>
      <xdr:col>15</xdr:col>
      <xdr:colOff>149225</xdr:colOff>
      <xdr:row>60</xdr:row>
      <xdr:rowOff>38100</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048000" y="10223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60</xdr:row>
      <xdr:rowOff>22877</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2717800" y="1030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59</xdr:row>
      <xdr:rowOff>6350</xdr:rowOff>
    </xdr:from>
    <xdr:to>
      <xdr:col>11</xdr:col>
      <xdr:colOff>60325</xdr:colOff>
      <xdr:row>59</xdr:row>
      <xdr:rowOff>107950</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2159000" y="10121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59</xdr:row>
      <xdr:rowOff>92727</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1828800" y="10208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58</xdr:row>
      <xdr:rowOff>88900</xdr:rowOff>
    </xdr:from>
    <xdr:to>
      <xdr:col>6</xdr:col>
      <xdr:colOff>171450</xdr:colOff>
      <xdr:row>59</xdr:row>
      <xdr:rowOff>19050</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12700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59</xdr:row>
      <xdr:rowOff>3827</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939800" y="10119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7" name="テキスト ボックス 226">
          <a:extLst>
            <a:ext uri="{FF2B5EF4-FFF2-40B4-BE49-F238E27FC236}">
              <a16:creationId xmlns:a16="http://schemas.microsoft.com/office/drawing/2014/main" id="{00000000-0008-0000-0400-0000E3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tx1"/>
              </a:solidFill>
              <a:latin typeface="ＭＳ Ｐゴシック" panose="020B0600070205080204" pitchFamily="50" charset="-128"/>
              <a:ea typeface="ＭＳ Ｐゴシック" panose="020B0600070205080204" pitchFamily="50" charset="-128"/>
            </a:rPr>
            <a:t>　その他の経常収支比率については、類似団体内平均値を上回り</a:t>
          </a:r>
          <a:r>
            <a:rPr kumimoji="1" lang="en-US" altLang="ja-JP" sz="1300">
              <a:solidFill>
                <a:schemeClr val="tx1"/>
              </a:solidFill>
              <a:latin typeface="ＭＳ Ｐゴシック" panose="020B0600070205080204" pitchFamily="50" charset="-128"/>
              <a:ea typeface="ＭＳ Ｐゴシック" panose="020B0600070205080204" pitchFamily="50" charset="-128"/>
            </a:rPr>
            <a:t>13.7</a:t>
          </a:r>
          <a:r>
            <a:rPr kumimoji="1" lang="ja-JP" altLang="en-US" sz="1300">
              <a:solidFill>
                <a:schemeClr val="tx1"/>
              </a:solidFill>
              <a:latin typeface="ＭＳ Ｐゴシック" panose="020B0600070205080204" pitchFamily="50" charset="-128"/>
              <a:ea typeface="ＭＳ Ｐゴシック" panose="020B0600070205080204" pitchFamily="50" charset="-128"/>
            </a:rPr>
            <a:t>％となった。</a:t>
          </a:r>
        </a:p>
        <a:p>
          <a:r>
            <a:rPr kumimoji="1" lang="ja-JP" altLang="en-US" sz="1300">
              <a:solidFill>
                <a:schemeClr val="tx1"/>
              </a:solidFill>
              <a:latin typeface="ＭＳ Ｐゴシック" panose="020B0600070205080204" pitchFamily="50" charset="-128"/>
              <a:ea typeface="ＭＳ Ｐゴシック" panose="020B0600070205080204" pitchFamily="50" charset="-128"/>
            </a:rPr>
            <a:t>　今後も、これまでに整備した施設等の老朽化に伴い維持補修費の増加が見込まれることもあり、引き続き計画的な保全に努める。</a:t>
          </a:r>
        </a:p>
      </xdr:txBody>
    </xdr:sp>
    <xdr:clientData/>
  </xdr:twoCellAnchor>
  <xdr:oneCellAnchor>
    <xdr:from>
      <xdr:col>62</xdr:col>
      <xdr:colOff>6350</xdr:colOff>
      <xdr:row>49</xdr:row>
      <xdr:rowOff>107950</xdr:rowOff>
    </xdr:from>
    <xdr:ext cx="298543" cy="225703"/>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3" name="その他グラフ枠">
          <a:extLst>
            <a:ext uri="{FF2B5EF4-FFF2-40B4-BE49-F238E27FC236}">
              <a16:creationId xmlns:a16="http://schemas.microsoft.com/office/drawing/2014/main" id="{00000000-0008-0000-0400-0000F3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31750</xdr:rowOff>
    </xdr:from>
    <xdr:to>
      <xdr:col>82</xdr:col>
      <xdr:colOff>107950</xdr:colOff>
      <xdr:row>61</xdr:row>
      <xdr:rowOff>44450</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flipV="1">
          <a:off x="16510000" y="9118600"/>
          <a:ext cx="0" cy="1384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16527</xdr:rowOff>
    </xdr:from>
    <xdr:ext cx="762000" cy="259045"/>
    <xdr:sp macro="" textlink="">
      <xdr:nvSpPr>
        <xdr:cNvPr id="245" name="その他最小値テキスト">
          <a:extLst>
            <a:ext uri="{FF2B5EF4-FFF2-40B4-BE49-F238E27FC236}">
              <a16:creationId xmlns:a16="http://schemas.microsoft.com/office/drawing/2014/main" id="{00000000-0008-0000-0400-0000F5000000}"/>
            </a:ext>
          </a:extLst>
        </xdr:cNvPr>
        <xdr:cNvSpPr txBox="1"/>
      </xdr:nvSpPr>
      <xdr:spPr>
        <a:xfrm>
          <a:off x="16598900" y="1047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44450</xdr:rowOff>
    </xdr:from>
    <xdr:to>
      <xdr:col>82</xdr:col>
      <xdr:colOff>196850</xdr:colOff>
      <xdr:row>61</xdr:row>
      <xdr:rowOff>44450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6421100" y="10502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118127</xdr:rowOff>
    </xdr:from>
    <xdr:ext cx="762000" cy="259045"/>
    <xdr:sp macro="" textlink="">
      <xdr:nvSpPr>
        <xdr:cNvPr id="247" name="その他最大値テキスト">
          <a:extLst>
            <a:ext uri="{FF2B5EF4-FFF2-40B4-BE49-F238E27FC236}">
              <a16:creationId xmlns:a16="http://schemas.microsoft.com/office/drawing/2014/main" id="{00000000-0008-0000-0400-0000F7000000}"/>
            </a:ext>
          </a:extLst>
        </xdr:cNvPr>
        <xdr:cNvSpPr txBox="1"/>
      </xdr:nvSpPr>
      <xdr:spPr>
        <a:xfrm>
          <a:off x="16598900" y="8862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31750</xdr:rowOff>
    </xdr:from>
    <xdr:to>
      <xdr:col>82</xdr:col>
      <xdr:colOff>196850</xdr:colOff>
      <xdr:row>53</xdr:row>
      <xdr:rowOff>31750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9118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58</xdr:row>
      <xdr:rowOff>101600</xdr:rowOff>
    </xdr:from>
    <xdr:to>
      <xdr:col>82</xdr:col>
      <xdr:colOff>107950</xdr:colOff>
      <xdr:row>58</xdr:row>
      <xdr:rowOff>114300</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a:off x="15671800" y="10045700"/>
          <a:ext cx="8382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54627</xdr:rowOff>
    </xdr:from>
    <xdr:ext cx="762000" cy="259045"/>
    <xdr:sp macro="" textlink="">
      <xdr:nvSpPr>
        <xdr:cNvPr id="250" name="その他平均値テキスト">
          <a:extLst>
            <a:ext uri="{FF2B5EF4-FFF2-40B4-BE49-F238E27FC236}">
              <a16:creationId xmlns:a16="http://schemas.microsoft.com/office/drawing/2014/main" id="{00000000-0008-0000-0400-0000FA000000}"/>
            </a:ext>
          </a:extLst>
        </xdr:cNvPr>
        <xdr:cNvSpPr txBox="1"/>
      </xdr:nvSpPr>
      <xdr:spPr>
        <a:xfrm>
          <a:off x="16598900" y="98272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38100</xdr:rowOff>
    </xdr:from>
    <xdr:to>
      <xdr:col>82</xdr:col>
      <xdr:colOff>158750</xdr:colOff>
      <xdr:row>58</xdr:row>
      <xdr:rowOff>139700</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6459200" y="9982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58</xdr:row>
      <xdr:rowOff>38100</xdr:rowOff>
    </xdr:from>
    <xdr:to>
      <xdr:col>78</xdr:col>
      <xdr:colOff>69850</xdr:colOff>
      <xdr:row>58</xdr:row>
      <xdr:rowOff>101600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a:off x="14782800" y="9982200"/>
          <a:ext cx="889000" cy="63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63500</xdr:rowOff>
    </xdr:from>
    <xdr:to>
      <xdr:col>78</xdr:col>
      <xdr:colOff>120650</xdr:colOff>
      <xdr:row>58</xdr:row>
      <xdr:rowOff>165100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5621000" y="10007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149877</xdr:rowOff>
    </xdr:from>
    <xdr:ext cx="7366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5290800" y="10093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58</xdr:row>
      <xdr:rowOff>12700</xdr:rowOff>
    </xdr:from>
    <xdr:to>
      <xdr:col>73</xdr:col>
      <xdr:colOff>180975</xdr:colOff>
      <xdr:row>58</xdr:row>
      <xdr:rowOff>38100</xdr:rowOff>
    </xdr:to>
    <xdr:cxnSp macro="">
      <xdr:nvCxnSpPr>
        <xdr:cNvPr id="255" name="直線コネクタ 254">
          <a:extLst>
            <a:ext uri="{FF2B5EF4-FFF2-40B4-BE49-F238E27FC236}">
              <a16:creationId xmlns:a16="http://schemas.microsoft.com/office/drawing/2014/main" id="{00000000-0008-0000-0400-0000FF000000}"/>
            </a:ext>
          </a:extLst>
        </xdr:cNvPr>
        <xdr:cNvCxnSpPr/>
      </xdr:nvCxnSpPr>
      <xdr:spPr>
        <a:xfrm>
          <a:off x="13893800" y="9956800"/>
          <a:ext cx="8890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25400</xdr:rowOff>
    </xdr:from>
    <xdr:to>
      <xdr:col>74</xdr:col>
      <xdr:colOff>31750</xdr:colOff>
      <xdr:row>58</xdr:row>
      <xdr:rowOff>127000</xdr:rowOff>
    </xdr:to>
    <xdr:sp macro="" textlink="">
      <xdr:nvSpPr>
        <xdr:cNvPr id="256" name="フローチャート: 判断 255">
          <a:extLst>
            <a:ext uri="{FF2B5EF4-FFF2-40B4-BE49-F238E27FC236}">
              <a16:creationId xmlns:a16="http://schemas.microsoft.com/office/drawing/2014/main" id="{00000000-0008-0000-0400-000000010000}"/>
            </a:ext>
          </a:extLst>
        </xdr:cNvPr>
        <xdr:cNvSpPr/>
      </xdr:nvSpPr>
      <xdr:spPr>
        <a:xfrm>
          <a:off x="14732000" y="9969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111777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4401800" y="1005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58</xdr:row>
      <xdr:rowOff>12700</xdr:rowOff>
    </xdr:from>
    <xdr:to>
      <xdr:col>69</xdr:col>
      <xdr:colOff>92075</xdr:colOff>
      <xdr:row>58</xdr:row>
      <xdr:rowOff>127000</xdr:rowOff>
    </xdr:to>
    <xdr:cxnSp macro="">
      <xdr:nvCxnSpPr>
        <xdr:cNvPr id="258" name="直線コネクタ 257">
          <a:extLst>
            <a:ext uri="{FF2B5EF4-FFF2-40B4-BE49-F238E27FC236}">
              <a16:creationId xmlns:a16="http://schemas.microsoft.com/office/drawing/2014/main" id="{00000000-0008-0000-0400-000002010000}"/>
            </a:ext>
          </a:extLst>
        </xdr:cNvPr>
        <xdr:cNvCxnSpPr/>
      </xdr:nvCxnSpPr>
      <xdr:spPr>
        <a:xfrm flipV="1">
          <a:off x="13004800" y="995680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133350</xdr:rowOff>
    </xdr:from>
    <xdr:to>
      <xdr:col>69</xdr:col>
      <xdr:colOff>142875</xdr:colOff>
      <xdr:row>58</xdr:row>
      <xdr:rowOff>63500</xdr:rowOff>
    </xdr:to>
    <xdr:sp macro="" textlink="">
      <xdr:nvSpPr>
        <xdr:cNvPr id="259" name="フローチャート: 判断 258">
          <a:extLst>
            <a:ext uri="{FF2B5EF4-FFF2-40B4-BE49-F238E27FC236}">
              <a16:creationId xmlns:a16="http://schemas.microsoft.com/office/drawing/2014/main" id="{00000000-0008-0000-0400-000003010000}"/>
            </a:ext>
          </a:extLst>
        </xdr:cNvPr>
        <xdr:cNvSpPr/>
      </xdr:nvSpPr>
      <xdr:spPr>
        <a:xfrm>
          <a:off x="1384300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73677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3512800" y="9674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25400</xdr:rowOff>
    </xdr:from>
    <xdr:to>
      <xdr:col>65</xdr:col>
      <xdr:colOff>53975</xdr:colOff>
      <xdr:row>58</xdr:row>
      <xdr:rowOff>127000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2954000" y="9969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137177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2623800" y="973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63500</xdr:rowOff>
    </xdr:from>
    <xdr:to>
      <xdr:col>82</xdr:col>
      <xdr:colOff>158750</xdr:colOff>
      <xdr:row>58</xdr:row>
      <xdr:rowOff>165100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6459200" y="10007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58</xdr:row>
      <xdr:rowOff>35577</xdr:rowOff>
    </xdr:from>
    <xdr:ext cx="762000" cy="259045"/>
    <xdr:sp macro="" textlink="">
      <xdr:nvSpPr>
        <xdr:cNvPr id="269" name="その他該当値テキスト">
          <a:extLst>
            <a:ext uri="{FF2B5EF4-FFF2-40B4-BE49-F238E27FC236}">
              <a16:creationId xmlns:a16="http://schemas.microsoft.com/office/drawing/2014/main" id="{00000000-0008-0000-0400-00000D010000}"/>
            </a:ext>
          </a:extLst>
        </xdr:cNvPr>
        <xdr:cNvSpPr txBox="1"/>
      </xdr:nvSpPr>
      <xdr:spPr>
        <a:xfrm>
          <a:off x="16598900" y="9979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58</xdr:row>
      <xdr:rowOff>50800</xdr:rowOff>
    </xdr:from>
    <xdr:to>
      <xdr:col>78</xdr:col>
      <xdr:colOff>120650</xdr:colOff>
      <xdr:row>58</xdr:row>
      <xdr:rowOff>152400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5621000" y="9994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162577</xdr:rowOff>
    </xdr:from>
    <xdr:ext cx="7366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5290800" y="97637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57</xdr:row>
      <xdr:rowOff>158750</xdr:rowOff>
    </xdr:from>
    <xdr:to>
      <xdr:col>74</xdr:col>
      <xdr:colOff>31750</xdr:colOff>
      <xdr:row>58</xdr:row>
      <xdr:rowOff>88900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4732000" y="9931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99077</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4401800" y="970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57</xdr:row>
      <xdr:rowOff>133350</xdr:rowOff>
    </xdr:from>
    <xdr:to>
      <xdr:col>69</xdr:col>
      <xdr:colOff>142875</xdr:colOff>
      <xdr:row>58</xdr:row>
      <xdr:rowOff>63500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3843000" y="990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48277</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3512800" y="9992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76200</xdr:rowOff>
    </xdr:from>
    <xdr:to>
      <xdr:col>65</xdr:col>
      <xdr:colOff>53975</xdr:colOff>
      <xdr:row>59</xdr:row>
      <xdr:rowOff>6350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2954000" y="10020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162577</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2623800" y="1010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8" name="テキスト ボックス 287">
          <a:extLst>
            <a:ext uri="{FF2B5EF4-FFF2-40B4-BE49-F238E27FC236}">
              <a16:creationId xmlns:a16="http://schemas.microsoft.com/office/drawing/2014/main" id="{00000000-0008-0000-0400-000020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300">
              <a:solidFill>
                <a:schemeClr val="tx1"/>
              </a:solidFill>
              <a:latin typeface="ＭＳ Ｐゴシック" panose="020B0600070205080204" pitchFamily="50" charset="-128"/>
              <a:ea typeface="ＭＳ Ｐゴシック" panose="020B0600070205080204" pitchFamily="50" charset="-128"/>
            </a:rPr>
            <a:t>補助費等にかかる経常収支比率については、中学校に加え小学</a:t>
          </a:r>
          <a:r>
            <a:rPr kumimoji="1" lang="en-US" altLang="ja-JP" sz="1300">
              <a:solidFill>
                <a:schemeClr val="tx1"/>
              </a:solidFill>
              <a:latin typeface="ＭＳ Ｐゴシック" panose="020B0600070205080204" pitchFamily="50" charset="-128"/>
              <a:ea typeface="ＭＳ Ｐゴシック" panose="020B0600070205080204" pitchFamily="50" charset="-128"/>
            </a:rPr>
            <a:t>5</a:t>
          </a:r>
          <a:r>
            <a:rPr kumimoji="1" lang="ja-JP" altLang="en-US" sz="1300">
              <a:solidFill>
                <a:schemeClr val="tx1"/>
              </a:solidFill>
              <a:latin typeface="ＭＳ Ｐゴシック" panose="020B0600070205080204" pitchFamily="50" charset="-128"/>
              <a:ea typeface="ＭＳ Ｐゴシック" panose="020B0600070205080204" pitchFamily="50" charset="-128"/>
            </a:rPr>
            <a:t>・</a:t>
          </a:r>
          <a:r>
            <a:rPr kumimoji="1" lang="en-US" altLang="ja-JP" sz="1300">
              <a:solidFill>
                <a:schemeClr val="tx1"/>
              </a:solidFill>
              <a:latin typeface="ＭＳ Ｐゴシック" panose="020B0600070205080204" pitchFamily="50" charset="-128"/>
              <a:ea typeface="ＭＳ Ｐゴシック" panose="020B0600070205080204" pitchFamily="50" charset="-128"/>
            </a:rPr>
            <a:t>6</a:t>
          </a:r>
          <a:r>
            <a:rPr kumimoji="1" lang="ja-JP" altLang="en-US" sz="1300">
              <a:solidFill>
                <a:schemeClr val="tx1"/>
              </a:solidFill>
              <a:latin typeface="ＭＳ Ｐゴシック" panose="020B0600070205080204" pitchFamily="50" charset="-128"/>
              <a:ea typeface="ＭＳ Ｐゴシック" panose="020B0600070205080204" pitchFamily="50" charset="-128"/>
            </a:rPr>
            <a:t>年生について給食費無償化の恒久化などを行ったものの、下水道事業会計への繰出や地方独立行政法人市立東大阪医療センターへの負担金の減少などにより、前年度より</a:t>
          </a:r>
          <a:r>
            <a:rPr kumimoji="1" lang="en-US" altLang="ja-JP" sz="1300">
              <a:solidFill>
                <a:schemeClr val="tx1"/>
              </a:solidFill>
              <a:latin typeface="ＭＳ Ｐゴシック" panose="020B0600070205080204" pitchFamily="50" charset="-128"/>
              <a:ea typeface="ＭＳ Ｐゴシック" panose="020B0600070205080204" pitchFamily="50" charset="-128"/>
            </a:rPr>
            <a:t>0.4</a:t>
          </a:r>
          <a:r>
            <a:rPr kumimoji="1" lang="ja-JP" altLang="en-US" sz="1300">
              <a:solidFill>
                <a:schemeClr val="tx1"/>
              </a:solidFill>
              <a:latin typeface="ＭＳ Ｐゴシック" panose="020B0600070205080204" pitchFamily="50" charset="-128"/>
              <a:ea typeface="ＭＳ Ｐゴシック" panose="020B0600070205080204" pitchFamily="50" charset="-128"/>
            </a:rPr>
            <a:t>ポイントの改善した。</a:t>
          </a:r>
        </a:p>
        <a:p>
          <a:r>
            <a:rPr kumimoji="1" lang="ja-JP" altLang="en-US" sz="1300">
              <a:solidFill>
                <a:schemeClr val="tx1"/>
              </a:solidFill>
              <a:latin typeface="ＭＳ Ｐゴシック" panose="020B0600070205080204" pitchFamily="50" charset="-128"/>
              <a:ea typeface="ＭＳ Ｐゴシック" panose="020B0600070205080204" pitchFamily="50" charset="-128"/>
            </a:rPr>
            <a:t>　依然として類似団体内平均値との乖離幅が大きいため、今後もより一層の適正化に努めていく必要がある。</a:t>
          </a:r>
        </a:p>
      </xdr:txBody>
    </xdr:sp>
    <xdr:clientData/>
  </xdr:twoCellAnchor>
  <xdr:oneCellAnchor>
    <xdr:from>
      <xdr:col>62</xdr:col>
      <xdr:colOff>6350</xdr:colOff>
      <xdr:row>29</xdr:row>
      <xdr:rowOff>107950</xdr:rowOff>
    </xdr:from>
    <xdr:ext cx="298543" cy="225703"/>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302" name="補助費等グラフ枠">
          <a:extLst>
            <a:ext uri="{FF2B5EF4-FFF2-40B4-BE49-F238E27FC236}">
              <a16:creationId xmlns:a16="http://schemas.microsoft.com/office/drawing/2014/main" id="{00000000-0008-0000-0400-00002E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33</xdr:row>
      <xdr:rowOff>24130</xdr:rowOff>
    </xdr:from>
    <xdr:to>
      <xdr:col>82</xdr:col>
      <xdr:colOff>107950</xdr:colOff>
      <xdr:row>41</xdr:row>
      <xdr:rowOff>97282</xdr:rowOff>
    </xdr:to>
    <xdr:cxnSp macro="">
      <xdr:nvCxnSpPr>
        <xdr:cNvPr id="303" name="直線コネクタ 302">
          <a:extLst>
            <a:ext uri="{FF2B5EF4-FFF2-40B4-BE49-F238E27FC236}">
              <a16:creationId xmlns:a16="http://schemas.microsoft.com/office/drawing/2014/main" id="{00000000-0008-0000-0400-00002F010000}"/>
            </a:ext>
          </a:extLst>
        </xdr:cNvPr>
        <xdr:cNvCxnSpPr/>
      </xdr:nvCxnSpPr>
      <xdr:spPr>
        <a:xfrm flipV="1">
          <a:off x="16510000" y="5681980"/>
          <a:ext cx="0" cy="14447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69359</xdr:rowOff>
    </xdr:from>
    <xdr:ext cx="762000" cy="259045"/>
    <xdr:sp macro="" textlink="">
      <xdr:nvSpPr>
        <xdr:cNvPr id="304" name="補助費等最小値テキスト">
          <a:extLst>
            <a:ext uri="{FF2B5EF4-FFF2-40B4-BE49-F238E27FC236}">
              <a16:creationId xmlns:a16="http://schemas.microsoft.com/office/drawing/2014/main" id="{00000000-0008-0000-0400-000030010000}"/>
            </a:ext>
          </a:extLst>
        </xdr:cNvPr>
        <xdr:cNvSpPr txBox="1"/>
      </xdr:nvSpPr>
      <xdr:spPr>
        <a:xfrm>
          <a:off x="16598900" y="70988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97282</xdr:rowOff>
    </xdr:from>
    <xdr:to>
      <xdr:col>82</xdr:col>
      <xdr:colOff>196850</xdr:colOff>
      <xdr:row>41</xdr:row>
      <xdr:rowOff>97282</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a:off x="16421100" y="71267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31</xdr:row>
      <xdr:rowOff>110507</xdr:rowOff>
    </xdr:from>
    <xdr:ext cx="762000" cy="259045"/>
    <xdr:sp macro="" textlink="">
      <xdr:nvSpPr>
        <xdr:cNvPr id="306" name="補助費等最大値テキスト">
          <a:extLst>
            <a:ext uri="{FF2B5EF4-FFF2-40B4-BE49-F238E27FC236}">
              <a16:creationId xmlns:a16="http://schemas.microsoft.com/office/drawing/2014/main" id="{00000000-0008-0000-0400-000032010000}"/>
            </a:ext>
          </a:extLst>
        </xdr:cNvPr>
        <xdr:cNvSpPr txBox="1"/>
      </xdr:nvSpPr>
      <xdr:spPr>
        <a:xfrm>
          <a:off x="16598900" y="5425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33</xdr:row>
      <xdr:rowOff>24130</xdr:rowOff>
    </xdr:from>
    <xdr:to>
      <xdr:col>82</xdr:col>
      <xdr:colOff>196850</xdr:colOff>
      <xdr:row>33</xdr:row>
      <xdr:rowOff>24130</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a:off x="16421100" y="56819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37</xdr:row>
      <xdr:rowOff>42418</xdr:rowOff>
    </xdr:from>
    <xdr:to>
      <xdr:col>82</xdr:col>
      <xdr:colOff>107950</xdr:colOff>
      <xdr:row>37</xdr:row>
      <xdr:rowOff>78994</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flipV="1">
          <a:off x="15671800" y="6386068"/>
          <a:ext cx="8382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34</xdr:row>
      <xdr:rowOff>21861</xdr:rowOff>
    </xdr:from>
    <xdr:ext cx="762000" cy="259045"/>
    <xdr:sp macro="" textlink="">
      <xdr:nvSpPr>
        <xdr:cNvPr id="309" name="補助費等平均値テキスト">
          <a:extLst>
            <a:ext uri="{FF2B5EF4-FFF2-40B4-BE49-F238E27FC236}">
              <a16:creationId xmlns:a16="http://schemas.microsoft.com/office/drawing/2014/main" id="{00000000-0008-0000-0400-000035010000}"/>
            </a:ext>
          </a:extLst>
        </xdr:cNvPr>
        <xdr:cNvSpPr txBox="1"/>
      </xdr:nvSpPr>
      <xdr:spPr>
        <a:xfrm>
          <a:off x="16598900" y="585116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5334</xdr:rowOff>
    </xdr:from>
    <xdr:to>
      <xdr:col>82</xdr:col>
      <xdr:colOff>158750</xdr:colOff>
      <xdr:row>35</xdr:row>
      <xdr:rowOff>106934</xdr:rowOff>
    </xdr:to>
    <xdr:sp macro="" textlink="">
      <xdr:nvSpPr>
        <xdr:cNvPr id="310" name="フローチャート: 判断 309">
          <a:extLst>
            <a:ext uri="{FF2B5EF4-FFF2-40B4-BE49-F238E27FC236}">
              <a16:creationId xmlns:a16="http://schemas.microsoft.com/office/drawing/2014/main" id="{00000000-0008-0000-0400-000036010000}"/>
            </a:ext>
          </a:extLst>
        </xdr:cNvPr>
        <xdr:cNvSpPr/>
      </xdr:nvSpPr>
      <xdr:spPr>
        <a:xfrm>
          <a:off x="16459200" y="6006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37</xdr:row>
      <xdr:rowOff>51562</xdr:rowOff>
    </xdr:from>
    <xdr:to>
      <xdr:col>78</xdr:col>
      <xdr:colOff>69850</xdr:colOff>
      <xdr:row>37</xdr:row>
      <xdr:rowOff>78994</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a:off x="14782800" y="6395212"/>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35</xdr:row>
      <xdr:rowOff>14478</xdr:rowOff>
    </xdr:from>
    <xdr:to>
      <xdr:col>78</xdr:col>
      <xdr:colOff>120650</xdr:colOff>
      <xdr:row>35</xdr:row>
      <xdr:rowOff>116078</xdr:rowOff>
    </xdr:to>
    <xdr:sp macro="" textlink="">
      <xdr:nvSpPr>
        <xdr:cNvPr id="312" name="フローチャート: 判断 311">
          <a:extLst>
            <a:ext uri="{FF2B5EF4-FFF2-40B4-BE49-F238E27FC236}">
              <a16:creationId xmlns:a16="http://schemas.microsoft.com/office/drawing/2014/main" id="{00000000-0008-0000-0400-000038010000}"/>
            </a:ext>
          </a:extLst>
        </xdr:cNvPr>
        <xdr:cNvSpPr/>
      </xdr:nvSpPr>
      <xdr:spPr>
        <a:xfrm>
          <a:off x="15621000" y="6015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33</xdr:row>
      <xdr:rowOff>126255</xdr:rowOff>
    </xdr:from>
    <xdr:ext cx="736600" cy="259045"/>
    <xdr:sp macro="" textlink="">
      <xdr:nvSpPr>
        <xdr:cNvPr id="313" name="テキスト ボックス 312">
          <a:extLst>
            <a:ext uri="{FF2B5EF4-FFF2-40B4-BE49-F238E27FC236}">
              <a16:creationId xmlns:a16="http://schemas.microsoft.com/office/drawing/2014/main" id="{00000000-0008-0000-0400-000039010000}"/>
            </a:ext>
          </a:extLst>
        </xdr:cNvPr>
        <xdr:cNvSpPr txBox="1"/>
      </xdr:nvSpPr>
      <xdr:spPr>
        <a:xfrm>
          <a:off x="15290800" y="57841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37</xdr:row>
      <xdr:rowOff>51562</xdr:rowOff>
    </xdr:from>
    <xdr:to>
      <xdr:col>73</xdr:col>
      <xdr:colOff>180975</xdr:colOff>
      <xdr:row>37</xdr:row>
      <xdr:rowOff>60706</xdr:rowOff>
    </xdr:to>
    <xdr:cxnSp macro="">
      <xdr:nvCxnSpPr>
        <xdr:cNvPr id="314" name="直線コネクタ 313">
          <a:extLst>
            <a:ext uri="{FF2B5EF4-FFF2-40B4-BE49-F238E27FC236}">
              <a16:creationId xmlns:a16="http://schemas.microsoft.com/office/drawing/2014/main" id="{00000000-0008-0000-0400-00003A010000}"/>
            </a:ext>
          </a:extLst>
        </xdr:cNvPr>
        <xdr:cNvCxnSpPr/>
      </xdr:nvCxnSpPr>
      <xdr:spPr>
        <a:xfrm flipV="1">
          <a:off x="13893800" y="6395212"/>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35</xdr:row>
      <xdr:rowOff>5334</xdr:rowOff>
    </xdr:from>
    <xdr:to>
      <xdr:col>74</xdr:col>
      <xdr:colOff>31750</xdr:colOff>
      <xdr:row>35</xdr:row>
      <xdr:rowOff>106934</xdr:rowOff>
    </xdr:to>
    <xdr:sp macro="" textlink="">
      <xdr:nvSpPr>
        <xdr:cNvPr id="315" name="フローチャート: 判断 314">
          <a:extLst>
            <a:ext uri="{FF2B5EF4-FFF2-40B4-BE49-F238E27FC236}">
              <a16:creationId xmlns:a16="http://schemas.microsoft.com/office/drawing/2014/main" id="{00000000-0008-0000-0400-00003B010000}"/>
            </a:ext>
          </a:extLst>
        </xdr:cNvPr>
        <xdr:cNvSpPr/>
      </xdr:nvSpPr>
      <xdr:spPr>
        <a:xfrm>
          <a:off x="14732000" y="6006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33</xdr:row>
      <xdr:rowOff>117111</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4401800" y="57749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37</xdr:row>
      <xdr:rowOff>60706</xdr:rowOff>
    </xdr:from>
    <xdr:to>
      <xdr:col>69</xdr:col>
      <xdr:colOff>92075</xdr:colOff>
      <xdr:row>37</xdr:row>
      <xdr:rowOff>124714</xdr:rowOff>
    </xdr:to>
    <xdr:cxnSp macro="">
      <xdr:nvCxnSpPr>
        <xdr:cNvPr id="317" name="直線コネクタ 316">
          <a:extLst>
            <a:ext uri="{FF2B5EF4-FFF2-40B4-BE49-F238E27FC236}">
              <a16:creationId xmlns:a16="http://schemas.microsoft.com/office/drawing/2014/main" id="{00000000-0008-0000-0400-00003D010000}"/>
            </a:ext>
          </a:extLst>
        </xdr:cNvPr>
        <xdr:cNvCxnSpPr/>
      </xdr:nvCxnSpPr>
      <xdr:spPr>
        <a:xfrm flipV="1">
          <a:off x="13004800" y="6404356"/>
          <a:ext cx="8890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34</xdr:row>
      <xdr:rowOff>149352</xdr:rowOff>
    </xdr:from>
    <xdr:to>
      <xdr:col>69</xdr:col>
      <xdr:colOff>142875</xdr:colOff>
      <xdr:row>35</xdr:row>
      <xdr:rowOff>79502</xdr:rowOff>
    </xdr:to>
    <xdr:sp macro="" textlink="">
      <xdr:nvSpPr>
        <xdr:cNvPr id="318" name="フローチャート: 判断 317">
          <a:extLst>
            <a:ext uri="{FF2B5EF4-FFF2-40B4-BE49-F238E27FC236}">
              <a16:creationId xmlns:a16="http://schemas.microsoft.com/office/drawing/2014/main" id="{00000000-0008-0000-0400-00003E010000}"/>
            </a:ext>
          </a:extLst>
        </xdr:cNvPr>
        <xdr:cNvSpPr/>
      </xdr:nvSpPr>
      <xdr:spPr>
        <a:xfrm>
          <a:off x="13843000" y="5978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33</xdr:row>
      <xdr:rowOff>89679</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3512800" y="57475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14478</xdr:rowOff>
    </xdr:from>
    <xdr:to>
      <xdr:col>65</xdr:col>
      <xdr:colOff>53975</xdr:colOff>
      <xdr:row>35</xdr:row>
      <xdr:rowOff>116078</xdr:rowOff>
    </xdr:to>
    <xdr:sp macro="" textlink="">
      <xdr:nvSpPr>
        <xdr:cNvPr id="320" name="フローチャート: 判断 319">
          <a:extLst>
            <a:ext uri="{FF2B5EF4-FFF2-40B4-BE49-F238E27FC236}">
              <a16:creationId xmlns:a16="http://schemas.microsoft.com/office/drawing/2014/main" id="{00000000-0008-0000-0400-000040010000}"/>
            </a:ext>
          </a:extLst>
        </xdr:cNvPr>
        <xdr:cNvSpPr/>
      </xdr:nvSpPr>
      <xdr:spPr>
        <a:xfrm>
          <a:off x="12954000" y="6015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33</xdr:row>
      <xdr:rowOff>126255</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2623800" y="5784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163068</xdr:rowOff>
    </xdr:from>
    <xdr:to>
      <xdr:col>82</xdr:col>
      <xdr:colOff>158750</xdr:colOff>
      <xdr:row>37</xdr:row>
      <xdr:rowOff>93218</xdr:rowOff>
    </xdr:to>
    <xdr:sp macro="" textlink="">
      <xdr:nvSpPr>
        <xdr:cNvPr id="327" name="楕円 326">
          <a:extLst>
            <a:ext uri="{FF2B5EF4-FFF2-40B4-BE49-F238E27FC236}">
              <a16:creationId xmlns:a16="http://schemas.microsoft.com/office/drawing/2014/main" id="{00000000-0008-0000-0400-000047010000}"/>
            </a:ext>
          </a:extLst>
        </xdr:cNvPr>
        <xdr:cNvSpPr/>
      </xdr:nvSpPr>
      <xdr:spPr>
        <a:xfrm>
          <a:off x="16459200" y="63352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36</xdr:row>
      <xdr:rowOff>135145</xdr:rowOff>
    </xdr:from>
    <xdr:ext cx="762000" cy="259045"/>
    <xdr:sp macro="" textlink="">
      <xdr:nvSpPr>
        <xdr:cNvPr id="328" name="補助費等該当値テキスト">
          <a:extLst>
            <a:ext uri="{FF2B5EF4-FFF2-40B4-BE49-F238E27FC236}">
              <a16:creationId xmlns:a16="http://schemas.microsoft.com/office/drawing/2014/main" id="{00000000-0008-0000-0400-000048010000}"/>
            </a:ext>
          </a:extLst>
        </xdr:cNvPr>
        <xdr:cNvSpPr txBox="1"/>
      </xdr:nvSpPr>
      <xdr:spPr>
        <a:xfrm>
          <a:off x="16598900" y="63073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37</xdr:row>
      <xdr:rowOff>28194</xdr:rowOff>
    </xdr:from>
    <xdr:to>
      <xdr:col>78</xdr:col>
      <xdr:colOff>120650</xdr:colOff>
      <xdr:row>37</xdr:row>
      <xdr:rowOff>129794</xdr:rowOff>
    </xdr:to>
    <xdr:sp macro="" textlink="">
      <xdr:nvSpPr>
        <xdr:cNvPr id="329" name="楕円 328">
          <a:extLst>
            <a:ext uri="{FF2B5EF4-FFF2-40B4-BE49-F238E27FC236}">
              <a16:creationId xmlns:a16="http://schemas.microsoft.com/office/drawing/2014/main" id="{00000000-0008-0000-0400-000049010000}"/>
            </a:ext>
          </a:extLst>
        </xdr:cNvPr>
        <xdr:cNvSpPr/>
      </xdr:nvSpPr>
      <xdr:spPr>
        <a:xfrm>
          <a:off x="15621000" y="6371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114571</xdr:rowOff>
    </xdr:from>
    <xdr:ext cx="7366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5290800" y="64582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37</xdr:row>
      <xdr:rowOff>762</xdr:rowOff>
    </xdr:from>
    <xdr:to>
      <xdr:col>74</xdr:col>
      <xdr:colOff>31750</xdr:colOff>
      <xdr:row>37</xdr:row>
      <xdr:rowOff>102362</xdr:rowOff>
    </xdr:to>
    <xdr:sp macro="" textlink="">
      <xdr:nvSpPr>
        <xdr:cNvPr id="331" name="楕円 330">
          <a:extLst>
            <a:ext uri="{FF2B5EF4-FFF2-40B4-BE49-F238E27FC236}">
              <a16:creationId xmlns:a16="http://schemas.microsoft.com/office/drawing/2014/main" id="{00000000-0008-0000-0400-00004B010000}"/>
            </a:ext>
          </a:extLst>
        </xdr:cNvPr>
        <xdr:cNvSpPr/>
      </xdr:nvSpPr>
      <xdr:spPr>
        <a:xfrm>
          <a:off x="14732000" y="63444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87139</xdr:rowOff>
    </xdr:from>
    <xdr:ext cx="762000" cy="259045"/>
    <xdr:sp macro="" textlink="">
      <xdr:nvSpPr>
        <xdr:cNvPr id="332" name="テキスト ボックス 331">
          <a:extLst>
            <a:ext uri="{FF2B5EF4-FFF2-40B4-BE49-F238E27FC236}">
              <a16:creationId xmlns:a16="http://schemas.microsoft.com/office/drawing/2014/main" id="{00000000-0008-0000-0400-00004C010000}"/>
            </a:ext>
          </a:extLst>
        </xdr:cNvPr>
        <xdr:cNvSpPr txBox="1"/>
      </xdr:nvSpPr>
      <xdr:spPr>
        <a:xfrm>
          <a:off x="14401800" y="64307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37</xdr:row>
      <xdr:rowOff>9906</xdr:rowOff>
    </xdr:from>
    <xdr:to>
      <xdr:col>69</xdr:col>
      <xdr:colOff>142875</xdr:colOff>
      <xdr:row>37</xdr:row>
      <xdr:rowOff>111506</xdr:rowOff>
    </xdr:to>
    <xdr:sp macro="" textlink="">
      <xdr:nvSpPr>
        <xdr:cNvPr id="333" name="楕円 332">
          <a:extLst>
            <a:ext uri="{FF2B5EF4-FFF2-40B4-BE49-F238E27FC236}">
              <a16:creationId xmlns:a16="http://schemas.microsoft.com/office/drawing/2014/main" id="{00000000-0008-0000-0400-00004D010000}"/>
            </a:ext>
          </a:extLst>
        </xdr:cNvPr>
        <xdr:cNvSpPr/>
      </xdr:nvSpPr>
      <xdr:spPr>
        <a:xfrm>
          <a:off x="13843000" y="6353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96283</xdr:rowOff>
    </xdr:from>
    <xdr:ext cx="762000" cy="259045"/>
    <xdr:sp macro="" textlink="">
      <xdr:nvSpPr>
        <xdr:cNvPr id="334" name="テキスト ボックス 333">
          <a:extLst>
            <a:ext uri="{FF2B5EF4-FFF2-40B4-BE49-F238E27FC236}">
              <a16:creationId xmlns:a16="http://schemas.microsoft.com/office/drawing/2014/main" id="{00000000-0008-0000-0400-00004E010000}"/>
            </a:ext>
          </a:extLst>
        </xdr:cNvPr>
        <xdr:cNvSpPr txBox="1"/>
      </xdr:nvSpPr>
      <xdr:spPr>
        <a:xfrm>
          <a:off x="13512800" y="64399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73914</xdr:rowOff>
    </xdr:from>
    <xdr:to>
      <xdr:col>65</xdr:col>
      <xdr:colOff>53975</xdr:colOff>
      <xdr:row>38</xdr:row>
      <xdr:rowOff>4064</xdr:rowOff>
    </xdr:to>
    <xdr:sp macro="" textlink="">
      <xdr:nvSpPr>
        <xdr:cNvPr id="335" name="楕円 334">
          <a:extLst>
            <a:ext uri="{FF2B5EF4-FFF2-40B4-BE49-F238E27FC236}">
              <a16:creationId xmlns:a16="http://schemas.microsoft.com/office/drawing/2014/main" id="{00000000-0008-0000-0400-00004F010000}"/>
            </a:ext>
          </a:extLst>
        </xdr:cNvPr>
        <xdr:cNvSpPr/>
      </xdr:nvSpPr>
      <xdr:spPr>
        <a:xfrm>
          <a:off x="12954000" y="6417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160291</xdr:rowOff>
    </xdr:from>
    <xdr:ext cx="762000" cy="259045"/>
    <xdr:sp macro="" textlink="">
      <xdr:nvSpPr>
        <xdr:cNvPr id="336" name="テキスト ボックス 335">
          <a:extLst>
            <a:ext uri="{FF2B5EF4-FFF2-40B4-BE49-F238E27FC236}">
              <a16:creationId xmlns:a16="http://schemas.microsoft.com/office/drawing/2014/main" id="{00000000-0008-0000-0400-000050010000}"/>
            </a:ext>
          </a:extLst>
        </xdr:cNvPr>
        <xdr:cNvSpPr txBox="1"/>
      </xdr:nvSpPr>
      <xdr:spPr>
        <a:xfrm>
          <a:off x="12623800" y="65039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tx1"/>
              </a:solidFill>
              <a:latin typeface="ＭＳ Ｐゴシック" panose="020B0600070205080204" pitchFamily="50" charset="-128"/>
              <a:ea typeface="ＭＳ Ｐゴシック" panose="020B0600070205080204" pitchFamily="50" charset="-128"/>
            </a:rPr>
            <a:t>　令和</a:t>
          </a:r>
          <a:r>
            <a:rPr kumimoji="1" lang="en-US" altLang="ja-JP" sz="1300">
              <a:solidFill>
                <a:schemeClr val="tx1"/>
              </a:solidFill>
              <a:latin typeface="ＭＳ Ｐゴシック" panose="020B0600070205080204" pitchFamily="50" charset="-128"/>
              <a:ea typeface="ＭＳ Ｐゴシック" panose="020B0600070205080204" pitchFamily="50" charset="-128"/>
            </a:rPr>
            <a:t>6</a:t>
          </a:r>
          <a:r>
            <a:rPr kumimoji="1" lang="ja-JP" altLang="en-US" sz="1300">
              <a:solidFill>
                <a:schemeClr val="tx1"/>
              </a:solidFill>
              <a:latin typeface="ＭＳ Ｐゴシック" panose="020B0600070205080204" pitchFamily="50" charset="-128"/>
              <a:ea typeface="ＭＳ Ｐゴシック" panose="020B0600070205080204" pitchFamily="50" charset="-128"/>
            </a:rPr>
            <a:t>年度においては、前年度より</a:t>
          </a:r>
          <a:r>
            <a:rPr kumimoji="1" lang="en-US" altLang="ja-JP" sz="1300">
              <a:solidFill>
                <a:schemeClr val="tx1"/>
              </a:solidFill>
              <a:latin typeface="ＭＳ Ｐゴシック" panose="020B0600070205080204" pitchFamily="50" charset="-128"/>
              <a:ea typeface="ＭＳ Ｐゴシック" panose="020B0600070205080204" pitchFamily="50" charset="-128"/>
            </a:rPr>
            <a:t>1.2</a:t>
          </a:r>
          <a:r>
            <a:rPr kumimoji="1" lang="ja-JP" altLang="en-US" sz="1300">
              <a:solidFill>
                <a:schemeClr val="tx1"/>
              </a:solidFill>
              <a:latin typeface="ＭＳ Ｐゴシック" panose="020B0600070205080204" pitchFamily="50" charset="-128"/>
              <a:ea typeface="ＭＳ Ｐゴシック" panose="020B0600070205080204" pitchFamily="50" charset="-128"/>
            </a:rPr>
            <a:t>ポイント改善し、</a:t>
          </a:r>
          <a:r>
            <a:rPr kumimoji="1" lang="en-US" altLang="ja-JP" sz="1300">
              <a:solidFill>
                <a:schemeClr val="tx1"/>
              </a:solidFill>
              <a:latin typeface="ＭＳ Ｐゴシック" panose="020B0600070205080204" pitchFamily="50" charset="-128"/>
              <a:ea typeface="ＭＳ Ｐゴシック" panose="020B0600070205080204" pitchFamily="50" charset="-128"/>
            </a:rPr>
            <a:t>14.4</a:t>
          </a:r>
          <a:r>
            <a:rPr kumimoji="1" lang="ja-JP" altLang="en-US" sz="1300">
              <a:solidFill>
                <a:schemeClr val="tx1"/>
              </a:solidFill>
              <a:latin typeface="ＭＳ Ｐゴシック" panose="020B0600070205080204" pitchFamily="50" charset="-128"/>
              <a:ea typeface="ＭＳ Ｐゴシック" panose="020B0600070205080204" pitchFamily="50" charset="-128"/>
            </a:rPr>
            <a:t>％となり類似団体内平均値と同じ数値となった。前年度より支出額は減少したことが要因である。借換債の発行抑制を推し進めてきたことから、現時点では今後の公債費は減少傾向であるが、今後、児童相談所や新斎苑の整備など新たな大規模建設事業が予定されているため、再度公債費負担が増加することも考えられる。後年度世代に過度な負担を強いることのない市債の管理に努めていく必要がある。</a:t>
          </a:r>
        </a:p>
      </xdr:txBody>
    </xdr:sp>
    <xdr:clientData/>
  </xdr:twoCellAnchor>
  <xdr:oneCellAnchor>
    <xdr:from>
      <xdr:col>3</xdr:col>
      <xdr:colOff>123825</xdr:colOff>
      <xdr:row>69</xdr:row>
      <xdr:rowOff>107950</xdr:rowOff>
    </xdr:from>
    <xdr:ext cx="298543" cy="225703"/>
    <xdr:sp macro="" textlink="">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9" name="直線コネクタ 348">
          <a:extLst>
            <a:ext uri="{FF2B5EF4-FFF2-40B4-BE49-F238E27FC236}">
              <a16:creationId xmlns:a16="http://schemas.microsoft.com/office/drawing/2014/main" id="{00000000-0008-0000-0400-00005D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4" name="テキスト ボックス 353">
          <a:extLst>
            <a:ext uri="{FF2B5EF4-FFF2-40B4-BE49-F238E27FC236}">
              <a16:creationId xmlns:a16="http://schemas.microsoft.com/office/drawing/2014/main" id="{00000000-0008-0000-0400-000062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6" name="テキスト ボックス 355">
          <a:extLst>
            <a:ext uri="{FF2B5EF4-FFF2-40B4-BE49-F238E27FC236}">
              <a16:creationId xmlns:a16="http://schemas.microsoft.com/office/drawing/2014/main" id="{00000000-0008-0000-0400-000064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8" name="テキスト ボックス 357">
          <a:extLst>
            <a:ext uri="{FF2B5EF4-FFF2-40B4-BE49-F238E27FC236}">
              <a16:creationId xmlns:a16="http://schemas.microsoft.com/office/drawing/2014/main" id="{00000000-0008-0000-0400-000066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60" name="テキスト ボックス 359">
          <a:extLst>
            <a:ext uri="{FF2B5EF4-FFF2-40B4-BE49-F238E27FC236}">
              <a16:creationId xmlns:a16="http://schemas.microsoft.com/office/drawing/2014/main" id="{00000000-0008-0000-0400-000068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2" name="テキスト ボックス 361">
          <a:extLst>
            <a:ext uri="{FF2B5EF4-FFF2-40B4-BE49-F238E27FC236}">
              <a16:creationId xmlns:a16="http://schemas.microsoft.com/office/drawing/2014/main" id="{00000000-0008-0000-0400-00006A010000}"/>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3" name="公債費グラフ枠">
          <a:extLst>
            <a:ext uri="{FF2B5EF4-FFF2-40B4-BE49-F238E27FC236}">
              <a16:creationId xmlns:a16="http://schemas.microsoft.com/office/drawing/2014/main" id="{00000000-0008-0000-0400-00006B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104140</xdr:rowOff>
    </xdr:from>
    <xdr:to>
      <xdr:col>24</xdr:col>
      <xdr:colOff>25400</xdr:colOff>
      <xdr:row>80</xdr:row>
      <xdr:rowOff>142239</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flipV="1">
          <a:off x="4826000" y="12448540"/>
          <a:ext cx="0" cy="14096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114316</xdr:rowOff>
    </xdr:from>
    <xdr:ext cx="762000" cy="259045"/>
    <xdr:sp macro="" textlink="">
      <xdr:nvSpPr>
        <xdr:cNvPr id="365" name="公債費最小値テキスト">
          <a:extLst>
            <a:ext uri="{FF2B5EF4-FFF2-40B4-BE49-F238E27FC236}">
              <a16:creationId xmlns:a16="http://schemas.microsoft.com/office/drawing/2014/main" id="{00000000-0008-0000-0400-00006D010000}"/>
            </a:ext>
          </a:extLst>
        </xdr:cNvPr>
        <xdr:cNvSpPr txBox="1"/>
      </xdr:nvSpPr>
      <xdr:spPr>
        <a:xfrm>
          <a:off x="4914900" y="138303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142239</xdr:rowOff>
    </xdr:from>
    <xdr:to>
      <xdr:col>24</xdr:col>
      <xdr:colOff>114300</xdr:colOff>
      <xdr:row>80</xdr:row>
      <xdr:rowOff>142239</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a:off x="4737100" y="138582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19067</xdr:rowOff>
    </xdr:from>
    <xdr:ext cx="762000" cy="259045"/>
    <xdr:sp macro="" textlink="">
      <xdr:nvSpPr>
        <xdr:cNvPr id="367" name="公債費最大値テキスト">
          <a:extLst>
            <a:ext uri="{FF2B5EF4-FFF2-40B4-BE49-F238E27FC236}">
              <a16:creationId xmlns:a16="http://schemas.microsoft.com/office/drawing/2014/main" id="{00000000-0008-0000-0400-00006F010000}"/>
            </a:ext>
          </a:extLst>
        </xdr:cNvPr>
        <xdr:cNvSpPr txBox="1"/>
      </xdr:nvSpPr>
      <xdr:spPr>
        <a:xfrm>
          <a:off x="4914900" y="12192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72</xdr:row>
      <xdr:rowOff>104140</xdr:rowOff>
    </xdr:from>
    <xdr:to>
      <xdr:col>24</xdr:col>
      <xdr:colOff>114300</xdr:colOff>
      <xdr:row>72</xdr:row>
      <xdr:rowOff>104140</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a:off x="4737100" y="12448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77</xdr:row>
      <xdr:rowOff>24130</xdr:rowOff>
    </xdr:from>
    <xdr:to>
      <xdr:col>24</xdr:col>
      <xdr:colOff>25400</xdr:colOff>
      <xdr:row>77</xdr:row>
      <xdr:rowOff>115570</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flipV="1">
          <a:off x="3987800" y="13225780"/>
          <a:ext cx="8382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161307</xdr:rowOff>
    </xdr:from>
    <xdr:ext cx="762000" cy="259045"/>
    <xdr:sp macro="" textlink="">
      <xdr:nvSpPr>
        <xdr:cNvPr id="370" name="公債費平均値テキスト">
          <a:extLst>
            <a:ext uri="{FF2B5EF4-FFF2-40B4-BE49-F238E27FC236}">
              <a16:creationId xmlns:a16="http://schemas.microsoft.com/office/drawing/2014/main" id="{00000000-0008-0000-0400-000072010000}"/>
            </a:ext>
          </a:extLst>
        </xdr:cNvPr>
        <xdr:cNvSpPr txBox="1"/>
      </xdr:nvSpPr>
      <xdr:spPr>
        <a:xfrm>
          <a:off x="4914900" y="130200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144780</xdr:rowOff>
    </xdr:from>
    <xdr:to>
      <xdr:col>24</xdr:col>
      <xdr:colOff>76200</xdr:colOff>
      <xdr:row>77</xdr:row>
      <xdr:rowOff>74930</xdr:rowOff>
    </xdr:to>
    <xdr:sp macro=""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4775200" y="13174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77</xdr:row>
      <xdr:rowOff>115570</xdr:rowOff>
    </xdr:from>
    <xdr:to>
      <xdr:col>19</xdr:col>
      <xdr:colOff>187325</xdr:colOff>
      <xdr:row>78</xdr:row>
      <xdr:rowOff>27939</xdr:rowOff>
    </xdr:to>
    <xdr:cxnSp macro="">
      <xdr:nvCxnSpPr>
        <xdr:cNvPr id="372" name="直線コネクタ 371">
          <a:extLst>
            <a:ext uri="{FF2B5EF4-FFF2-40B4-BE49-F238E27FC236}">
              <a16:creationId xmlns:a16="http://schemas.microsoft.com/office/drawing/2014/main" id="{00000000-0008-0000-0400-000074010000}"/>
            </a:ext>
          </a:extLst>
        </xdr:cNvPr>
        <xdr:cNvCxnSpPr/>
      </xdr:nvCxnSpPr>
      <xdr:spPr>
        <a:xfrm flipV="1">
          <a:off x="3098800" y="13317220"/>
          <a:ext cx="889000" cy="838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34289</xdr:rowOff>
    </xdr:from>
    <xdr:to>
      <xdr:col>20</xdr:col>
      <xdr:colOff>38100</xdr:colOff>
      <xdr:row>77</xdr:row>
      <xdr:rowOff>135889</xdr:rowOff>
    </xdr:to>
    <xdr:sp macro="" textlink="">
      <xdr:nvSpPr>
        <xdr:cNvPr id="373" name="フローチャート: 判断 372">
          <a:extLst>
            <a:ext uri="{FF2B5EF4-FFF2-40B4-BE49-F238E27FC236}">
              <a16:creationId xmlns:a16="http://schemas.microsoft.com/office/drawing/2014/main" id="{00000000-0008-0000-0400-000075010000}"/>
            </a:ext>
          </a:extLst>
        </xdr:cNvPr>
        <xdr:cNvSpPr/>
      </xdr:nvSpPr>
      <xdr:spPr>
        <a:xfrm>
          <a:off x="3937000" y="13235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146066</xdr:rowOff>
    </xdr:from>
    <xdr:ext cx="736600" cy="259045"/>
    <xdr:sp macro="" textlink="">
      <xdr:nvSpPr>
        <xdr:cNvPr id="374" name="テキスト ボックス 373">
          <a:extLst>
            <a:ext uri="{FF2B5EF4-FFF2-40B4-BE49-F238E27FC236}">
              <a16:creationId xmlns:a16="http://schemas.microsoft.com/office/drawing/2014/main" id="{00000000-0008-0000-0400-000076010000}"/>
            </a:ext>
          </a:extLst>
        </xdr:cNvPr>
        <xdr:cNvSpPr txBox="1"/>
      </xdr:nvSpPr>
      <xdr:spPr>
        <a:xfrm>
          <a:off x="3606800" y="130048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78</xdr:row>
      <xdr:rowOff>20320</xdr:rowOff>
    </xdr:from>
    <xdr:to>
      <xdr:col>15</xdr:col>
      <xdr:colOff>98425</xdr:colOff>
      <xdr:row>78</xdr:row>
      <xdr:rowOff>27939</xdr:rowOff>
    </xdr:to>
    <xdr:cxnSp macro="">
      <xdr:nvCxnSpPr>
        <xdr:cNvPr id="375" name="直線コネクタ 374">
          <a:extLst>
            <a:ext uri="{FF2B5EF4-FFF2-40B4-BE49-F238E27FC236}">
              <a16:creationId xmlns:a16="http://schemas.microsoft.com/office/drawing/2014/main" id="{00000000-0008-0000-0400-000077010000}"/>
            </a:ext>
          </a:extLst>
        </xdr:cNvPr>
        <xdr:cNvCxnSpPr/>
      </xdr:nvCxnSpPr>
      <xdr:spPr>
        <a:xfrm>
          <a:off x="2209800" y="13393420"/>
          <a:ext cx="88900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41911</xdr:rowOff>
    </xdr:from>
    <xdr:to>
      <xdr:col>15</xdr:col>
      <xdr:colOff>149225</xdr:colOff>
      <xdr:row>77</xdr:row>
      <xdr:rowOff>143511</xdr:rowOff>
    </xdr:to>
    <xdr:sp macro="" textlink="">
      <xdr:nvSpPr>
        <xdr:cNvPr id="376" name="フローチャート: 判断 375">
          <a:extLst>
            <a:ext uri="{FF2B5EF4-FFF2-40B4-BE49-F238E27FC236}">
              <a16:creationId xmlns:a16="http://schemas.microsoft.com/office/drawing/2014/main" id="{00000000-0008-0000-0400-000078010000}"/>
            </a:ext>
          </a:extLst>
        </xdr:cNvPr>
        <xdr:cNvSpPr/>
      </xdr:nvSpPr>
      <xdr:spPr>
        <a:xfrm>
          <a:off x="3048000" y="13243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153688</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2717800" y="130124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78</xdr:row>
      <xdr:rowOff>20320</xdr:rowOff>
    </xdr:from>
    <xdr:to>
      <xdr:col>11</xdr:col>
      <xdr:colOff>9525</xdr:colOff>
      <xdr:row>78</xdr:row>
      <xdr:rowOff>134620</xdr:rowOff>
    </xdr:to>
    <xdr:cxnSp macro="">
      <xdr:nvCxnSpPr>
        <xdr:cNvPr id="378" name="直線コネクタ 377">
          <a:extLst>
            <a:ext uri="{FF2B5EF4-FFF2-40B4-BE49-F238E27FC236}">
              <a16:creationId xmlns:a16="http://schemas.microsoft.com/office/drawing/2014/main" id="{00000000-0008-0000-0400-00007A010000}"/>
            </a:ext>
          </a:extLst>
        </xdr:cNvPr>
        <xdr:cNvCxnSpPr/>
      </xdr:nvCxnSpPr>
      <xdr:spPr>
        <a:xfrm flipV="1">
          <a:off x="1320800" y="1339342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11430</xdr:rowOff>
    </xdr:from>
    <xdr:to>
      <xdr:col>11</xdr:col>
      <xdr:colOff>60325</xdr:colOff>
      <xdr:row>77</xdr:row>
      <xdr:rowOff>113030</xdr:rowOff>
    </xdr:to>
    <xdr:sp macro=""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2159000" y="13213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123207</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1828800" y="12981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72389</xdr:rowOff>
    </xdr:from>
    <xdr:to>
      <xdr:col>6</xdr:col>
      <xdr:colOff>171450</xdr:colOff>
      <xdr:row>78</xdr:row>
      <xdr:rowOff>2539</xdr:rowOff>
    </xdr:to>
    <xdr:sp macro="" textlink="">
      <xdr:nvSpPr>
        <xdr:cNvPr id="381" name="フローチャート: 判断 380">
          <a:extLst>
            <a:ext uri="{FF2B5EF4-FFF2-40B4-BE49-F238E27FC236}">
              <a16:creationId xmlns:a16="http://schemas.microsoft.com/office/drawing/2014/main" id="{00000000-0008-0000-0400-00007D010000}"/>
            </a:ext>
          </a:extLst>
        </xdr:cNvPr>
        <xdr:cNvSpPr/>
      </xdr:nvSpPr>
      <xdr:spPr>
        <a:xfrm>
          <a:off x="1270000" y="13274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76</xdr:row>
      <xdr:rowOff>12716</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939800" y="130429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144780</xdr:rowOff>
    </xdr:from>
    <xdr:to>
      <xdr:col>24</xdr:col>
      <xdr:colOff>76200</xdr:colOff>
      <xdr:row>77</xdr:row>
      <xdr:rowOff>74930</xdr:rowOff>
    </xdr:to>
    <xdr:sp macro="" textlink="">
      <xdr:nvSpPr>
        <xdr:cNvPr id="388" name="楕円 387">
          <a:extLst>
            <a:ext uri="{FF2B5EF4-FFF2-40B4-BE49-F238E27FC236}">
              <a16:creationId xmlns:a16="http://schemas.microsoft.com/office/drawing/2014/main" id="{00000000-0008-0000-0400-000084010000}"/>
            </a:ext>
          </a:extLst>
        </xdr:cNvPr>
        <xdr:cNvSpPr/>
      </xdr:nvSpPr>
      <xdr:spPr>
        <a:xfrm>
          <a:off x="4775200" y="13174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116857</xdr:rowOff>
    </xdr:from>
    <xdr:ext cx="762000" cy="259045"/>
    <xdr:sp macro="" textlink="">
      <xdr:nvSpPr>
        <xdr:cNvPr id="389" name="公債費該当値テキスト">
          <a:extLst>
            <a:ext uri="{FF2B5EF4-FFF2-40B4-BE49-F238E27FC236}">
              <a16:creationId xmlns:a16="http://schemas.microsoft.com/office/drawing/2014/main" id="{00000000-0008-0000-0400-000085010000}"/>
            </a:ext>
          </a:extLst>
        </xdr:cNvPr>
        <xdr:cNvSpPr txBox="1"/>
      </xdr:nvSpPr>
      <xdr:spPr>
        <a:xfrm>
          <a:off x="4914900" y="13147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77</xdr:row>
      <xdr:rowOff>64770</xdr:rowOff>
    </xdr:from>
    <xdr:to>
      <xdr:col>20</xdr:col>
      <xdr:colOff>38100</xdr:colOff>
      <xdr:row>77</xdr:row>
      <xdr:rowOff>166370</xdr:rowOff>
    </xdr:to>
    <xdr:sp macro="" textlink="">
      <xdr:nvSpPr>
        <xdr:cNvPr id="390" name="楕円 389">
          <a:extLst>
            <a:ext uri="{FF2B5EF4-FFF2-40B4-BE49-F238E27FC236}">
              <a16:creationId xmlns:a16="http://schemas.microsoft.com/office/drawing/2014/main" id="{00000000-0008-0000-0400-000086010000}"/>
            </a:ext>
          </a:extLst>
        </xdr:cNvPr>
        <xdr:cNvSpPr/>
      </xdr:nvSpPr>
      <xdr:spPr>
        <a:xfrm>
          <a:off x="3937000" y="13266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151147</xdr:rowOff>
    </xdr:from>
    <xdr:ext cx="736600" cy="259045"/>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3606800" y="133527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77</xdr:row>
      <xdr:rowOff>148589</xdr:rowOff>
    </xdr:from>
    <xdr:to>
      <xdr:col>15</xdr:col>
      <xdr:colOff>149225</xdr:colOff>
      <xdr:row>78</xdr:row>
      <xdr:rowOff>78739</xdr:rowOff>
    </xdr:to>
    <xdr:sp macro="" textlink="">
      <xdr:nvSpPr>
        <xdr:cNvPr id="392" name="楕円 391">
          <a:extLst>
            <a:ext uri="{FF2B5EF4-FFF2-40B4-BE49-F238E27FC236}">
              <a16:creationId xmlns:a16="http://schemas.microsoft.com/office/drawing/2014/main" id="{00000000-0008-0000-0400-000088010000}"/>
            </a:ext>
          </a:extLst>
        </xdr:cNvPr>
        <xdr:cNvSpPr/>
      </xdr:nvSpPr>
      <xdr:spPr>
        <a:xfrm>
          <a:off x="3048000" y="13350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78</xdr:row>
      <xdr:rowOff>63516</xdr:rowOff>
    </xdr:from>
    <xdr:ext cx="762000" cy="259045"/>
    <xdr:sp macro="" textlink="">
      <xdr:nvSpPr>
        <xdr:cNvPr id="393" name="テキスト ボックス 392">
          <a:extLst>
            <a:ext uri="{FF2B5EF4-FFF2-40B4-BE49-F238E27FC236}">
              <a16:creationId xmlns:a16="http://schemas.microsoft.com/office/drawing/2014/main" id="{00000000-0008-0000-0400-000089010000}"/>
            </a:ext>
          </a:extLst>
        </xdr:cNvPr>
        <xdr:cNvSpPr txBox="1"/>
      </xdr:nvSpPr>
      <xdr:spPr>
        <a:xfrm>
          <a:off x="2717800" y="134366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77</xdr:row>
      <xdr:rowOff>140970</xdr:rowOff>
    </xdr:from>
    <xdr:to>
      <xdr:col>11</xdr:col>
      <xdr:colOff>60325</xdr:colOff>
      <xdr:row>78</xdr:row>
      <xdr:rowOff>71120</xdr:rowOff>
    </xdr:to>
    <xdr:sp macro="" textlink="">
      <xdr:nvSpPr>
        <xdr:cNvPr id="394" name="楕円 393">
          <a:extLst>
            <a:ext uri="{FF2B5EF4-FFF2-40B4-BE49-F238E27FC236}">
              <a16:creationId xmlns:a16="http://schemas.microsoft.com/office/drawing/2014/main" id="{00000000-0008-0000-0400-00008A010000}"/>
            </a:ext>
          </a:extLst>
        </xdr:cNvPr>
        <xdr:cNvSpPr/>
      </xdr:nvSpPr>
      <xdr:spPr>
        <a:xfrm>
          <a:off x="2159000" y="13342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78</xdr:row>
      <xdr:rowOff>55897</xdr:rowOff>
    </xdr:from>
    <xdr:ext cx="762000" cy="259045"/>
    <xdr:sp macro="" textlink="">
      <xdr:nvSpPr>
        <xdr:cNvPr id="395" name="テキスト ボックス 394">
          <a:extLst>
            <a:ext uri="{FF2B5EF4-FFF2-40B4-BE49-F238E27FC236}">
              <a16:creationId xmlns:a16="http://schemas.microsoft.com/office/drawing/2014/main" id="{00000000-0008-0000-0400-00008B010000}"/>
            </a:ext>
          </a:extLst>
        </xdr:cNvPr>
        <xdr:cNvSpPr txBox="1"/>
      </xdr:nvSpPr>
      <xdr:spPr>
        <a:xfrm>
          <a:off x="1828800" y="13428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78</xdr:row>
      <xdr:rowOff>83820</xdr:rowOff>
    </xdr:from>
    <xdr:to>
      <xdr:col>6</xdr:col>
      <xdr:colOff>171450</xdr:colOff>
      <xdr:row>79</xdr:row>
      <xdr:rowOff>13970</xdr:rowOff>
    </xdr:to>
    <xdr:sp macro="" textlink="">
      <xdr:nvSpPr>
        <xdr:cNvPr id="396" name="楕円 395">
          <a:extLst>
            <a:ext uri="{FF2B5EF4-FFF2-40B4-BE49-F238E27FC236}">
              <a16:creationId xmlns:a16="http://schemas.microsoft.com/office/drawing/2014/main" id="{00000000-0008-0000-0400-00008C010000}"/>
            </a:ext>
          </a:extLst>
        </xdr:cNvPr>
        <xdr:cNvSpPr/>
      </xdr:nvSpPr>
      <xdr:spPr>
        <a:xfrm>
          <a:off x="1270000" y="13456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78</xdr:row>
      <xdr:rowOff>170197</xdr:rowOff>
    </xdr:from>
    <xdr:ext cx="762000" cy="259045"/>
    <xdr:sp macro="" textlink="">
      <xdr:nvSpPr>
        <xdr:cNvPr id="397" name="テキスト ボックス 396">
          <a:extLst>
            <a:ext uri="{FF2B5EF4-FFF2-40B4-BE49-F238E27FC236}">
              <a16:creationId xmlns:a16="http://schemas.microsoft.com/office/drawing/2014/main" id="{00000000-0008-0000-0400-00008D010000}"/>
            </a:ext>
          </a:extLst>
        </xdr:cNvPr>
        <xdr:cNvSpPr txBox="1"/>
      </xdr:nvSpPr>
      <xdr:spPr>
        <a:xfrm>
          <a:off x="939800" y="13543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7" name="正方形/長方形 406">
          <a:extLst>
            <a:ext uri="{FF2B5EF4-FFF2-40B4-BE49-F238E27FC236}">
              <a16:creationId xmlns:a16="http://schemas.microsoft.com/office/drawing/2014/main" id="{00000000-0008-0000-0400-000097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tx1"/>
              </a:solidFill>
              <a:latin typeface="ＭＳ Ｐゴシック" panose="020B0600070205080204" pitchFamily="50" charset="-128"/>
              <a:ea typeface="ＭＳ Ｐゴシック" panose="020B0600070205080204" pitchFamily="50" charset="-128"/>
            </a:rPr>
            <a:t>　公債費以外の経常収支比率については</a:t>
          </a:r>
          <a:r>
            <a:rPr kumimoji="1" lang="en-US" altLang="ja-JP" sz="1300">
              <a:solidFill>
                <a:schemeClr val="tx1"/>
              </a:solidFill>
              <a:latin typeface="ＭＳ Ｐゴシック" panose="020B0600070205080204" pitchFamily="50" charset="-128"/>
              <a:ea typeface="ＭＳ Ｐゴシック" panose="020B0600070205080204" pitchFamily="50" charset="-128"/>
            </a:rPr>
            <a:t>80.8</a:t>
          </a:r>
          <a:r>
            <a:rPr kumimoji="1" lang="ja-JP" altLang="en-US" sz="1300">
              <a:solidFill>
                <a:schemeClr val="tx1"/>
              </a:solidFill>
              <a:latin typeface="ＭＳ Ｐゴシック" panose="020B0600070205080204" pitchFamily="50" charset="-128"/>
              <a:ea typeface="ＭＳ Ｐゴシック" panose="020B0600070205080204" pitchFamily="50" charset="-128"/>
            </a:rPr>
            <a:t>％となり、前年度より</a:t>
          </a:r>
          <a:r>
            <a:rPr kumimoji="1" lang="en-US" altLang="ja-JP" sz="1300">
              <a:solidFill>
                <a:schemeClr val="tx1"/>
              </a:solidFill>
              <a:latin typeface="ＭＳ Ｐゴシック" panose="020B0600070205080204" pitchFamily="50" charset="-128"/>
              <a:ea typeface="ＭＳ Ｐゴシック" panose="020B0600070205080204" pitchFamily="50" charset="-128"/>
            </a:rPr>
            <a:t>1.7</a:t>
          </a:r>
          <a:r>
            <a:rPr kumimoji="1" lang="ja-JP" altLang="en-US" sz="1300">
              <a:solidFill>
                <a:schemeClr val="tx1"/>
              </a:solidFill>
              <a:latin typeface="ＭＳ Ｐゴシック" panose="020B0600070205080204" pitchFamily="50" charset="-128"/>
              <a:ea typeface="ＭＳ Ｐゴシック" panose="020B0600070205080204" pitchFamily="50" charset="-128"/>
            </a:rPr>
            <a:t>ポイント悪化したことで、類似団体内平均値を</a:t>
          </a:r>
          <a:r>
            <a:rPr kumimoji="1" lang="en-US" altLang="ja-JP" sz="1300">
              <a:solidFill>
                <a:schemeClr val="tx1"/>
              </a:solidFill>
              <a:latin typeface="ＭＳ Ｐゴシック" panose="020B0600070205080204" pitchFamily="50" charset="-128"/>
              <a:ea typeface="ＭＳ Ｐゴシック" panose="020B0600070205080204" pitchFamily="50" charset="-128"/>
            </a:rPr>
            <a:t>2.0</a:t>
          </a:r>
          <a:r>
            <a:rPr kumimoji="1" lang="ja-JP" altLang="en-US" sz="1300">
              <a:solidFill>
                <a:schemeClr val="tx1"/>
              </a:solidFill>
              <a:latin typeface="ＭＳ Ｐゴシック" panose="020B0600070205080204" pitchFamily="50" charset="-128"/>
              <a:ea typeface="ＭＳ Ｐゴシック" panose="020B0600070205080204" pitchFamily="50" charset="-128"/>
            </a:rPr>
            <a:t>ポイント上回る結果となった。</a:t>
          </a:r>
        </a:p>
        <a:p>
          <a:r>
            <a:rPr kumimoji="1" lang="ja-JP" altLang="en-US" sz="1300">
              <a:solidFill>
                <a:schemeClr val="tx1"/>
              </a:solidFill>
              <a:latin typeface="ＭＳ Ｐゴシック" panose="020B0600070205080204" pitchFamily="50" charset="-128"/>
              <a:ea typeface="ＭＳ Ｐゴシック" panose="020B0600070205080204" pitchFamily="50" charset="-128"/>
            </a:rPr>
            <a:t>　主な内容としては人件費、扶助費、補助費等の合計で</a:t>
          </a:r>
          <a:r>
            <a:rPr kumimoji="1" lang="en-US" altLang="ja-JP" sz="1300">
              <a:solidFill>
                <a:schemeClr val="tx1"/>
              </a:solidFill>
              <a:latin typeface="ＭＳ Ｐゴシック" panose="020B0600070205080204" pitchFamily="50" charset="-128"/>
              <a:ea typeface="ＭＳ Ｐゴシック" panose="020B0600070205080204" pitchFamily="50" charset="-128"/>
            </a:rPr>
            <a:t>54.2</a:t>
          </a:r>
          <a:r>
            <a:rPr kumimoji="1" lang="ja-JP" altLang="en-US" sz="1300">
              <a:solidFill>
                <a:schemeClr val="tx1"/>
              </a:solidFill>
              <a:latin typeface="ＭＳ Ｐゴシック" panose="020B0600070205080204" pitchFamily="50" charset="-128"/>
              <a:ea typeface="ＭＳ Ｐゴシック" panose="020B0600070205080204" pitchFamily="50" charset="-128"/>
            </a:rPr>
            <a:t>％となっており、前年度と比較して補助費等は</a:t>
          </a:r>
          <a:r>
            <a:rPr kumimoji="1" lang="en-US" altLang="ja-JP" sz="1300">
              <a:solidFill>
                <a:schemeClr val="tx1"/>
              </a:solidFill>
              <a:latin typeface="ＭＳ Ｐゴシック" panose="020B0600070205080204" pitchFamily="50" charset="-128"/>
              <a:ea typeface="ＭＳ Ｐゴシック" panose="020B0600070205080204" pitchFamily="50" charset="-128"/>
            </a:rPr>
            <a:t>0.4</a:t>
          </a:r>
          <a:r>
            <a:rPr kumimoji="1" lang="ja-JP" altLang="en-US" sz="1300">
              <a:solidFill>
                <a:schemeClr val="tx1"/>
              </a:solidFill>
              <a:latin typeface="ＭＳ Ｐゴシック" panose="020B0600070205080204" pitchFamily="50" charset="-128"/>
              <a:ea typeface="ＭＳ Ｐゴシック" panose="020B0600070205080204" pitchFamily="50" charset="-128"/>
            </a:rPr>
            <a:t>ポイント改善したものの、人件費は</a:t>
          </a:r>
          <a:r>
            <a:rPr kumimoji="1" lang="en-US" altLang="ja-JP" sz="1300">
              <a:solidFill>
                <a:schemeClr val="tx1"/>
              </a:solidFill>
              <a:latin typeface="ＭＳ Ｐゴシック" panose="020B0600070205080204" pitchFamily="50" charset="-128"/>
              <a:ea typeface="ＭＳ Ｐゴシック" panose="020B0600070205080204" pitchFamily="50" charset="-128"/>
            </a:rPr>
            <a:t>1.3</a:t>
          </a:r>
          <a:r>
            <a:rPr kumimoji="1" lang="ja-JP" altLang="en-US" sz="1300">
              <a:solidFill>
                <a:schemeClr val="tx1"/>
              </a:solidFill>
              <a:latin typeface="ＭＳ Ｐゴシック" panose="020B0600070205080204" pitchFamily="50" charset="-128"/>
              <a:ea typeface="ＭＳ Ｐゴシック" panose="020B0600070205080204" pitchFamily="50" charset="-128"/>
            </a:rPr>
            <a:t>ポイント悪化し、扶助費は</a:t>
          </a:r>
          <a:r>
            <a:rPr kumimoji="1" lang="en-US" altLang="ja-JP" sz="1300">
              <a:solidFill>
                <a:schemeClr val="tx1"/>
              </a:solidFill>
              <a:latin typeface="ＭＳ Ｐゴシック" panose="020B0600070205080204" pitchFamily="50" charset="-128"/>
              <a:ea typeface="ＭＳ Ｐゴシック" panose="020B0600070205080204" pitchFamily="50" charset="-128"/>
            </a:rPr>
            <a:t>0.1</a:t>
          </a:r>
          <a:r>
            <a:rPr kumimoji="1" lang="ja-JP" altLang="en-US" sz="1300">
              <a:solidFill>
                <a:schemeClr val="tx1"/>
              </a:solidFill>
              <a:latin typeface="ＭＳ Ｐゴシック" panose="020B0600070205080204" pitchFamily="50" charset="-128"/>
              <a:ea typeface="ＭＳ Ｐゴシック" panose="020B0600070205080204" pitchFamily="50" charset="-128"/>
            </a:rPr>
            <a:t>ポイント悪化したためである。</a:t>
          </a:r>
        </a:p>
      </xdr:txBody>
    </xdr:sp>
    <xdr:clientData/>
  </xdr:twoCellAnchor>
  <xdr:oneCellAnchor>
    <xdr:from>
      <xdr:col>62</xdr:col>
      <xdr:colOff>6350</xdr:colOff>
      <xdr:row>69</xdr:row>
      <xdr:rowOff>107950</xdr:rowOff>
    </xdr:from>
    <xdr:ext cx="298543" cy="225703"/>
    <xdr:sp macro=""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19" name="テキスト ボックス 418">
          <a:extLst>
            <a:ext uri="{FF2B5EF4-FFF2-40B4-BE49-F238E27FC236}">
              <a16:creationId xmlns:a16="http://schemas.microsoft.com/office/drawing/2014/main" id="{00000000-0008-0000-0400-0000A3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21" name="テキスト ボックス 420">
          <a:extLst>
            <a:ext uri="{FF2B5EF4-FFF2-40B4-BE49-F238E27FC236}">
              <a16:creationId xmlns:a16="http://schemas.microsoft.com/office/drawing/2014/main" id="{00000000-0008-0000-0400-0000A5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3" name="テキスト ボックス 422">
          <a:extLst>
            <a:ext uri="{FF2B5EF4-FFF2-40B4-BE49-F238E27FC236}">
              <a16:creationId xmlns:a16="http://schemas.microsoft.com/office/drawing/2014/main" id="{00000000-0008-0000-0400-0000A7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4" name="公債費以外グラフ枠">
          <a:extLst>
            <a:ext uri="{FF2B5EF4-FFF2-40B4-BE49-F238E27FC236}">
              <a16:creationId xmlns:a16="http://schemas.microsoft.com/office/drawing/2014/main" id="{00000000-0008-0000-0400-0000A8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24130</xdr:rowOff>
    </xdr:from>
    <xdr:to>
      <xdr:col>82</xdr:col>
      <xdr:colOff>107950</xdr:colOff>
      <xdr:row>80</xdr:row>
      <xdr:rowOff>69850</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flipV="1">
          <a:off x="16510000" y="12539980"/>
          <a:ext cx="0" cy="12458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41927</xdr:rowOff>
    </xdr:from>
    <xdr:ext cx="762000" cy="259045"/>
    <xdr:sp macro="" textlink="">
      <xdr:nvSpPr>
        <xdr:cNvPr id="426" name="公債費以外最小値テキスト">
          <a:extLst>
            <a:ext uri="{FF2B5EF4-FFF2-40B4-BE49-F238E27FC236}">
              <a16:creationId xmlns:a16="http://schemas.microsoft.com/office/drawing/2014/main" id="{00000000-0008-0000-0400-0000AA010000}"/>
            </a:ext>
          </a:extLst>
        </xdr:cNvPr>
        <xdr:cNvSpPr txBox="1"/>
      </xdr:nvSpPr>
      <xdr:spPr>
        <a:xfrm>
          <a:off x="16598900" y="13757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69850</xdr:rowOff>
    </xdr:from>
    <xdr:to>
      <xdr:col>82</xdr:col>
      <xdr:colOff>196850</xdr:colOff>
      <xdr:row>80</xdr:row>
      <xdr:rowOff>69850</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6421100" y="13785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110507</xdr:rowOff>
    </xdr:from>
    <xdr:ext cx="762000" cy="259045"/>
    <xdr:sp macro="" textlink="">
      <xdr:nvSpPr>
        <xdr:cNvPr id="428" name="公債費以外最大値テキスト">
          <a:extLst>
            <a:ext uri="{FF2B5EF4-FFF2-40B4-BE49-F238E27FC236}">
              <a16:creationId xmlns:a16="http://schemas.microsoft.com/office/drawing/2014/main" id="{00000000-0008-0000-0400-0000AC010000}"/>
            </a:ext>
          </a:extLst>
        </xdr:cNvPr>
        <xdr:cNvSpPr txBox="1"/>
      </xdr:nvSpPr>
      <xdr:spPr>
        <a:xfrm>
          <a:off x="16598900" y="12283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24130</xdr:rowOff>
    </xdr:from>
    <xdr:to>
      <xdr:col>82</xdr:col>
      <xdr:colOff>196850</xdr:colOff>
      <xdr:row>73</xdr:row>
      <xdr:rowOff>24130</xdr:rowOff>
    </xdr:to>
    <xdr:cxnSp macro="">
      <xdr:nvCxnSpPr>
        <xdr:cNvPr id="429" name="直線コネクタ 428">
          <a:extLst>
            <a:ext uri="{FF2B5EF4-FFF2-40B4-BE49-F238E27FC236}">
              <a16:creationId xmlns:a16="http://schemas.microsoft.com/office/drawing/2014/main" id="{00000000-0008-0000-0400-0000AD010000}"/>
            </a:ext>
          </a:extLst>
        </xdr:cNvPr>
        <xdr:cNvCxnSpPr/>
      </xdr:nvCxnSpPr>
      <xdr:spPr>
        <a:xfrm>
          <a:off x="16421100" y="125399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77</xdr:row>
      <xdr:rowOff>35561</xdr:rowOff>
    </xdr:from>
    <xdr:to>
      <xdr:col>82</xdr:col>
      <xdr:colOff>107950</xdr:colOff>
      <xdr:row>77</xdr:row>
      <xdr:rowOff>100330</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a:off x="15671800" y="13237211"/>
          <a:ext cx="838200" cy="647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75</xdr:row>
      <xdr:rowOff>161307</xdr:rowOff>
    </xdr:from>
    <xdr:ext cx="762000" cy="259045"/>
    <xdr:sp macro="" textlink="">
      <xdr:nvSpPr>
        <xdr:cNvPr id="431" name="公債費以外平均値テキスト">
          <a:extLst>
            <a:ext uri="{FF2B5EF4-FFF2-40B4-BE49-F238E27FC236}">
              <a16:creationId xmlns:a16="http://schemas.microsoft.com/office/drawing/2014/main" id="{00000000-0008-0000-0400-0000AF010000}"/>
            </a:ext>
          </a:extLst>
        </xdr:cNvPr>
        <xdr:cNvSpPr txBox="1"/>
      </xdr:nvSpPr>
      <xdr:spPr>
        <a:xfrm>
          <a:off x="16598900" y="130200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144780</xdr:rowOff>
    </xdr:from>
    <xdr:to>
      <xdr:col>82</xdr:col>
      <xdr:colOff>158750</xdr:colOff>
      <xdr:row>77</xdr:row>
      <xdr:rowOff>74930</xdr:rowOff>
    </xdr:to>
    <xdr:sp macro="" textlink="">
      <xdr:nvSpPr>
        <xdr:cNvPr id="432" name="フローチャート: 判断 431">
          <a:extLst>
            <a:ext uri="{FF2B5EF4-FFF2-40B4-BE49-F238E27FC236}">
              <a16:creationId xmlns:a16="http://schemas.microsoft.com/office/drawing/2014/main" id="{00000000-0008-0000-0400-0000B0010000}"/>
            </a:ext>
          </a:extLst>
        </xdr:cNvPr>
        <xdr:cNvSpPr/>
      </xdr:nvSpPr>
      <xdr:spPr>
        <a:xfrm>
          <a:off x="16459200" y="13174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76</xdr:row>
      <xdr:rowOff>111761</xdr:rowOff>
    </xdr:from>
    <xdr:to>
      <xdr:col>78</xdr:col>
      <xdr:colOff>69850</xdr:colOff>
      <xdr:row>77</xdr:row>
      <xdr:rowOff>35561</xdr:rowOff>
    </xdr:to>
    <xdr:cxnSp macro="">
      <xdr:nvCxnSpPr>
        <xdr:cNvPr id="433" name="直線コネクタ 432">
          <a:extLst>
            <a:ext uri="{FF2B5EF4-FFF2-40B4-BE49-F238E27FC236}">
              <a16:creationId xmlns:a16="http://schemas.microsoft.com/office/drawing/2014/main" id="{00000000-0008-0000-0400-0000B1010000}"/>
            </a:ext>
          </a:extLst>
        </xdr:cNvPr>
        <xdr:cNvCxnSpPr/>
      </xdr:nvCxnSpPr>
      <xdr:spPr>
        <a:xfrm>
          <a:off x="14782800" y="13141961"/>
          <a:ext cx="889000" cy="95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106680</xdr:rowOff>
    </xdr:from>
    <xdr:to>
      <xdr:col>78</xdr:col>
      <xdr:colOff>120650</xdr:colOff>
      <xdr:row>77</xdr:row>
      <xdr:rowOff>36830</xdr:rowOff>
    </xdr:to>
    <xdr:sp macro="" textlink="">
      <xdr:nvSpPr>
        <xdr:cNvPr id="434" name="フローチャート: 判断 433">
          <a:extLst>
            <a:ext uri="{FF2B5EF4-FFF2-40B4-BE49-F238E27FC236}">
              <a16:creationId xmlns:a16="http://schemas.microsoft.com/office/drawing/2014/main" id="{00000000-0008-0000-0400-0000B2010000}"/>
            </a:ext>
          </a:extLst>
        </xdr:cNvPr>
        <xdr:cNvSpPr/>
      </xdr:nvSpPr>
      <xdr:spPr>
        <a:xfrm>
          <a:off x="15621000" y="13136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47007</xdr:rowOff>
    </xdr:from>
    <xdr:ext cx="7366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5290800" y="129057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76</xdr:row>
      <xdr:rowOff>107950</xdr:rowOff>
    </xdr:from>
    <xdr:to>
      <xdr:col>73</xdr:col>
      <xdr:colOff>180975</xdr:colOff>
      <xdr:row>76</xdr:row>
      <xdr:rowOff>111761</xdr:rowOff>
    </xdr:to>
    <xdr:cxnSp macro="">
      <xdr:nvCxnSpPr>
        <xdr:cNvPr id="436" name="直線コネクタ 435">
          <a:extLst>
            <a:ext uri="{FF2B5EF4-FFF2-40B4-BE49-F238E27FC236}">
              <a16:creationId xmlns:a16="http://schemas.microsoft.com/office/drawing/2014/main" id="{00000000-0008-0000-0400-0000B4010000}"/>
            </a:ext>
          </a:extLst>
        </xdr:cNvPr>
        <xdr:cNvCxnSpPr/>
      </xdr:nvCxnSpPr>
      <xdr:spPr>
        <a:xfrm>
          <a:off x="13893800" y="13138150"/>
          <a:ext cx="88900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64770</xdr:rowOff>
    </xdr:from>
    <xdr:to>
      <xdr:col>74</xdr:col>
      <xdr:colOff>31750</xdr:colOff>
      <xdr:row>76</xdr:row>
      <xdr:rowOff>166370</xdr:rowOff>
    </xdr:to>
    <xdr:sp macro="" textlink="">
      <xdr:nvSpPr>
        <xdr:cNvPr id="437" name="フローチャート: 判断 436">
          <a:extLst>
            <a:ext uri="{FF2B5EF4-FFF2-40B4-BE49-F238E27FC236}">
              <a16:creationId xmlns:a16="http://schemas.microsoft.com/office/drawing/2014/main" id="{00000000-0008-0000-0400-0000B5010000}"/>
            </a:ext>
          </a:extLst>
        </xdr:cNvPr>
        <xdr:cNvSpPr/>
      </xdr:nvSpPr>
      <xdr:spPr>
        <a:xfrm>
          <a:off x="14732000" y="13094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76</xdr:row>
      <xdr:rowOff>151147</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4401800" y="131813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76</xdr:row>
      <xdr:rowOff>107950</xdr:rowOff>
    </xdr:from>
    <xdr:to>
      <xdr:col>69</xdr:col>
      <xdr:colOff>92075</xdr:colOff>
      <xdr:row>77</xdr:row>
      <xdr:rowOff>1270</xdr:rowOff>
    </xdr:to>
    <xdr:cxnSp macro="">
      <xdr:nvCxnSpPr>
        <xdr:cNvPr id="439" name="直線コネクタ 438">
          <a:extLst>
            <a:ext uri="{FF2B5EF4-FFF2-40B4-BE49-F238E27FC236}">
              <a16:creationId xmlns:a16="http://schemas.microsoft.com/office/drawing/2014/main" id="{00000000-0008-0000-0400-0000B7010000}"/>
            </a:ext>
          </a:extLst>
        </xdr:cNvPr>
        <xdr:cNvCxnSpPr/>
      </xdr:nvCxnSpPr>
      <xdr:spPr>
        <a:xfrm flipV="1">
          <a:off x="13004800" y="13138150"/>
          <a:ext cx="889000" cy="64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125730</xdr:rowOff>
    </xdr:from>
    <xdr:to>
      <xdr:col>69</xdr:col>
      <xdr:colOff>142875</xdr:colOff>
      <xdr:row>76</xdr:row>
      <xdr:rowOff>55880</xdr:rowOff>
    </xdr:to>
    <xdr:sp macro="" textlink="">
      <xdr:nvSpPr>
        <xdr:cNvPr id="440" name="フローチャート: 判断 439">
          <a:extLst>
            <a:ext uri="{FF2B5EF4-FFF2-40B4-BE49-F238E27FC236}">
              <a16:creationId xmlns:a16="http://schemas.microsoft.com/office/drawing/2014/main" id="{00000000-0008-0000-0400-0000B8010000}"/>
            </a:ext>
          </a:extLst>
        </xdr:cNvPr>
        <xdr:cNvSpPr/>
      </xdr:nvSpPr>
      <xdr:spPr>
        <a:xfrm>
          <a:off x="13843000" y="12984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66057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3512800" y="12753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76200</xdr:rowOff>
    </xdr:from>
    <xdr:to>
      <xdr:col>65</xdr:col>
      <xdr:colOff>53975</xdr:colOff>
      <xdr:row>77</xdr:row>
      <xdr:rowOff>6350</xdr:rowOff>
    </xdr:to>
    <xdr:sp macro="" textlink="">
      <xdr:nvSpPr>
        <xdr:cNvPr id="442" name="フローチャート: 判断 441">
          <a:extLst>
            <a:ext uri="{FF2B5EF4-FFF2-40B4-BE49-F238E27FC236}">
              <a16:creationId xmlns:a16="http://schemas.microsoft.com/office/drawing/2014/main" id="{00000000-0008-0000-0400-0000BA010000}"/>
            </a:ext>
          </a:extLst>
        </xdr:cNvPr>
        <xdr:cNvSpPr/>
      </xdr:nvSpPr>
      <xdr:spPr>
        <a:xfrm>
          <a:off x="12954000" y="13106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16527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2623800" y="12875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49530</xdr:rowOff>
    </xdr:from>
    <xdr:to>
      <xdr:col>82</xdr:col>
      <xdr:colOff>158750</xdr:colOff>
      <xdr:row>77</xdr:row>
      <xdr:rowOff>151130</xdr:rowOff>
    </xdr:to>
    <xdr:sp macro="" textlink="">
      <xdr:nvSpPr>
        <xdr:cNvPr id="449" name="楕円 448">
          <a:extLst>
            <a:ext uri="{FF2B5EF4-FFF2-40B4-BE49-F238E27FC236}">
              <a16:creationId xmlns:a16="http://schemas.microsoft.com/office/drawing/2014/main" id="{00000000-0008-0000-0400-0000C1010000}"/>
            </a:ext>
          </a:extLst>
        </xdr:cNvPr>
        <xdr:cNvSpPr/>
      </xdr:nvSpPr>
      <xdr:spPr>
        <a:xfrm>
          <a:off x="16459200" y="13251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77</xdr:row>
      <xdr:rowOff>21607</xdr:rowOff>
    </xdr:from>
    <xdr:ext cx="762000" cy="259045"/>
    <xdr:sp macro="" textlink="">
      <xdr:nvSpPr>
        <xdr:cNvPr id="450" name="公債費以外該当値テキスト">
          <a:extLst>
            <a:ext uri="{FF2B5EF4-FFF2-40B4-BE49-F238E27FC236}">
              <a16:creationId xmlns:a16="http://schemas.microsoft.com/office/drawing/2014/main" id="{00000000-0008-0000-0400-0000C2010000}"/>
            </a:ext>
          </a:extLst>
        </xdr:cNvPr>
        <xdr:cNvSpPr txBox="1"/>
      </xdr:nvSpPr>
      <xdr:spPr>
        <a:xfrm>
          <a:off x="16598900" y="13223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76</xdr:row>
      <xdr:rowOff>156211</xdr:rowOff>
    </xdr:from>
    <xdr:to>
      <xdr:col>78</xdr:col>
      <xdr:colOff>120650</xdr:colOff>
      <xdr:row>77</xdr:row>
      <xdr:rowOff>86361</xdr:rowOff>
    </xdr:to>
    <xdr:sp macro="" textlink="">
      <xdr:nvSpPr>
        <xdr:cNvPr id="451" name="楕円 450">
          <a:extLst>
            <a:ext uri="{FF2B5EF4-FFF2-40B4-BE49-F238E27FC236}">
              <a16:creationId xmlns:a16="http://schemas.microsoft.com/office/drawing/2014/main" id="{00000000-0008-0000-0400-0000C3010000}"/>
            </a:ext>
          </a:extLst>
        </xdr:cNvPr>
        <xdr:cNvSpPr/>
      </xdr:nvSpPr>
      <xdr:spPr>
        <a:xfrm>
          <a:off x="15621000" y="13186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71138</xdr:rowOff>
    </xdr:from>
    <xdr:ext cx="736600" cy="259045"/>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5290800" y="132727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76</xdr:row>
      <xdr:rowOff>60961</xdr:rowOff>
    </xdr:from>
    <xdr:to>
      <xdr:col>74</xdr:col>
      <xdr:colOff>31750</xdr:colOff>
      <xdr:row>76</xdr:row>
      <xdr:rowOff>162561</xdr:rowOff>
    </xdr:to>
    <xdr:sp macro="" textlink="">
      <xdr:nvSpPr>
        <xdr:cNvPr id="453" name="楕円 452">
          <a:extLst>
            <a:ext uri="{FF2B5EF4-FFF2-40B4-BE49-F238E27FC236}">
              <a16:creationId xmlns:a16="http://schemas.microsoft.com/office/drawing/2014/main" id="{00000000-0008-0000-0400-0000C5010000}"/>
            </a:ext>
          </a:extLst>
        </xdr:cNvPr>
        <xdr:cNvSpPr/>
      </xdr:nvSpPr>
      <xdr:spPr>
        <a:xfrm>
          <a:off x="14732000" y="13091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1287</xdr:rowOff>
    </xdr:from>
    <xdr:ext cx="762000" cy="259045"/>
    <xdr:sp macro="" textlink="">
      <xdr:nvSpPr>
        <xdr:cNvPr id="454" name="テキスト ボックス 453">
          <a:extLst>
            <a:ext uri="{FF2B5EF4-FFF2-40B4-BE49-F238E27FC236}">
              <a16:creationId xmlns:a16="http://schemas.microsoft.com/office/drawing/2014/main" id="{00000000-0008-0000-0400-0000C6010000}"/>
            </a:ext>
          </a:extLst>
        </xdr:cNvPr>
        <xdr:cNvSpPr txBox="1"/>
      </xdr:nvSpPr>
      <xdr:spPr>
        <a:xfrm>
          <a:off x="14401800" y="12860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76</xdr:row>
      <xdr:rowOff>57150</xdr:rowOff>
    </xdr:from>
    <xdr:to>
      <xdr:col>69</xdr:col>
      <xdr:colOff>142875</xdr:colOff>
      <xdr:row>76</xdr:row>
      <xdr:rowOff>158750</xdr:rowOff>
    </xdr:to>
    <xdr:sp macro="" textlink="">
      <xdr:nvSpPr>
        <xdr:cNvPr id="455" name="楕円 454">
          <a:extLst>
            <a:ext uri="{FF2B5EF4-FFF2-40B4-BE49-F238E27FC236}">
              <a16:creationId xmlns:a16="http://schemas.microsoft.com/office/drawing/2014/main" id="{00000000-0008-0000-0400-0000C7010000}"/>
            </a:ext>
          </a:extLst>
        </xdr:cNvPr>
        <xdr:cNvSpPr/>
      </xdr:nvSpPr>
      <xdr:spPr>
        <a:xfrm>
          <a:off x="13843000" y="13087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143527</xdr:rowOff>
    </xdr:from>
    <xdr:ext cx="762000" cy="259045"/>
    <xdr:sp macro="" textlink="">
      <xdr:nvSpPr>
        <xdr:cNvPr id="456" name="テキスト ボックス 455">
          <a:extLst>
            <a:ext uri="{FF2B5EF4-FFF2-40B4-BE49-F238E27FC236}">
              <a16:creationId xmlns:a16="http://schemas.microsoft.com/office/drawing/2014/main" id="{00000000-0008-0000-0400-0000C8010000}"/>
            </a:ext>
          </a:extLst>
        </xdr:cNvPr>
        <xdr:cNvSpPr txBox="1"/>
      </xdr:nvSpPr>
      <xdr:spPr>
        <a:xfrm>
          <a:off x="13512800" y="1317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121920</xdr:rowOff>
    </xdr:from>
    <xdr:to>
      <xdr:col>65</xdr:col>
      <xdr:colOff>53975</xdr:colOff>
      <xdr:row>77</xdr:row>
      <xdr:rowOff>52070</xdr:rowOff>
    </xdr:to>
    <xdr:sp macro="" textlink="">
      <xdr:nvSpPr>
        <xdr:cNvPr id="457" name="楕円 456">
          <a:extLst>
            <a:ext uri="{FF2B5EF4-FFF2-40B4-BE49-F238E27FC236}">
              <a16:creationId xmlns:a16="http://schemas.microsoft.com/office/drawing/2014/main" id="{00000000-0008-0000-0400-0000C9010000}"/>
            </a:ext>
          </a:extLst>
        </xdr:cNvPr>
        <xdr:cNvSpPr/>
      </xdr:nvSpPr>
      <xdr:spPr>
        <a:xfrm>
          <a:off x="12954000" y="13152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36847</xdr:rowOff>
    </xdr:from>
    <xdr:ext cx="762000" cy="259045"/>
    <xdr:sp macro="" textlink="">
      <xdr:nvSpPr>
        <xdr:cNvPr id="458" name="テキスト ボックス 457">
          <a:extLst>
            <a:ext uri="{FF2B5EF4-FFF2-40B4-BE49-F238E27FC236}">
              <a16:creationId xmlns:a16="http://schemas.microsoft.com/office/drawing/2014/main" id="{00000000-0008-0000-0400-0000CA010000}"/>
            </a:ext>
          </a:extLst>
        </xdr:cNvPr>
        <xdr:cNvSpPr txBox="1"/>
      </xdr:nvSpPr>
      <xdr:spPr>
        <a:xfrm>
          <a:off x="12623800" y="13238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大阪府東大阪市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20358</xdr:rowOff>
    </xdr:from>
    <xdr:to>
      <xdr:col>29</xdr:col>
      <xdr:colOff>127000</xdr:colOff>
      <xdr:row>19</xdr:row>
      <xdr:rowOff>31331</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1953933"/>
          <a:ext cx="0" cy="1382573"/>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3408</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3085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55,761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31331</xdr:rowOff>
    </xdr:from>
    <xdr:to>
      <xdr:col>30</xdr:col>
      <xdr:colOff>25400</xdr:colOff>
      <xdr:row>19</xdr:row>
      <xdr:rowOff>31331</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33650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9</xdr:row>
      <xdr:rowOff>106735</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6974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92,049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20358</xdr:rowOff>
    </xdr:from>
    <xdr:to>
      <xdr:col>30</xdr:col>
      <xdr:colOff>25400</xdr:colOff>
      <xdr:row>11</xdr:row>
      <xdr:rowOff>20358</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195393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17</xdr:row>
      <xdr:rowOff>55563</xdr:rowOff>
    </xdr:from>
    <xdr:to>
      <xdr:col>29</xdr:col>
      <xdr:colOff>127000</xdr:colOff>
      <xdr:row>18</xdr:row>
      <xdr:rowOff>24397</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3017838"/>
          <a:ext cx="647700" cy="14028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14</xdr:row>
      <xdr:rowOff>92841</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254076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15</xdr:row>
      <xdr:rowOff>76314</xdr:rowOff>
    </xdr:from>
    <xdr:to>
      <xdr:col>29</xdr:col>
      <xdr:colOff>177800</xdr:colOff>
      <xdr:row>16</xdr:row>
      <xdr:rowOff>6464</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269568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18</xdr:row>
      <xdr:rowOff>24397</xdr:rowOff>
    </xdr:from>
    <xdr:to>
      <xdr:col>26</xdr:col>
      <xdr:colOff>50800</xdr:colOff>
      <xdr:row>18</xdr:row>
      <xdr:rowOff>105512</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3158122"/>
          <a:ext cx="698500" cy="8111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74219</xdr:rowOff>
    </xdr:from>
    <xdr:to>
      <xdr:col>26</xdr:col>
      <xdr:colOff>101600</xdr:colOff>
      <xdr:row>17</xdr:row>
      <xdr:rowOff>4369</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286504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14546</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26339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66,802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18</xdr:row>
      <xdr:rowOff>76251</xdr:rowOff>
    </xdr:from>
    <xdr:to>
      <xdr:col>22</xdr:col>
      <xdr:colOff>114300</xdr:colOff>
      <xdr:row>18</xdr:row>
      <xdr:rowOff>105512</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a:off x="3606800" y="3209976"/>
          <a:ext cx="698500" cy="2926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16</xdr:row>
      <xdr:rowOff>128968</xdr:rowOff>
    </xdr:from>
    <xdr:to>
      <xdr:col>22</xdr:col>
      <xdr:colOff>165100</xdr:colOff>
      <xdr:row>17</xdr:row>
      <xdr:rowOff>59118</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291979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69295</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26886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18</xdr:row>
      <xdr:rowOff>76251</xdr:rowOff>
    </xdr:from>
    <xdr:to>
      <xdr:col>18</xdr:col>
      <xdr:colOff>177800</xdr:colOff>
      <xdr:row>18</xdr:row>
      <xdr:rowOff>122504</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3209976"/>
          <a:ext cx="698500" cy="4625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16</xdr:row>
      <xdr:rowOff>151714</xdr:rowOff>
    </xdr:from>
    <xdr:to>
      <xdr:col>19</xdr:col>
      <xdr:colOff>38100</xdr:colOff>
      <xdr:row>17</xdr:row>
      <xdr:rowOff>81864</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294253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92041</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27114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5334</xdr:rowOff>
    </xdr:from>
    <xdr:to>
      <xdr:col>15</xdr:col>
      <xdr:colOff>101600</xdr:colOff>
      <xdr:row>17</xdr:row>
      <xdr:rowOff>106934</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296760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15</xdr:row>
      <xdr:rowOff>117111</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27364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4763</xdr:rowOff>
    </xdr:from>
    <xdr:to>
      <xdr:col>29</xdr:col>
      <xdr:colOff>177800</xdr:colOff>
      <xdr:row>17</xdr:row>
      <xdr:rowOff>106363</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296703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16</xdr:row>
      <xdr:rowOff>148290</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29391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17</xdr:row>
      <xdr:rowOff>145047</xdr:rowOff>
    </xdr:from>
    <xdr:to>
      <xdr:col>26</xdr:col>
      <xdr:colOff>101600</xdr:colOff>
      <xdr:row>18</xdr:row>
      <xdr:rowOff>75197</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310732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59974</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319369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60,443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18</xdr:row>
      <xdr:rowOff>54712</xdr:rowOff>
    </xdr:from>
    <xdr:to>
      <xdr:col>22</xdr:col>
      <xdr:colOff>165100</xdr:colOff>
      <xdr:row>18</xdr:row>
      <xdr:rowOff>156311</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3188437"/>
          <a:ext cx="101600" cy="101599"/>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141089</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32748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58,314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18</xdr:row>
      <xdr:rowOff>25451</xdr:rowOff>
    </xdr:from>
    <xdr:to>
      <xdr:col>19</xdr:col>
      <xdr:colOff>38100</xdr:colOff>
      <xdr:row>18</xdr:row>
      <xdr:rowOff>127051</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315917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111828</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32455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71704</xdr:rowOff>
    </xdr:from>
    <xdr:to>
      <xdr:col>15</xdr:col>
      <xdr:colOff>101600</xdr:colOff>
      <xdr:row>19</xdr:row>
      <xdr:rowOff>1854</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320542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158081</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32918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57,868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50800</xdr:rowOff>
    </xdr:from>
    <xdr:to>
      <xdr:col>33</xdr:col>
      <xdr:colOff>114300</xdr:colOff>
      <xdr:row>37</xdr:row>
      <xdr:rowOff>50800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5" name="人口1人当たり決算額の推移グラフ枠445">
          <a:extLst>
            <a:ext uri="{FF2B5EF4-FFF2-40B4-BE49-F238E27FC236}">
              <a16:creationId xmlns:a16="http://schemas.microsoft.com/office/drawing/2014/main" id="{00000000-0008-0000-0500-000069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222860</xdr:rowOff>
    </xdr:from>
    <xdr:to>
      <xdr:col>29</xdr:col>
      <xdr:colOff>127000</xdr:colOff>
      <xdr:row>38</xdr:row>
      <xdr:rowOff>2260</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flipV="1">
          <a:off x="5651500" y="6147410"/>
          <a:ext cx="0" cy="132245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317237</xdr:rowOff>
    </xdr:from>
    <xdr:ext cx="762000" cy="259045"/>
    <xdr:sp macro="" textlink="">
      <xdr:nvSpPr>
        <xdr:cNvPr id="107" name="人口1人当たり決算額の推移最小値テキスト445">
          <a:extLst>
            <a:ext uri="{FF2B5EF4-FFF2-40B4-BE49-F238E27FC236}">
              <a16:creationId xmlns:a16="http://schemas.microsoft.com/office/drawing/2014/main" id="{00000000-0008-0000-0500-00006B000000}"/>
            </a:ext>
          </a:extLst>
        </xdr:cNvPr>
        <xdr:cNvSpPr txBox="1"/>
      </xdr:nvSpPr>
      <xdr:spPr>
        <a:xfrm>
          <a:off x="5740400" y="744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2260</xdr:rowOff>
    </xdr:from>
    <xdr:to>
      <xdr:col>30</xdr:col>
      <xdr:colOff>25400</xdr:colOff>
      <xdr:row>38</xdr:row>
      <xdr:rowOff>2260</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746986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137787</xdr:rowOff>
    </xdr:from>
    <xdr:ext cx="762000" cy="259045"/>
    <xdr:sp macro="" textlink="">
      <xdr:nvSpPr>
        <xdr:cNvPr id="109" name="人口1人当たり決算額の推移最大値テキスト445">
          <a:extLst>
            <a:ext uri="{FF2B5EF4-FFF2-40B4-BE49-F238E27FC236}">
              <a16:creationId xmlns:a16="http://schemas.microsoft.com/office/drawing/2014/main" id="{00000000-0008-0000-0500-00006D000000}"/>
            </a:ext>
          </a:extLst>
        </xdr:cNvPr>
        <xdr:cNvSpPr txBox="1"/>
      </xdr:nvSpPr>
      <xdr:spPr>
        <a:xfrm>
          <a:off x="5740400" y="5890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26,984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222860</xdr:rowOff>
    </xdr:from>
    <xdr:to>
      <xdr:col>30</xdr:col>
      <xdr:colOff>25400</xdr:colOff>
      <xdr:row>33</xdr:row>
      <xdr:rowOff>222860</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614741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182283</xdr:rowOff>
    </xdr:from>
    <xdr:to>
      <xdr:col>29</xdr:col>
      <xdr:colOff>127000</xdr:colOff>
      <xdr:row>35</xdr:row>
      <xdr:rowOff>293801</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a:off x="5003800" y="6792633"/>
          <a:ext cx="647700" cy="11151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34</xdr:row>
      <xdr:rowOff>298390</xdr:rowOff>
    </xdr:from>
    <xdr:ext cx="762000" cy="259045"/>
    <xdr:sp macro="" textlink="">
      <xdr:nvSpPr>
        <xdr:cNvPr id="112" name="人口1人当たり決算額の推移平均値テキスト445">
          <a:extLst>
            <a:ext uri="{FF2B5EF4-FFF2-40B4-BE49-F238E27FC236}">
              <a16:creationId xmlns:a16="http://schemas.microsoft.com/office/drawing/2014/main" id="{00000000-0008-0000-0500-000070000000}"/>
            </a:ext>
          </a:extLst>
        </xdr:cNvPr>
        <xdr:cNvSpPr txBox="1"/>
      </xdr:nvSpPr>
      <xdr:spPr>
        <a:xfrm>
          <a:off x="5740400" y="656584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110413</xdr:rowOff>
    </xdr:from>
    <xdr:to>
      <xdr:col>29</xdr:col>
      <xdr:colOff>177800</xdr:colOff>
      <xdr:row>35</xdr:row>
      <xdr:rowOff>212013</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5600700" y="672076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80594</xdr:rowOff>
    </xdr:from>
    <xdr:to>
      <xdr:col>26</xdr:col>
      <xdr:colOff>50800</xdr:colOff>
      <xdr:row>35</xdr:row>
      <xdr:rowOff>182283</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a:off x="4305300" y="6690944"/>
          <a:ext cx="698500" cy="10168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105956</xdr:rowOff>
    </xdr:from>
    <xdr:to>
      <xdr:col>26</xdr:col>
      <xdr:colOff>101600</xdr:colOff>
      <xdr:row>35</xdr:row>
      <xdr:rowOff>207556</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4953000" y="671630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217733</xdr:rowOff>
    </xdr:from>
    <xdr:ext cx="736600" cy="259045"/>
    <xdr:sp macro="" textlink="">
      <xdr:nvSpPr>
        <xdr:cNvPr id="116" name="テキスト ボックス 115">
          <a:extLst>
            <a:ext uri="{FF2B5EF4-FFF2-40B4-BE49-F238E27FC236}">
              <a16:creationId xmlns:a16="http://schemas.microsoft.com/office/drawing/2014/main" id="{00000000-0008-0000-0500-000074000000}"/>
            </a:ext>
          </a:extLst>
        </xdr:cNvPr>
        <xdr:cNvSpPr txBox="1"/>
      </xdr:nvSpPr>
      <xdr:spPr>
        <a:xfrm>
          <a:off x="4622800" y="64851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33655</xdr:rowOff>
    </xdr:from>
    <xdr:to>
      <xdr:col>22</xdr:col>
      <xdr:colOff>114300</xdr:colOff>
      <xdr:row>35</xdr:row>
      <xdr:rowOff>80594</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a:off x="3606800" y="6644005"/>
          <a:ext cx="698500" cy="4693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105308</xdr:rowOff>
    </xdr:from>
    <xdr:to>
      <xdr:col>22</xdr:col>
      <xdr:colOff>165100</xdr:colOff>
      <xdr:row>35</xdr:row>
      <xdr:rowOff>206908</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4254500" y="671565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191685</xdr:rowOff>
    </xdr:from>
    <xdr:ext cx="7620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3924300" y="68020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34</xdr:row>
      <xdr:rowOff>309728</xdr:rowOff>
    </xdr:from>
    <xdr:to>
      <xdr:col>18</xdr:col>
      <xdr:colOff>177800</xdr:colOff>
      <xdr:row>35</xdr:row>
      <xdr:rowOff>33655</xdr:rowOff>
    </xdr:to>
    <xdr:cxnSp macro="">
      <xdr:nvCxnSpPr>
        <xdr:cNvPr id="120" name="直線コネクタ 119">
          <a:extLst>
            <a:ext uri="{FF2B5EF4-FFF2-40B4-BE49-F238E27FC236}">
              <a16:creationId xmlns:a16="http://schemas.microsoft.com/office/drawing/2014/main" id="{00000000-0008-0000-0500-000078000000}"/>
            </a:ext>
          </a:extLst>
        </xdr:cNvPr>
        <xdr:cNvCxnSpPr/>
      </xdr:nvCxnSpPr>
      <xdr:spPr bwMode="auto">
        <a:xfrm>
          <a:off x="2908300" y="6577178"/>
          <a:ext cx="698500" cy="6682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122796</xdr:rowOff>
    </xdr:from>
    <xdr:to>
      <xdr:col>19</xdr:col>
      <xdr:colOff>38100</xdr:colOff>
      <xdr:row>35</xdr:row>
      <xdr:rowOff>224396</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3556000" y="673314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209173</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3225800" y="68195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129578</xdr:rowOff>
    </xdr:from>
    <xdr:to>
      <xdr:col>15</xdr:col>
      <xdr:colOff>101600</xdr:colOff>
      <xdr:row>35</xdr:row>
      <xdr:rowOff>231178</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2857500" y="673992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215955</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2527300" y="6826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243001</xdr:rowOff>
    </xdr:from>
    <xdr:to>
      <xdr:col>29</xdr:col>
      <xdr:colOff>177800</xdr:colOff>
      <xdr:row>36</xdr:row>
      <xdr:rowOff>1701</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5600700" y="685335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215078</xdr:rowOff>
    </xdr:from>
    <xdr:ext cx="762000" cy="259045"/>
    <xdr:sp macro="" textlink="">
      <xdr:nvSpPr>
        <xdr:cNvPr id="131" name="人口1人当たり決算額の推移該当値テキスト445">
          <a:extLst>
            <a:ext uri="{FF2B5EF4-FFF2-40B4-BE49-F238E27FC236}">
              <a16:creationId xmlns:a16="http://schemas.microsoft.com/office/drawing/2014/main" id="{00000000-0008-0000-0500-000083000000}"/>
            </a:ext>
          </a:extLst>
        </xdr:cNvPr>
        <xdr:cNvSpPr txBox="1"/>
      </xdr:nvSpPr>
      <xdr:spPr>
        <a:xfrm>
          <a:off x="5740400" y="68254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131483</xdr:rowOff>
    </xdr:from>
    <xdr:to>
      <xdr:col>26</xdr:col>
      <xdr:colOff>101600</xdr:colOff>
      <xdr:row>35</xdr:row>
      <xdr:rowOff>233083</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953000" y="674183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217860</xdr:rowOff>
    </xdr:from>
    <xdr:ext cx="7366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4622800" y="682821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29794</xdr:rowOff>
    </xdr:from>
    <xdr:to>
      <xdr:col>22</xdr:col>
      <xdr:colOff>165100</xdr:colOff>
      <xdr:row>35</xdr:row>
      <xdr:rowOff>131394</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254500" y="664014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141571</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924300" y="64090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34</xdr:row>
      <xdr:rowOff>325755</xdr:rowOff>
    </xdr:from>
    <xdr:to>
      <xdr:col>19</xdr:col>
      <xdr:colOff>38100</xdr:colOff>
      <xdr:row>35</xdr:row>
      <xdr:rowOff>84455</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3556000" y="659320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94632</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225800" y="63620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258928</xdr:rowOff>
    </xdr:from>
    <xdr:to>
      <xdr:col>15</xdr:col>
      <xdr:colOff>101600</xdr:colOff>
      <xdr:row>35</xdr:row>
      <xdr:rowOff>17628</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2857500" y="652637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27805</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2527300" y="62952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大阪府東大阪市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477,700
455,345
61.78
234,403,301
229,750,791
4,382,871
118,178,032
148,257,732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88,428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5641</xdr:rowOff>
    </xdr:from>
    <xdr:ext cx="53129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230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21970</xdr:rowOff>
    </xdr:from>
    <xdr:ext cx="53129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230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36014</xdr:rowOff>
    </xdr:from>
    <xdr:to>
      <xdr:col>24</xdr:col>
      <xdr:colOff>62865</xdr:colOff>
      <xdr:row>39</xdr:row>
      <xdr:rowOff>59951</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350964"/>
          <a:ext cx="1270" cy="13955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63778</xdr:rowOff>
    </xdr:from>
    <xdr:ext cx="534377" cy="259045"/>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7503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51,192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59951</xdr:rowOff>
    </xdr:from>
    <xdr:to>
      <xdr:col>24</xdr:col>
      <xdr:colOff>152400</xdr:colOff>
      <xdr:row>39</xdr:row>
      <xdr:rowOff>59951</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7465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154141</xdr:rowOff>
    </xdr:from>
    <xdr:ext cx="534377" cy="25904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51261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93,925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31</xdr:row>
      <xdr:rowOff>36014</xdr:rowOff>
    </xdr:from>
    <xdr:to>
      <xdr:col>24</xdr:col>
      <xdr:colOff>152400</xdr:colOff>
      <xdr:row>31</xdr:row>
      <xdr:rowOff>36014</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3509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48652</xdr:rowOff>
    </xdr:from>
    <xdr:to>
      <xdr:col>24</xdr:col>
      <xdr:colOff>63500</xdr:colOff>
      <xdr:row>38</xdr:row>
      <xdr:rowOff>42055</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6392302"/>
          <a:ext cx="838200" cy="1648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130065</xdr:rowOff>
    </xdr:from>
    <xdr:ext cx="534377" cy="25904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595936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69,190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107188</xdr:rowOff>
    </xdr:from>
    <xdr:to>
      <xdr:col>24</xdr:col>
      <xdr:colOff>114300</xdr:colOff>
      <xdr:row>36</xdr:row>
      <xdr:rowOff>37338</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61079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42055</xdr:rowOff>
    </xdr:from>
    <xdr:to>
      <xdr:col>19</xdr:col>
      <xdr:colOff>177800</xdr:colOff>
      <xdr:row>38</xdr:row>
      <xdr:rowOff>71904</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2908300" y="6557155"/>
          <a:ext cx="889000" cy="298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139976</xdr:rowOff>
    </xdr:from>
    <xdr:to>
      <xdr:col>20</xdr:col>
      <xdr:colOff>38100</xdr:colOff>
      <xdr:row>37</xdr:row>
      <xdr:rowOff>70126</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312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86653</xdr:rowOff>
    </xdr:from>
    <xdr:ext cx="534377"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530111" y="60874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150607</xdr:rowOff>
    </xdr:from>
    <xdr:to>
      <xdr:col>15</xdr:col>
      <xdr:colOff>50800</xdr:colOff>
      <xdr:row>38</xdr:row>
      <xdr:rowOff>71904</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a:off x="2019300" y="6494257"/>
          <a:ext cx="889000" cy="927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119238</xdr:rowOff>
    </xdr:from>
    <xdr:to>
      <xdr:col>15</xdr:col>
      <xdr:colOff>101600</xdr:colOff>
      <xdr:row>37</xdr:row>
      <xdr:rowOff>49388</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2914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65915</xdr:rowOff>
    </xdr:from>
    <xdr:ext cx="534377"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41111" y="60666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150607</xdr:rowOff>
    </xdr:from>
    <xdr:to>
      <xdr:col>10</xdr:col>
      <xdr:colOff>114300</xdr:colOff>
      <xdr:row>38</xdr:row>
      <xdr:rowOff>50774</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flipV="1">
          <a:off x="1130300" y="6494257"/>
          <a:ext cx="889000" cy="716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139747</xdr:rowOff>
    </xdr:from>
    <xdr:to>
      <xdr:col>10</xdr:col>
      <xdr:colOff>165100</xdr:colOff>
      <xdr:row>37</xdr:row>
      <xdr:rowOff>69897</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311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86424</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52111" y="60871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161889</xdr:rowOff>
    </xdr:from>
    <xdr:to>
      <xdr:col>6</xdr:col>
      <xdr:colOff>38100</xdr:colOff>
      <xdr:row>37</xdr:row>
      <xdr:rowOff>92039</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334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108566</xdr:rowOff>
    </xdr:from>
    <xdr:ext cx="534377"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63111" y="61093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169302</xdr:rowOff>
    </xdr:from>
    <xdr:to>
      <xdr:col>24</xdr:col>
      <xdr:colOff>114300</xdr:colOff>
      <xdr:row>37</xdr:row>
      <xdr:rowOff>99452</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63415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147729</xdr:rowOff>
    </xdr:from>
    <xdr:ext cx="534377" cy="25904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63199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162705</xdr:rowOff>
    </xdr:from>
    <xdr:to>
      <xdr:col>20</xdr:col>
      <xdr:colOff>38100</xdr:colOff>
      <xdr:row>38</xdr:row>
      <xdr:rowOff>92855</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6506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38</xdr:row>
      <xdr:rowOff>83982</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530111" y="65990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38</xdr:row>
      <xdr:rowOff>21104</xdr:rowOff>
    </xdr:from>
    <xdr:to>
      <xdr:col>15</xdr:col>
      <xdr:colOff>101600</xdr:colOff>
      <xdr:row>38</xdr:row>
      <xdr:rowOff>122704</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6536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38</xdr:row>
      <xdr:rowOff>113831</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41111" y="66289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99807</xdr:rowOff>
    </xdr:from>
    <xdr:to>
      <xdr:col>10</xdr:col>
      <xdr:colOff>165100</xdr:colOff>
      <xdr:row>38</xdr:row>
      <xdr:rowOff>29958</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6443457"/>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38</xdr:row>
      <xdr:rowOff>21085</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52111" y="65361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58,916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171424</xdr:rowOff>
    </xdr:from>
    <xdr:to>
      <xdr:col>6</xdr:col>
      <xdr:colOff>38100</xdr:colOff>
      <xdr:row>38</xdr:row>
      <xdr:rowOff>101574</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65150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38</xdr:row>
      <xdr:rowOff>92701</xdr:rowOff>
    </xdr:from>
    <xdr:ext cx="534377" cy="25904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63111" y="66078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60,517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60</xdr:row>
      <xdr:rowOff>111777</xdr:rowOff>
    </xdr:from>
    <xdr:ext cx="53129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230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139700</xdr:rowOff>
    </xdr:from>
    <xdr:to>
      <xdr:col>28</xdr:col>
      <xdr:colOff>114300</xdr:colOff>
      <xdr:row>59</xdr:row>
      <xdr:rowOff>139700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10255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168927</xdr:rowOff>
    </xdr:from>
    <xdr:ext cx="53129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30701" y="10113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25400</xdr:rowOff>
    </xdr:from>
    <xdr:to>
      <xdr:col>28</xdr:col>
      <xdr:colOff>114300</xdr:colOff>
      <xdr:row>58</xdr:row>
      <xdr:rowOff>25400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969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57</xdr:row>
      <xdr:rowOff>54627</xdr:rowOff>
    </xdr:from>
    <xdr:ext cx="53129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230701" y="9827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82550</xdr:rowOff>
    </xdr:from>
    <xdr:to>
      <xdr:col>28</xdr:col>
      <xdr:colOff>114300</xdr:colOff>
      <xdr:row>56</xdr:row>
      <xdr:rowOff>82550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683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55</xdr:row>
      <xdr:rowOff>111777</xdr:rowOff>
    </xdr:from>
    <xdr:ext cx="53129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230701" y="9541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53</xdr:row>
      <xdr:rowOff>168927</xdr:rowOff>
    </xdr:from>
    <xdr:ext cx="53129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230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25400</xdr:rowOff>
    </xdr:from>
    <xdr:to>
      <xdr:col>28</xdr:col>
      <xdr:colOff>114300</xdr:colOff>
      <xdr:row>53</xdr:row>
      <xdr:rowOff>25400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9112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52</xdr:row>
      <xdr:rowOff>54627</xdr:rowOff>
    </xdr:from>
    <xdr:ext cx="531299"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230701" y="8970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82550</xdr:rowOff>
    </xdr:from>
    <xdr:to>
      <xdr:col>28</xdr:col>
      <xdr:colOff>114300</xdr:colOff>
      <xdr:row>51</xdr:row>
      <xdr:rowOff>82550</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a:off x="762000" y="8826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50</xdr:row>
      <xdr:rowOff>111777</xdr:rowOff>
    </xdr:from>
    <xdr:ext cx="531299" cy="259045"/>
    <xdr:sp macro="" textlink="">
      <xdr:nvSpPr>
        <xdr:cNvPr id="114" name="テキスト ボックス 113">
          <a:extLst>
            <a:ext uri="{FF2B5EF4-FFF2-40B4-BE49-F238E27FC236}">
              <a16:creationId xmlns:a16="http://schemas.microsoft.com/office/drawing/2014/main" id="{00000000-0008-0000-0600-000072000000}"/>
            </a:ext>
          </a:extLst>
        </xdr:cNvPr>
        <xdr:cNvSpPr txBox="1"/>
      </xdr:nvSpPr>
      <xdr:spPr>
        <a:xfrm>
          <a:off x="230701" y="8684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49</xdr:row>
      <xdr:rowOff>139700</xdr:rowOff>
    </xdr:from>
    <xdr:to>
      <xdr:col>28</xdr:col>
      <xdr:colOff>114300</xdr:colOff>
      <xdr:row>49</xdr:row>
      <xdr:rowOff>139700</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762000" y="8540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48</xdr:row>
      <xdr:rowOff>168927</xdr:rowOff>
    </xdr:from>
    <xdr:ext cx="595419" cy="259045"/>
    <xdr:sp macro="" textlink="">
      <xdr:nvSpPr>
        <xdr:cNvPr id="116" name="テキスト ボックス 115">
          <a:extLst>
            <a:ext uri="{FF2B5EF4-FFF2-40B4-BE49-F238E27FC236}">
              <a16:creationId xmlns:a16="http://schemas.microsoft.com/office/drawing/2014/main" id="{00000000-0008-0000-0600-000074000000}"/>
            </a:ext>
          </a:extLst>
        </xdr:cNvPr>
        <xdr:cNvSpPr txBox="1"/>
      </xdr:nvSpPr>
      <xdr:spPr>
        <a:xfrm>
          <a:off x="166581" y="8398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8" name="テキスト ボックス 117">
          <a:extLst>
            <a:ext uri="{FF2B5EF4-FFF2-40B4-BE49-F238E27FC236}">
              <a16:creationId xmlns:a16="http://schemas.microsoft.com/office/drawing/2014/main" id="{00000000-0008-0000-0600-000076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9" name="物件費グラフ枠">
          <a:extLst>
            <a:ext uri="{FF2B5EF4-FFF2-40B4-BE49-F238E27FC236}">
              <a16:creationId xmlns:a16="http://schemas.microsoft.com/office/drawing/2014/main" id="{00000000-0008-0000-0600-000077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152130</xdr:rowOff>
    </xdr:from>
    <xdr:to>
      <xdr:col>24</xdr:col>
      <xdr:colOff>62865</xdr:colOff>
      <xdr:row>58</xdr:row>
      <xdr:rowOff>97895</xdr:rowOff>
    </xdr:to>
    <xdr:cxnSp macro="">
      <xdr:nvCxnSpPr>
        <xdr:cNvPr id="120" name="直線コネクタ 119">
          <a:extLst>
            <a:ext uri="{FF2B5EF4-FFF2-40B4-BE49-F238E27FC236}">
              <a16:creationId xmlns:a16="http://schemas.microsoft.com/office/drawing/2014/main" id="{00000000-0008-0000-0600-000078000000}"/>
            </a:ext>
          </a:extLst>
        </xdr:cNvPr>
        <xdr:cNvCxnSpPr/>
      </xdr:nvCxnSpPr>
      <xdr:spPr>
        <a:xfrm flipV="1">
          <a:off x="4633595" y="8724630"/>
          <a:ext cx="1270" cy="13173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101722</xdr:rowOff>
    </xdr:from>
    <xdr:ext cx="534377" cy="259045"/>
    <xdr:sp macro="" textlink="">
      <xdr:nvSpPr>
        <xdr:cNvPr id="121" name="物件費最小値テキスト">
          <a:extLst>
            <a:ext uri="{FF2B5EF4-FFF2-40B4-BE49-F238E27FC236}">
              <a16:creationId xmlns:a16="http://schemas.microsoft.com/office/drawing/2014/main" id="{00000000-0008-0000-0600-000079000000}"/>
            </a:ext>
          </a:extLst>
        </xdr:cNvPr>
        <xdr:cNvSpPr txBox="1"/>
      </xdr:nvSpPr>
      <xdr:spPr>
        <a:xfrm>
          <a:off x="4686300" y="100458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47,463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97895</xdr:rowOff>
    </xdr:from>
    <xdr:to>
      <xdr:col>24</xdr:col>
      <xdr:colOff>152400</xdr:colOff>
      <xdr:row>58</xdr:row>
      <xdr:rowOff>97895</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a:off x="4546600" y="100419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98807</xdr:rowOff>
    </xdr:from>
    <xdr:ext cx="534377" cy="259045"/>
    <xdr:sp macro="" textlink="">
      <xdr:nvSpPr>
        <xdr:cNvPr id="123" name="物件費最大値テキスト">
          <a:extLst>
            <a:ext uri="{FF2B5EF4-FFF2-40B4-BE49-F238E27FC236}">
              <a16:creationId xmlns:a16="http://schemas.microsoft.com/office/drawing/2014/main" id="{00000000-0008-0000-0600-00007B000000}"/>
            </a:ext>
          </a:extLst>
        </xdr:cNvPr>
        <xdr:cNvSpPr txBox="1"/>
      </xdr:nvSpPr>
      <xdr:spPr>
        <a:xfrm>
          <a:off x="4686300" y="84998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93,565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152130</xdr:rowOff>
    </xdr:from>
    <xdr:to>
      <xdr:col>24</xdr:col>
      <xdr:colOff>152400</xdr:colOff>
      <xdr:row>50</xdr:row>
      <xdr:rowOff>152130</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a:off x="4546600" y="87246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165818</xdr:rowOff>
    </xdr:from>
    <xdr:to>
      <xdr:col>24</xdr:col>
      <xdr:colOff>63500</xdr:colOff>
      <xdr:row>58</xdr:row>
      <xdr:rowOff>33144</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a:off x="3797300" y="9938468"/>
          <a:ext cx="838200" cy="387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128122</xdr:rowOff>
    </xdr:from>
    <xdr:ext cx="534377" cy="259045"/>
    <xdr:sp macro="" textlink="">
      <xdr:nvSpPr>
        <xdr:cNvPr id="126" name="物件費平均値テキスト">
          <a:extLst>
            <a:ext uri="{FF2B5EF4-FFF2-40B4-BE49-F238E27FC236}">
              <a16:creationId xmlns:a16="http://schemas.microsoft.com/office/drawing/2014/main" id="{00000000-0008-0000-0600-00007E000000}"/>
            </a:ext>
          </a:extLst>
        </xdr:cNvPr>
        <xdr:cNvSpPr txBox="1"/>
      </xdr:nvSpPr>
      <xdr:spPr>
        <a:xfrm>
          <a:off x="4686300" y="93864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63,428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105245</xdr:rowOff>
    </xdr:from>
    <xdr:to>
      <xdr:col>24</xdr:col>
      <xdr:colOff>114300</xdr:colOff>
      <xdr:row>56</xdr:row>
      <xdr:rowOff>35395</xdr:rowOff>
    </xdr:to>
    <xdr:sp macro="" textlink="">
      <xdr:nvSpPr>
        <xdr:cNvPr id="127" name="フローチャート: 判断 126">
          <a:extLst>
            <a:ext uri="{FF2B5EF4-FFF2-40B4-BE49-F238E27FC236}">
              <a16:creationId xmlns:a16="http://schemas.microsoft.com/office/drawing/2014/main" id="{00000000-0008-0000-0600-00007F000000}"/>
            </a:ext>
          </a:extLst>
        </xdr:cNvPr>
        <xdr:cNvSpPr/>
      </xdr:nvSpPr>
      <xdr:spPr>
        <a:xfrm>
          <a:off x="4584700" y="9534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110096</xdr:rowOff>
    </xdr:from>
    <xdr:to>
      <xdr:col>19</xdr:col>
      <xdr:colOff>177800</xdr:colOff>
      <xdr:row>57</xdr:row>
      <xdr:rowOff>165818</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a:off x="2908300" y="9711296"/>
          <a:ext cx="889000" cy="227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5290</xdr:rowOff>
    </xdr:from>
    <xdr:to>
      <xdr:col>20</xdr:col>
      <xdr:colOff>38100</xdr:colOff>
      <xdr:row>56</xdr:row>
      <xdr:rowOff>106890</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3746500" y="9606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54</xdr:row>
      <xdr:rowOff>123417</xdr:rowOff>
    </xdr:from>
    <xdr:ext cx="534377"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3530111" y="93817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110096</xdr:rowOff>
    </xdr:from>
    <xdr:to>
      <xdr:col>15</xdr:col>
      <xdr:colOff>50800</xdr:colOff>
      <xdr:row>57</xdr:row>
      <xdr:rowOff>78463</xdr:rowOff>
    </xdr:to>
    <xdr:cxnSp macro="">
      <xdr:nvCxnSpPr>
        <xdr:cNvPr id="131" name="直線コネクタ 130">
          <a:extLst>
            <a:ext uri="{FF2B5EF4-FFF2-40B4-BE49-F238E27FC236}">
              <a16:creationId xmlns:a16="http://schemas.microsoft.com/office/drawing/2014/main" id="{00000000-0008-0000-0600-000083000000}"/>
            </a:ext>
          </a:extLst>
        </xdr:cNvPr>
        <xdr:cNvCxnSpPr/>
      </xdr:nvCxnSpPr>
      <xdr:spPr>
        <a:xfrm flipV="1">
          <a:off x="2019300" y="9711296"/>
          <a:ext cx="889000" cy="1398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55</xdr:row>
      <xdr:rowOff>27721</xdr:rowOff>
    </xdr:from>
    <xdr:to>
      <xdr:col>15</xdr:col>
      <xdr:colOff>101600</xdr:colOff>
      <xdr:row>55</xdr:row>
      <xdr:rowOff>129321</xdr:rowOff>
    </xdr:to>
    <xdr:sp macro="" textlink="">
      <xdr:nvSpPr>
        <xdr:cNvPr id="132" name="フローチャート: 判断 131">
          <a:extLst>
            <a:ext uri="{FF2B5EF4-FFF2-40B4-BE49-F238E27FC236}">
              <a16:creationId xmlns:a16="http://schemas.microsoft.com/office/drawing/2014/main" id="{00000000-0008-0000-0600-000084000000}"/>
            </a:ext>
          </a:extLst>
        </xdr:cNvPr>
        <xdr:cNvSpPr/>
      </xdr:nvSpPr>
      <xdr:spPr>
        <a:xfrm>
          <a:off x="2857500" y="9457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53</xdr:row>
      <xdr:rowOff>145848</xdr:rowOff>
    </xdr:from>
    <xdr:ext cx="534377"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2641111" y="92326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78463</xdr:rowOff>
    </xdr:from>
    <xdr:to>
      <xdr:col>10</xdr:col>
      <xdr:colOff>114300</xdr:colOff>
      <xdr:row>59</xdr:row>
      <xdr:rowOff>19456</xdr:rowOff>
    </xdr:to>
    <xdr:cxnSp macro="">
      <xdr:nvCxnSpPr>
        <xdr:cNvPr id="134" name="直線コネクタ 133">
          <a:extLst>
            <a:ext uri="{FF2B5EF4-FFF2-40B4-BE49-F238E27FC236}">
              <a16:creationId xmlns:a16="http://schemas.microsoft.com/office/drawing/2014/main" id="{00000000-0008-0000-0600-000086000000}"/>
            </a:ext>
          </a:extLst>
        </xdr:cNvPr>
        <xdr:cNvCxnSpPr/>
      </xdr:nvCxnSpPr>
      <xdr:spPr>
        <a:xfrm flipV="1">
          <a:off x="1130300" y="9851113"/>
          <a:ext cx="889000" cy="2838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55</xdr:row>
      <xdr:rowOff>149822</xdr:rowOff>
    </xdr:from>
    <xdr:to>
      <xdr:col>10</xdr:col>
      <xdr:colOff>165100</xdr:colOff>
      <xdr:row>56</xdr:row>
      <xdr:rowOff>79972</xdr:rowOff>
    </xdr:to>
    <xdr:sp macro="" textlink="">
      <xdr:nvSpPr>
        <xdr:cNvPr id="135" name="フローチャート: 判断 134">
          <a:extLst>
            <a:ext uri="{FF2B5EF4-FFF2-40B4-BE49-F238E27FC236}">
              <a16:creationId xmlns:a16="http://schemas.microsoft.com/office/drawing/2014/main" id="{00000000-0008-0000-0600-000087000000}"/>
            </a:ext>
          </a:extLst>
        </xdr:cNvPr>
        <xdr:cNvSpPr/>
      </xdr:nvSpPr>
      <xdr:spPr>
        <a:xfrm>
          <a:off x="1968500" y="95795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54</xdr:row>
      <xdr:rowOff>96499</xdr:rowOff>
    </xdr:from>
    <xdr:ext cx="534377"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1752111" y="93547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10890</xdr:rowOff>
    </xdr:from>
    <xdr:to>
      <xdr:col>6</xdr:col>
      <xdr:colOff>38100</xdr:colOff>
      <xdr:row>57</xdr:row>
      <xdr:rowOff>112490</xdr:rowOff>
    </xdr:to>
    <xdr:sp macro="" textlink="">
      <xdr:nvSpPr>
        <xdr:cNvPr id="137" name="フローチャート: 判断 136">
          <a:extLst>
            <a:ext uri="{FF2B5EF4-FFF2-40B4-BE49-F238E27FC236}">
              <a16:creationId xmlns:a16="http://schemas.microsoft.com/office/drawing/2014/main" id="{00000000-0008-0000-0600-000089000000}"/>
            </a:ext>
          </a:extLst>
        </xdr:cNvPr>
        <xdr:cNvSpPr/>
      </xdr:nvSpPr>
      <xdr:spPr>
        <a:xfrm>
          <a:off x="1079500" y="9783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55</xdr:row>
      <xdr:rowOff>129017</xdr:rowOff>
    </xdr:from>
    <xdr:ext cx="534377" cy="259045"/>
    <xdr:sp macro="" textlink="">
      <xdr:nvSpPr>
        <xdr:cNvPr id="138" name="テキスト ボックス 137">
          <a:extLst>
            <a:ext uri="{FF2B5EF4-FFF2-40B4-BE49-F238E27FC236}">
              <a16:creationId xmlns:a16="http://schemas.microsoft.com/office/drawing/2014/main" id="{00000000-0008-0000-0600-00008A000000}"/>
            </a:ext>
          </a:extLst>
        </xdr:cNvPr>
        <xdr:cNvSpPr txBox="1"/>
      </xdr:nvSpPr>
      <xdr:spPr>
        <a:xfrm>
          <a:off x="863111" y="95587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42" name="テキスト ボックス 141">
          <a:extLst>
            <a:ext uri="{FF2B5EF4-FFF2-40B4-BE49-F238E27FC236}">
              <a16:creationId xmlns:a16="http://schemas.microsoft.com/office/drawing/2014/main" id="{00000000-0008-0000-0600-00008E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153794</xdr:rowOff>
    </xdr:from>
    <xdr:to>
      <xdr:col>24</xdr:col>
      <xdr:colOff>114300</xdr:colOff>
      <xdr:row>58</xdr:row>
      <xdr:rowOff>83944</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4584700" y="99264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68721</xdr:rowOff>
    </xdr:from>
    <xdr:ext cx="534377" cy="259045"/>
    <xdr:sp macro="" textlink="">
      <xdr:nvSpPr>
        <xdr:cNvPr id="145" name="物件費該当値テキスト">
          <a:extLst>
            <a:ext uri="{FF2B5EF4-FFF2-40B4-BE49-F238E27FC236}">
              <a16:creationId xmlns:a16="http://schemas.microsoft.com/office/drawing/2014/main" id="{00000000-0008-0000-0600-000091000000}"/>
            </a:ext>
          </a:extLst>
        </xdr:cNvPr>
        <xdr:cNvSpPr txBox="1"/>
      </xdr:nvSpPr>
      <xdr:spPr>
        <a:xfrm>
          <a:off x="4686300" y="98413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115018</xdr:rowOff>
    </xdr:from>
    <xdr:to>
      <xdr:col>20</xdr:col>
      <xdr:colOff>38100</xdr:colOff>
      <xdr:row>58</xdr:row>
      <xdr:rowOff>45168</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3746500" y="98876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36295</xdr:rowOff>
    </xdr:from>
    <xdr:ext cx="534377"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3530111" y="99803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59296</xdr:rowOff>
    </xdr:from>
    <xdr:to>
      <xdr:col>15</xdr:col>
      <xdr:colOff>101600</xdr:colOff>
      <xdr:row>56</xdr:row>
      <xdr:rowOff>160896</xdr:rowOff>
    </xdr:to>
    <xdr:sp macro="" textlink="">
      <xdr:nvSpPr>
        <xdr:cNvPr id="148" name="楕円 147">
          <a:extLst>
            <a:ext uri="{FF2B5EF4-FFF2-40B4-BE49-F238E27FC236}">
              <a16:creationId xmlns:a16="http://schemas.microsoft.com/office/drawing/2014/main" id="{00000000-0008-0000-0600-000094000000}"/>
            </a:ext>
          </a:extLst>
        </xdr:cNvPr>
        <xdr:cNvSpPr/>
      </xdr:nvSpPr>
      <xdr:spPr>
        <a:xfrm>
          <a:off x="2857500" y="9660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152023</xdr:rowOff>
    </xdr:from>
    <xdr:ext cx="534377" cy="259045"/>
    <xdr:sp macro="" textlink="">
      <xdr:nvSpPr>
        <xdr:cNvPr id="149" name="テキスト ボックス 148">
          <a:extLst>
            <a:ext uri="{FF2B5EF4-FFF2-40B4-BE49-F238E27FC236}">
              <a16:creationId xmlns:a16="http://schemas.microsoft.com/office/drawing/2014/main" id="{00000000-0008-0000-0600-000095000000}"/>
            </a:ext>
          </a:extLst>
        </xdr:cNvPr>
        <xdr:cNvSpPr txBox="1"/>
      </xdr:nvSpPr>
      <xdr:spPr>
        <a:xfrm>
          <a:off x="2641111" y="97532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27663</xdr:rowOff>
    </xdr:from>
    <xdr:to>
      <xdr:col>10</xdr:col>
      <xdr:colOff>165100</xdr:colOff>
      <xdr:row>57</xdr:row>
      <xdr:rowOff>129263</xdr:rowOff>
    </xdr:to>
    <xdr:sp macro="" textlink="">
      <xdr:nvSpPr>
        <xdr:cNvPr id="150" name="楕円 149">
          <a:extLst>
            <a:ext uri="{FF2B5EF4-FFF2-40B4-BE49-F238E27FC236}">
              <a16:creationId xmlns:a16="http://schemas.microsoft.com/office/drawing/2014/main" id="{00000000-0008-0000-0600-000096000000}"/>
            </a:ext>
          </a:extLst>
        </xdr:cNvPr>
        <xdr:cNvSpPr/>
      </xdr:nvSpPr>
      <xdr:spPr>
        <a:xfrm>
          <a:off x="1968500" y="98003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120390</xdr:rowOff>
    </xdr:from>
    <xdr:ext cx="534377" cy="259045"/>
    <xdr:sp macro="" textlink="">
      <xdr:nvSpPr>
        <xdr:cNvPr id="151" name="テキスト ボックス 150">
          <a:extLst>
            <a:ext uri="{FF2B5EF4-FFF2-40B4-BE49-F238E27FC236}">
              <a16:creationId xmlns:a16="http://schemas.microsoft.com/office/drawing/2014/main" id="{00000000-0008-0000-0600-000097000000}"/>
            </a:ext>
          </a:extLst>
        </xdr:cNvPr>
        <xdr:cNvSpPr txBox="1"/>
      </xdr:nvSpPr>
      <xdr:spPr>
        <a:xfrm>
          <a:off x="1752111" y="98930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140106</xdr:rowOff>
    </xdr:from>
    <xdr:to>
      <xdr:col>6</xdr:col>
      <xdr:colOff>38100</xdr:colOff>
      <xdr:row>59</xdr:row>
      <xdr:rowOff>70256</xdr:rowOff>
    </xdr:to>
    <xdr:sp macro="" textlink="">
      <xdr:nvSpPr>
        <xdr:cNvPr id="152" name="楕円 151">
          <a:extLst>
            <a:ext uri="{FF2B5EF4-FFF2-40B4-BE49-F238E27FC236}">
              <a16:creationId xmlns:a16="http://schemas.microsoft.com/office/drawing/2014/main" id="{00000000-0008-0000-0600-000098000000}"/>
            </a:ext>
          </a:extLst>
        </xdr:cNvPr>
        <xdr:cNvSpPr/>
      </xdr:nvSpPr>
      <xdr:spPr>
        <a:xfrm>
          <a:off x="1079500" y="100842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59</xdr:row>
      <xdr:rowOff>61383</xdr:rowOff>
    </xdr:from>
    <xdr:ext cx="534377" cy="259045"/>
    <xdr:sp macro="" textlink="">
      <xdr:nvSpPr>
        <xdr:cNvPr id="153" name="テキスト ボックス 152">
          <a:extLst>
            <a:ext uri="{FF2B5EF4-FFF2-40B4-BE49-F238E27FC236}">
              <a16:creationId xmlns:a16="http://schemas.microsoft.com/office/drawing/2014/main" id="{00000000-0008-0000-0600-000099000000}"/>
            </a:ext>
          </a:extLst>
        </xdr:cNvPr>
        <xdr:cNvSpPr txBox="1"/>
      </xdr:nvSpPr>
      <xdr:spPr>
        <a:xfrm>
          <a:off x="863111" y="101769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6" name="正方形/長方形 155">
          <a:extLst>
            <a:ext uri="{FF2B5EF4-FFF2-40B4-BE49-F238E27FC236}">
              <a16:creationId xmlns:a16="http://schemas.microsoft.com/office/drawing/2014/main" id="{00000000-0008-0000-0600-00009C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7" name="正方形/長方形 156">
          <a:extLst>
            <a:ext uri="{FF2B5EF4-FFF2-40B4-BE49-F238E27FC236}">
              <a16:creationId xmlns:a16="http://schemas.microsoft.com/office/drawing/2014/main" id="{00000000-0008-0000-0600-00009D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8" name="正方形/長方形 157">
          <a:extLst>
            <a:ext uri="{FF2B5EF4-FFF2-40B4-BE49-F238E27FC236}">
              <a16:creationId xmlns:a16="http://schemas.microsoft.com/office/drawing/2014/main" id="{00000000-0008-0000-0600-00009E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9" name="正方形/長方形 158">
          <a:extLst>
            <a:ext uri="{FF2B5EF4-FFF2-40B4-BE49-F238E27FC236}">
              <a16:creationId xmlns:a16="http://schemas.microsoft.com/office/drawing/2014/main" id="{00000000-0008-0000-0600-00009F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60" name="正方形/長方形 159">
          <a:extLst>
            <a:ext uri="{FF2B5EF4-FFF2-40B4-BE49-F238E27FC236}">
              <a16:creationId xmlns:a16="http://schemas.microsoft.com/office/drawing/2014/main" id="{00000000-0008-0000-0600-0000A0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61" name="正方形/長方形 160">
          <a:extLst>
            <a:ext uri="{FF2B5EF4-FFF2-40B4-BE49-F238E27FC236}">
              <a16:creationId xmlns:a16="http://schemas.microsoft.com/office/drawing/2014/main" id="{00000000-0008-0000-0600-0000A1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168927</xdr:rowOff>
    </xdr:from>
    <xdr:ext cx="248786"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75</xdr:row>
      <xdr:rowOff>54627</xdr:rowOff>
    </xdr:from>
    <xdr:ext cx="53129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230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72</xdr:row>
      <xdr:rowOff>111777</xdr:rowOff>
    </xdr:from>
    <xdr:ext cx="531299" cy="259045"/>
    <xdr:sp macro="" textlink="">
      <xdr:nvSpPr>
        <xdr:cNvPr id="169" name="テキスト ボックス 168">
          <a:extLst>
            <a:ext uri="{FF2B5EF4-FFF2-40B4-BE49-F238E27FC236}">
              <a16:creationId xmlns:a16="http://schemas.microsoft.com/office/drawing/2014/main" id="{00000000-0008-0000-0600-0000A9000000}"/>
            </a:ext>
          </a:extLst>
        </xdr:cNvPr>
        <xdr:cNvSpPr txBox="1"/>
      </xdr:nvSpPr>
      <xdr:spPr>
        <a:xfrm>
          <a:off x="230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168927</xdr:rowOff>
    </xdr:from>
    <xdr:ext cx="531299" cy="259045"/>
    <xdr:sp macro="" textlink="">
      <xdr:nvSpPr>
        <xdr:cNvPr id="171" name="テキスト ボックス 170">
          <a:extLst>
            <a:ext uri="{FF2B5EF4-FFF2-40B4-BE49-F238E27FC236}">
              <a16:creationId xmlns:a16="http://schemas.microsoft.com/office/drawing/2014/main" id="{00000000-0008-0000-0600-0000AB000000}"/>
            </a:ext>
          </a:extLst>
        </xdr:cNvPr>
        <xdr:cNvSpPr txBox="1"/>
      </xdr:nvSpPr>
      <xdr:spPr>
        <a:xfrm>
          <a:off x="230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73" name="テキスト ボックス 172">
          <a:extLst>
            <a:ext uri="{FF2B5EF4-FFF2-40B4-BE49-F238E27FC236}">
              <a16:creationId xmlns:a16="http://schemas.microsoft.com/office/drawing/2014/main" id="{00000000-0008-0000-0600-0000AD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4" name="維持補修費グラフ枠">
          <a:extLst>
            <a:ext uri="{FF2B5EF4-FFF2-40B4-BE49-F238E27FC236}">
              <a16:creationId xmlns:a16="http://schemas.microsoft.com/office/drawing/2014/main" id="{00000000-0008-0000-0600-0000AE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86756</xdr:rowOff>
    </xdr:from>
    <xdr:to>
      <xdr:col>24</xdr:col>
      <xdr:colOff>62865</xdr:colOff>
      <xdr:row>78</xdr:row>
      <xdr:rowOff>128727</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flipV="1">
          <a:off x="4633595" y="12088256"/>
          <a:ext cx="1270" cy="14135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132554</xdr:rowOff>
    </xdr:from>
    <xdr:ext cx="378565" cy="259045"/>
    <xdr:sp macro="" textlink="">
      <xdr:nvSpPr>
        <xdr:cNvPr id="176" name="維持補修費最小値テキスト">
          <a:extLst>
            <a:ext uri="{FF2B5EF4-FFF2-40B4-BE49-F238E27FC236}">
              <a16:creationId xmlns:a16="http://schemas.microsoft.com/office/drawing/2014/main" id="{00000000-0008-0000-0600-0000B0000000}"/>
            </a:ext>
          </a:extLst>
        </xdr:cNvPr>
        <xdr:cNvSpPr txBox="1"/>
      </xdr:nvSpPr>
      <xdr:spPr>
        <a:xfrm>
          <a:off x="4686300" y="1350565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128727</xdr:rowOff>
    </xdr:from>
    <xdr:to>
      <xdr:col>24</xdr:col>
      <xdr:colOff>152400</xdr:colOff>
      <xdr:row>78</xdr:row>
      <xdr:rowOff>128727</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a:off x="4546600" y="135018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33433</xdr:rowOff>
    </xdr:from>
    <xdr:ext cx="534377" cy="259045"/>
    <xdr:sp macro="" textlink="">
      <xdr:nvSpPr>
        <xdr:cNvPr id="178" name="維持補修費最大値テキスト">
          <a:extLst>
            <a:ext uri="{FF2B5EF4-FFF2-40B4-BE49-F238E27FC236}">
              <a16:creationId xmlns:a16="http://schemas.microsoft.com/office/drawing/2014/main" id="{00000000-0008-0000-0600-0000B2000000}"/>
            </a:ext>
          </a:extLst>
        </xdr:cNvPr>
        <xdr:cNvSpPr txBox="1"/>
      </xdr:nvSpPr>
      <xdr:spPr>
        <a:xfrm>
          <a:off x="4686300" y="118634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31,158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86756</xdr:rowOff>
    </xdr:from>
    <xdr:to>
      <xdr:col>24</xdr:col>
      <xdr:colOff>152400</xdr:colOff>
      <xdr:row>70</xdr:row>
      <xdr:rowOff>86756</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a:off x="4546600" y="120882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162561</xdr:rowOff>
    </xdr:from>
    <xdr:to>
      <xdr:col>24</xdr:col>
      <xdr:colOff>63500</xdr:colOff>
      <xdr:row>77</xdr:row>
      <xdr:rowOff>165533</xdr:rowOff>
    </xdr:to>
    <xdr:cxnSp macro="">
      <xdr:nvCxnSpPr>
        <xdr:cNvPr id="180" name="直線コネクタ 179">
          <a:extLst>
            <a:ext uri="{FF2B5EF4-FFF2-40B4-BE49-F238E27FC236}">
              <a16:creationId xmlns:a16="http://schemas.microsoft.com/office/drawing/2014/main" id="{00000000-0008-0000-0600-0000B4000000}"/>
            </a:ext>
          </a:extLst>
        </xdr:cNvPr>
        <xdr:cNvCxnSpPr/>
      </xdr:nvCxnSpPr>
      <xdr:spPr>
        <a:xfrm>
          <a:off x="3797300" y="13364211"/>
          <a:ext cx="838200" cy="2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39585</xdr:rowOff>
    </xdr:from>
    <xdr:ext cx="469744" cy="259045"/>
    <xdr:sp macro="" textlink="">
      <xdr:nvSpPr>
        <xdr:cNvPr id="181" name="維持補修費平均値テキスト">
          <a:extLst>
            <a:ext uri="{FF2B5EF4-FFF2-40B4-BE49-F238E27FC236}">
              <a16:creationId xmlns:a16="http://schemas.microsoft.com/office/drawing/2014/main" id="{00000000-0008-0000-0600-0000B5000000}"/>
            </a:ext>
          </a:extLst>
        </xdr:cNvPr>
        <xdr:cNvSpPr txBox="1"/>
      </xdr:nvSpPr>
      <xdr:spPr>
        <a:xfrm>
          <a:off x="4686300" y="1306978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16708</xdr:rowOff>
    </xdr:from>
    <xdr:to>
      <xdr:col>24</xdr:col>
      <xdr:colOff>114300</xdr:colOff>
      <xdr:row>77</xdr:row>
      <xdr:rowOff>118308</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4584700" y="132183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159497</xdr:rowOff>
    </xdr:from>
    <xdr:to>
      <xdr:col>19</xdr:col>
      <xdr:colOff>177800</xdr:colOff>
      <xdr:row>77</xdr:row>
      <xdr:rowOff>162561</xdr:rowOff>
    </xdr:to>
    <xdr:cxnSp macro="">
      <xdr:nvCxnSpPr>
        <xdr:cNvPr id="183" name="直線コネクタ 182">
          <a:extLst>
            <a:ext uri="{FF2B5EF4-FFF2-40B4-BE49-F238E27FC236}">
              <a16:creationId xmlns:a16="http://schemas.microsoft.com/office/drawing/2014/main" id="{00000000-0008-0000-0600-0000B7000000}"/>
            </a:ext>
          </a:extLst>
        </xdr:cNvPr>
        <xdr:cNvCxnSpPr/>
      </xdr:nvCxnSpPr>
      <xdr:spPr>
        <a:xfrm>
          <a:off x="2908300" y="13361147"/>
          <a:ext cx="889000" cy="30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38745</xdr:rowOff>
    </xdr:from>
    <xdr:to>
      <xdr:col>20</xdr:col>
      <xdr:colOff>38100</xdr:colOff>
      <xdr:row>77</xdr:row>
      <xdr:rowOff>140345</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3746500" y="13240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75</xdr:row>
      <xdr:rowOff>156872</xdr:rowOff>
    </xdr:from>
    <xdr:ext cx="469744"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3562428" y="130156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159497</xdr:rowOff>
    </xdr:from>
    <xdr:to>
      <xdr:col>15</xdr:col>
      <xdr:colOff>50800</xdr:colOff>
      <xdr:row>77</xdr:row>
      <xdr:rowOff>163063</xdr:rowOff>
    </xdr:to>
    <xdr:cxnSp macro="">
      <xdr:nvCxnSpPr>
        <xdr:cNvPr id="186" name="直線コネクタ 185">
          <a:extLst>
            <a:ext uri="{FF2B5EF4-FFF2-40B4-BE49-F238E27FC236}">
              <a16:creationId xmlns:a16="http://schemas.microsoft.com/office/drawing/2014/main" id="{00000000-0008-0000-0600-0000BA000000}"/>
            </a:ext>
          </a:extLst>
        </xdr:cNvPr>
        <xdr:cNvCxnSpPr/>
      </xdr:nvCxnSpPr>
      <xdr:spPr>
        <a:xfrm flipV="1">
          <a:off x="2019300" y="13361147"/>
          <a:ext cx="889000" cy="35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34905</xdr:rowOff>
    </xdr:from>
    <xdr:to>
      <xdr:col>15</xdr:col>
      <xdr:colOff>101600</xdr:colOff>
      <xdr:row>77</xdr:row>
      <xdr:rowOff>136505</xdr:rowOff>
    </xdr:to>
    <xdr:sp macro="" textlink="">
      <xdr:nvSpPr>
        <xdr:cNvPr id="187" name="フローチャート: 判断 186">
          <a:extLst>
            <a:ext uri="{FF2B5EF4-FFF2-40B4-BE49-F238E27FC236}">
              <a16:creationId xmlns:a16="http://schemas.microsoft.com/office/drawing/2014/main" id="{00000000-0008-0000-0600-0000BB000000}"/>
            </a:ext>
          </a:extLst>
        </xdr:cNvPr>
        <xdr:cNvSpPr/>
      </xdr:nvSpPr>
      <xdr:spPr>
        <a:xfrm>
          <a:off x="2857500" y="13236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75</xdr:row>
      <xdr:rowOff>153032</xdr:rowOff>
    </xdr:from>
    <xdr:ext cx="469744"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2673428" y="130117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163063</xdr:rowOff>
    </xdr:from>
    <xdr:to>
      <xdr:col>10</xdr:col>
      <xdr:colOff>114300</xdr:colOff>
      <xdr:row>77</xdr:row>
      <xdr:rowOff>165624</xdr:rowOff>
    </xdr:to>
    <xdr:cxnSp macro="">
      <xdr:nvCxnSpPr>
        <xdr:cNvPr id="189" name="直線コネクタ 188">
          <a:extLst>
            <a:ext uri="{FF2B5EF4-FFF2-40B4-BE49-F238E27FC236}">
              <a16:creationId xmlns:a16="http://schemas.microsoft.com/office/drawing/2014/main" id="{00000000-0008-0000-0600-0000BD000000}"/>
            </a:ext>
          </a:extLst>
        </xdr:cNvPr>
        <xdr:cNvCxnSpPr/>
      </xdr:nvCxnSpPr>
      <xdr:spPr>
        <a:xfrm flipV="1">
          <a:off x="1130300" y="13364713"/>
          <a:ext cx="889000" cy="25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28093</xdr:rowOff>
    </xdr:from>
    <xdr:to>
      <xdr:col>10</xdr:col>
      <xdr:colOff>165100</xdr:colOff>
      <xdr:row>77</xdr:row>
      <xdr:rowOff>129693</xdr:rowOff>
    </xdr:to>
    <xdr:sp macro="" textlink="">
      <xdr:nvSpPr>
        <xdr:cNvPr id="190" name="フローチャート: 判断 189">
          <a:extLst>
            <a:ext uri="{FF2B5EF4-FFF2-40B4-BE49-F238E27FC236}">
              <a16:creationId xmlns:a16="http://schemas.microsoft.com/office/drawing/2014/main" id="{00000000-0008-0000-0600-0000BE000000}"/>
            </a:ext>
          </a:extLst>
        </xdr:cNvPr>
        <xdr:cNvSpPr/>
      </xdr:nvSpPr>
      <xdr:spPr>
        <a:xfrm>
          <a:off x="1968500" y="13229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75</xdr:row>
      <xdr:rowOff>146220</xdr:rowOff>
    </xdr:from>
    <xdr:ext cx="469744"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1784428" y="130049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35911</xdr:rowOff>
    </xdr:from>
    <xdr:to>
      <xdr:col>6</xdr:col>
      <xdr:colOff>38100</xdr:colOff>
      <xdr:row>77</xdr:row>
      <xdr:rowOff>137511</xdr:rowOff>
    </xdr:to>
    <xdr:sp macro="" textlink="">
      <xdr:nvSpPr>
        <xdr:cNvPr id="192" name="フローチャート: 判断 191">
          <a:extLst>
            <a:ext uri="{FF2B5EF4-FFF2-40B4-BE49-F238E27FC236}">
              <a16:creationId xmlns:a16="http://schemas.microsoft.com/office/drawing/2014/main" id="{00000000-0008-0000-0600-0000C0000000}"/>
            </a:ext>
          </a:extLst>
        </xdr:cNvPr>
        <xdr:cNvSpPr/>
      </xdr:nvSpPr>
      <xdr:spPr>
        <a:xfrm>
          <a:off x="1079500" y="13237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75</xdr:row>
      <xdr:rowOff>154038</xdr:rowOff>
    </xdr:from>
    <xdr:ext cx="469744"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895428" y="13012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114733</xdr:rowOff>
    </xdr:from>
    <xdr:to>
      <xdr:col>24</xdr:col>
      <xdr:colOff>114300</xdr:colOff>
      <xdr:row>78</xdr:row>
      <xdr:rowOff>44883</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4584700" y="133163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93160</xdr:rowOff>
    </xdr:from>
    <xdr:ext cx="469744" cy="259045"/>
    <xdr:sp macro="" textlink="">
      <xdr:nvSpPr>
        <xdr:cNvPr id="200" name="維持補修費該当値テキスト">
          <a:extLst>
            <a:ext uri="{FF2B5EF4-FFF2-40B4-BE49-F238E27FC236}">
              <a16:creationId xmlns:a16="http://schemas.microsoft.com/office/drawing/2014/main" id="{00000000-0008-0000-0600-0000C8000000}"/>
            </a:ext>
          </a:extLst>
        </xdr:cNvPr>
        <xdr:cNvSpPr txBox="1"/>
      </xdr:nvSpPr>
      <xdr:spPr>
        <a:xfrm>
          <a:off x="4686300" y="132948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111761</xdr:rowOff>
    </xdr:from>
    <xdr:to>
      <xdr:col>20</xdr:col>
      <xdr:colOff>38100</xdr:colOff>
      <xdr:row>78</xdr:row>
      <xdr:rowOff>41911</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3746500" y="13313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33038</xdr:rowOff>
    </xdr:from>
    <xdr:ext cx="469744"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3562428" y="134061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108697</xdr:rowOff>
    </xdr:from>
    <xdr:to>
      <xdr:col>15</xdr:col>
      <xdr:colOff>101600</xdr:colOff>
      <xdr:row>78</xdr:row>
      <xdr:rowOff>38847</xdr:rowOff>
    </xdr:to>
    <xdr:sp macro="" textlink="">
      <xdr:nvSpPr>
        <xdr:cNvPr id="203" name="楕円 202">
          <a:extLst>
            <a:ext uri="{FF2B5EF4-FFF2-40B4-BE49-F238E27FC236}">
              <a16:creationId xmlns:a16="http://schemas.microsoft.com/office/drawing/2014/main" id="{00000000-0008-0000-0600-0000CB000000}"/>
            </a:ext>
          </a:extLst>
        </xdr:cNvPr>
        <xdr:cNvSpPr/>
      </xdr:nvSpPr>
      <xdr:spPr>
        <a:xfrm>
          <a:off x="2857500" y="133103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29974</xdr:rowOff>
    </xdr:from>
    <xdr:ext cx="469744" cy="259045"/>
    <xdr:sp macro="" textlink="">
      <xdr:nvSpPr>
        <xdr:cNvPr id="204" name="テキスト ボックス 203">
          <a:extLst>
            <a:ext uri="{FF2B5EF4-FFF2-40B4-BE49-F238E27FC236}">
              <a16:creationId xmlns:a16="http://schemas.microsoft.com/office/drawing/2014/main" id="{00000000-0008-0000-0600-0000CC000000}"/>
            </a:ext>
          </a:extLst>
        </xdr:cNvPr>
        <xdr:cNvSpPr txBox="1"/>
      </xdr:nvSpPr>
      <xdr:spPr>
        <a:xfrm>
          <a:off x="2673428" y="134030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112263</xdr:rowOff>
    </xdr:from>
    <xdr:to>
      <xdr:col>10</xdr:col>
      <xdr:colOff>165100</xdr:colOff>
      <xdr:row>78</xdr:row>
      <xdr:rowOff>42413</xdr:rowOff>
    </xdr:to>
    <xdr:sp macro="" textlink="">
      <xdr:nvSpPr>
        <xdr:cNvPr id="205" name="楕円 204">
          <a:extLst>
            <a:ext uri="{FF2B5EF4-FFF2-40B4-BE49-F238E27FC236}">
              <a16:creationId xmlns:a16="http://schemas.microsoft.com/office/drawing/2014/main" id="{00000000-0008-0000-0600-0000CD000000}"/>
            </a:ext>
          </a:extLst>
        </xdr:cNvPr>
        <xdr:cNvSpPr/>
      </xdr:nvSpPr>
      <xdr:spPr>
        <a:xfrm>
          <a:off x="1968500" y="133139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33540</xdr:rowOff>
    </xdr:from>
    <xdr:ext cx="469744" cy="259045"/>
    <xdr:sp macro="" textlink="">
      <xdr:nvSpPr>
        <xdr:cNvPr id="206" name="テキスト ボックス 205">
          <a:extLst>
            <a:ext uri="{FF2B5EF4-FFF2-40B4-BE49-F238E27FC236}">
              <a16:creationId xmlns:a16="http://schemas.microsoft.com/office/drawing/2014/main" id="{00000000-0008-0000-0600-0000CE000000}"/>
            </a:ext>
          </a:extLst>
        </xdr:cNvPr>
        <xdr:cNvSpPr txBox="1"/>
      </xdr:nvSpPr>
      <xdr:spPr>
        <a:xfrm>
          <a:off x="1784428" y="134066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114824</xdr:rowOff>
    </xdr:from>
    <xdr:to>
      <xdr:col>6</xdr:col>
      <xdr:colOff>38100</xdr:colOff>
      <xdr:row>78</xdr:row>
      <xdr:rowOff>44974</xdr:rowOff>
    </xdr:to>
    <xdr:sp macro="" textlink="">
      <xdr:nvSpPr>
        <xdr:cNvPr id="207" name="楕円 206">
          <a:extLst>
            <a:ext uri="{FF2B5EF4-FFF2-40B4-BE49-F238E27FC236}">
              <a16:creationId xmlns:a16="http://schemas.microsoft.com/office/drawing/2014/main" id="{00000000-0008-0000-0600-0000CF000000}"/>
            </a:ext>
          </a:extLst>
        </xdr:cNvPr>
        <xdr:cNvSpPr/>
      </xdr:nvSpPr>
      <xdr:spPr>
        <a:xfrm>
          <a:off x="1079500" y="133164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36101</xdr:rowOff>
    </xdr:from>
    <xdr:ext cx="469744" cy="259045"/>
    <xdr:sp macro="" textlink="">
      <xdr:nvSpPr>
        <xdr:cNvPr id="208" name="テキスト ボックス 207">
          <a:extLst>
            <a:ext uri="{FF2B5EF4-FFF2-40B4-BE49-F238E27FC236}">
              <a16:creationId xmlns:a16="http://schemas.microsoft.com/office/drawing/2014/main" id="{00000000-0008-0000-0600-0000D0000000}"/>
            </a:ext>
          </a:extLst>
        </xdr:cNvPr>
        <xdr:cNvSpPr txBox="1"/>
      </xdr:nvSpPr>
      <xdr:spPr>
        <a:xfrm>
          <a:off x="895428" y="134092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3" name="正方形/長方形 212">
          <a:extLst>
            <a:ext uri="{FF2B5EF4-FFF2-40B4-BE49-F238E27FC236}">
              <a16:creationId xmlns:a16="http://schemas.microsoft.com/office/drawing/2014/main" id="{00000000-0008-0000-0600-0000D5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4" name="正方形/長方形 213">
          <a:extLst>
            <a:ext uri="{FF2B5EF4-FFF2-40B4-BE49-F238E27FC236}">
              <a16:creationId xmlns:a16="http://schemas.microsoft.com/office/drawing/2014/main" id="{00000000-0008-0000-0600-0000D6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5" name="正方形/長方形 214">
          <a:extLst>
            <a:ext uri="{FF2B5EF4-FFF2-40B4-BE49-F238E27FC236}">
              <a16:creationId xmlns:a16="http://schemas.microsoft.com/office/drawing/2014/main" id="{00000000-0008-0000-0600-0000D7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197,298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6" name="正方形/長方形 215">
          <a:extLst>
            <a:ext uri="{FF2B5EF4-FFF2-40B4-BE49-F238E27FC236}">
              <a16:creationId xmlns:a16="http://schemas.microsoft.com/office/drawing/2014/main" id="{00000000-0008-0000-0600-0000D8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144434</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9" name="テキスト ボックス 228">
          <a:extLst>
            <a:ext uri="{FF2B5EF4-FFF2-40B4-BE49-F238E27FC236}">
              <a16:creationId xmlns:a16="http://schemas.microsoft.com/office/drawing/2014/main" id="{00000000-0008-0000-0600-0000E5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31" name="テキスト ボックス 230">
          <a:extLst>
            <a:ext uri="{FF2B5EF4-FFF2-40B4-BE49-F238E27FC236}">
              <a16:creationId xmlns:a16="http://schemas.microsoft.com/office/drawing/2014/main" id="{00000000-0008-0000-0600-0000E7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3" name="テキスト ボックス 232">
          <a:extLst>
            <a:ext uri="{FF2B5EF4-FFF2-40B4-BE49-F238E27FC236}">
              <a16:creationId xmlns:a16="http://schemas.microsoft.com/office/drawing/2014/main" id="{00000000-0008-0000-0600-0000E9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4" name="扶助費グラフ枠">
          <a:extLst>
            <a:ext uri="{FF2B5EF4-FFF2-40B4-BE49-F238E27FC236}">
              <a16:creationId xmlns:a16="http://schemas.microsoft.com/office/drawing/2014/main" id="{00000000-0008-0000-0600-0000EA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88134</xdr:rowOff>
    </xdr:from>
    <xdr:to>
      <xdr:col>24</xdr:col>
      <xdr:colOff>62865</xdr:colOff>
      <xdr:row>99</xdr:row>
      <xdr:rowOff>5032</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flipV="1">
          <a:off x="4633595" y="15518634"/>
          <a:ext cx="1270" cy="14599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8859</xdr:rowOff>
    </xdr:from>
    <xdr:ext cx="534377" cy="259045"/>
    <xdr:sp macro="" textlink="">
      <xdr:nvSpPr>
        <xdr:cNvPr id="236" name="扶助費最小値テキスト">
          <a:extLst>
            <a:ext uri="{FF2B5EF4-FFF2-40B4-BE49-F238E27FC236}">
              <a16:creationId xmlns:a16="http://schemas.microsoft.com/office/drawing/2014/main" id="{00000000-0008-0000-0600-0000EC000000}"/>
            </a:ext>
          </a:extLst>
        </xdr:cNvPr>
        <xdr:cNvSpPr txBox="1"/>
      </xdr:nvSpPr>
      <xdr:spPr>
        <a:xfrm>
          <a:off x="4686300" y="169824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98,621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5032</xdr:rowOff>
    </xdr:from>
    <xdr:to>
      <xdr:col>24</xdr:col>
      <xdr:colOff>152400</xdr:colOff>
      <xdr:row>99</xdr:row>
      <xdr:rowOff>5032</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a:off x="4546600" y="169785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34811</xdr:rowOff>
    </xdr:from>
    <xdr:ext cx="599010" cy="259045"/>
    <xdr:sp macro="" textlink="">
      <xdr:nvSpPr>
        <xdr:cNvPr id="238" name="扶助費最大値テキスト">
          <a:extLst>
            <a:ext uri="{FF2B5EF4-FFF2-40B4-BE49-F238E27FC236}">
              <a16:creationId xmlns:a16="http://schemas.microsoft.com/office/drawing/2014/main" id="{00000000-0008-0000-0600-0000EE000000}"/>
            </a:ext>
          </a:extLst>
        </xdr:cNvPr>
        <xdr:cNvSpPr txBox="1"/>
      </xdr:nvSpPr>
      <xdr:spPr>
        <a:xfrm>
          <a:off x="4686300" y="152938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232,737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88134</xdr:rowOff>
    </xdr:from>
    <xdr:to>
      <xdr:col>24</xdr:col>
      <xdr:colOff>152400</xdr:colOff>
      <xdr:row>90</xdr:row>
      <xdr:rowOff>88134</xdr:rowOff>
    </xdr:to>
    <xdr:cxnSp macro="">
      <xdr:nvCxnSpPr>
        <xdr:cNvPr id="239" name="直線コネクタ 238">
          <a:extLst>
            <a:ext uri="{FF2B5EF4-FFF2-40B4-BE49-F238E27FC236}">
              <a16:creationId xmlns:a16="http://schemas.microsoft.com/office/drawing/2014/main" id="{00000000-0008-0000-0600-0000EF000000}"/>
            </a:ext>
          </a:extLst>
        </xdr:cNvPr>
        <xdr:cNvCxnSpPr/>
      </xdr:nvCxnSpPr>
      <xdr:spPr>
        <a:xfrm>
          <a:off x="4546600" y="155186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93</xdr:row>
      <xdr:rowOff>56522</xdr:rowOff>
    </xdr:from>
    <xdr:to>
      <xdr:col>24</xdr:col>
      <xdr:colOff>63500</xdr:colOff>
      <xdr:row>93</xdr:row>
      <xdr:rowOff>81407</xdr:rowOff>
    </xdr:to>
    <xdr:cxnSp macro="">
      <xdr:nvCxnSpPr>
        <xdr:cNvPr id="240" name="直線コネクタ 239">
          <a:extLst>
            <a:ext uri="{FF2B5EF4-FFF2-40B4-BE49-F238E27FC236}">
              <a16:creationId xmlns:a16="http://schemas.microsoft.com/office/drawing/2014/main" id="{00000000-0008-0000-0600-0000F0000000}"/>
            </a:ext>
          </a:extLst>
        </xdr:cNvPr>
        <xdr:cNvCxnSpPr/>
      </xdr:nvCxnSpPr>
      <xdr:spPr>
        <a:xfrm flipV="1">
          <a:off x="3797300" y="16001372"/>
          <a:ext cx="838200" cy="24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78081</xdr:rowOff>
    </xdr:from>
    <xdr:ext cx="599010" cy="259045"/>
    <xdr:sp macro="" textlink="">
      <xdr:nvSpPr>
        <xdr:cNvPr id="241" name="扶助費平均値テキスト">
          <a:extLst>
            <a:ext uri="{FF2B5EF4-FFF2-40B4-BE49-F238E27FC236}">
              <a16:creationId xmlns:a16="http://schemas.microsoft.com/office/drawing/2014/main" id="{00000000-0008-0000-0600-0000F1000000}"/>
            </a:ext>
          </a:extLst>
        </xdr:cNvPr>
        <xdr:cNvSpPr txBox="1"/>
      </xdr:nvSpPr>
      <xdr:spPr>
        <a:xfrm>
          <a:off x="4686300" y="1636583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148,262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99654</xdr:rowOff>
    </xdr:from>
    <xdr:to>
      <xdr:col>24</xdr:col>
      <xdr:colOff>114300</xdr:colOff>
      <xdr:row>96</xdr:row>
      <xdr:rowOff>29804</xdr:rowOff>
    </xdr:to>
    <xdr:sp macro=""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4584700" y="16387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93</xdr:row>
      <xdr:rowOff>81407</xdr:rowOff>
    </xdr:from>
    <xdr:to>
      <xdr:col>19</xdr:col>
      <xdr:colOff>177800</xdr:colOff>
      <xdr:row>94</xdr:row>
      <xdr:rowOff>3018</xdr:rowOff>
    </xdr:to>
    <xdr:cxnSp macro="">
      <xdr:nvCxnSpPr>
        <xdr:cNvPr id="243" name="直線コネクタ 242">
          <a:extLst>
            <a:ext uri="{FF2B5EF4-FFF2-40B4-BE49-F238E27FC236}">
              <a16:creationId xmlns:a16="http://schemas.microsoft.com/office/drawing/2014/main" id="{00000000-0008-0000-0600-0000F3000000}"/>
            </a:ext>
          </a:extLst>
        </xdr:cNvPr>
        <xdr:cNvCxnSpPr/>
      </xdr:nvCxnSpPr>
      <xdr:spPr>
        <a:xfrm flipV="1">
          <a:off x="2908300" y="16026257"/>
          <a:ext cx="889000" cy="930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5330</xdr:rowOff>
    </xdr:from>
    <xdr:to>
      <xdr:col>20</xdr:col>
      <xdr:colOff>38100</xdr:colOff>
      <xdr:row>96</xdr:row>
      <xdr:rowOff>106930</xdr:rowOff>
    </xdr:to>
    <xdr:sp macro="" textlink="">
      <xdr:nvSpPr>
        <xdr:cNvPr id="244" name="フローチャート: 判断 243">
          <a:extLst>
            <a:ext uri="{FF2B5EF4-FFF2-40B4-BE49-F238E27FC236}">
              <a16:creationId xmlns:a16="http://schemas.microsoft.com/office/drawing/2014/main" id="{00000000-0008-0000-0600-0000F4000000}"/>
            </a:ext>
          </a:extLst>
        </xdr:cNvPr>
        <xdr:cNvSpPr/>
      </xdr:nvSpPr>
      <xdr:spPr>
        <a:xfrm>
          <a:off x="3746500" y="16464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96</xdr:row>
      <xdr:rowOff>98057</xdr:rowOff>
    </xdr:from>
    <xdr:ext cx="59901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3497795" y="165572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93</xdr:row>
      <xdr:rowOff>102220</xdr:rowOff>
    </xdr:from>
    <xdr:to>
      <xdr:col>15</xdr:col>
      <xdr:colOff>50800</xdr:colOff>
      <xdr:row>94</xdr:row>
      <xdr:rowOff>3018</xdr:rowOff>
    </xdr:to>
    <xdr:cxnSp macro="">
      <xdr:nvCxnSpPr>
        <xdr:cNvPr id="246" name="直線コネクタ 245">
          <a:extLst>
            <a:ext uri="{FF2B5EF4-FFF2-40B4-BE49-F238E27FC236}">
              <a16:creationId xmlns:a16="http://schemas.microsoft.com/office/drawing/2014/main" id="{00000000-0008-0000-0600-0000F6000000}"/>
            </a:ext>
          </a:extLst>
        </xdr:cNvPr>
        <xdr:cNvCxnSpPr/>
      </xdr:nvCxnSpPr>
      <xdr:spPr>
        <a:xfrm>
          <a:off x="2019300" y="16047070"/>
          <a:ext cx="889000" cy="722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90805</xdr:rowOff>
    </xdr:from>
    <xdr:to>
      <xdr:col>15</xdr:col>
      <xdr:colOff>101600</xdr:colOff>
      <xdr:row>97</xdr:row>
      <xdr:rowOff>20955</xdr:rowOff>
    </xdr:to>
    <xdr:sp macro="" textlink="">
      <xdr:nvSpPr>
        <xdr:cNvPr id="247" name="フローチャート: 判断 246">
          <a:extLst>
            <a:ext uri="{FF2B5EF4-FFF2-40B4-BE49-F238E27FC236}">
              <a16:creationId xmlns:a16="http://schemas.microsoft.com/office/drawing/2014/main" id="{00000000-0008-0000-0600-0000F7000000}"/>
            </a:ext>
          </a:extLst>
        </xdr:cNvPr>
        <xdr:cNvSpPr/>
      </xdr:nvSpPr>
      <xdr:spPr>
        <a:xfrm>
          <a:off x="2857500" y="16550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97</xdr:row>
      <xdr:rowOff>12082</xdr:rowOff>
    </xdr:from>
    <xdr:ext cx="59901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2608795" y="166427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133,325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93</xdr:row>
      <xdr:rowOff>102220</xdr:rowOff>
    </xdr:from>
    <xdr:to>
      <xdr:col>10</xdr:col>
      <xdr:colOff>114300</xdr:colOff>
      <xdr:row>95</xdr:row>
      <xdr:rowOff>75180</xdr:rowOff>
    </xdr:to>
    <xdr:cxnSp macro="">
      <xdr:nvCxnSpPr>
        <xdr:cNvPr id="249" name="直線コネクタ 248">
          <a:extLst>
            <a:ext uri="{FF2B5EF4-FFF2-40B4-BE49-F238E27FC236}">
              <a16:creationId xmlns:a16="http://schemas.microsoft.com/office/drawing/2014/main" id="{00000000-0008-0000-0600-0000F9000000}"/>
            </a:ext>
          </a:extLst>
        </xdr:cNvPr>
        <xdr:cNvCxnSpPr/>
      </xdr:nvCxnSpPr>
      <xdr:spPr>
        <a:xfrm flipV="1">
          <a:off x="1130300" y="16047070"/>
          <a:ext cx="889000" cy="315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153550</xdr:rowOff>
    </xdr:from>
    <xdr:to>
      <xdr:col>10</xdr:col>
      <xdr:colOff>165100</xdr:colOff>
      <xdr:row>96</xdr:row>
      <xdr:rowOff>83700</xdr:rowOff>
    </xdr:to>
    <xdr:sp macro="" textlink="">
      <xdr:nvSpPr>
        <xdr:cNvPr id="250" name="フローチャート: 判断 249">
          <a:extLst>
            <a:ext uri="{FF2B5EF4-FFF2-40B4-BE49-F238E27FC236}">
              <a16:creationId xmlns:a16="http://schemas.microsoft.com/office/drawing/2014/main" id="{00000000-0008-0000-0600-0000FA000000}"/>
            </a:ext>
          </a:extLst>
        </xdr:cNvPr>
        <xdr:cNvSpPr/>
      </xdr:nvSpPr>
      <xdr:spPr>
        <a:xfrm>
          <a:off x="1968500" y="16441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96</xdr:row>
      <xdr:rowOff>74827</xdr:rowOff>
    </xdr:from>
    <xdr:ext cx="59901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1719795" y="165340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143,311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85939</xdr:rowOff>
    </xdr:from>
    <xdr:to>
      <xdr:col>6</xdr:col>
      <xdr:colOff>38100</xdr:colOff>
      <xdr:row>98</xdr:row>
      <xdr:rowOff>16089</xdr:rowOff>
    </xdr:to>
    <xdr:sp macro="" textlink="">
      <xdr:nvSpPr>
        <xdr:cNvPr id="252" name="フローチャート: 判断 251">
          <a:extLst>
            <a:ext uri="{FF2B5EF4-FFF2-40B4-BE49-F238E27FC236}">
              <a16:creationId xmlns:a16="http://schemas.microsoft.com/office/drawing/2014/main" id="{00000000-0008-0000-0600-0000FC000000}"/>
            </a:ext>
          </a:extLst>
        </xdr:cNvPr>
        <xdr:cNvSpPr/>
      </xdr:nvSpPr>
      <xdr:spPr>
        <a:xfrm>
          <a:off x="1079500" y="16716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98</xdr:row>
      <xdr:rowOff>7216</xdr:rowOff>
    </xdr:from>
    <xdr:ext cx="59901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830795" y="168093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93</xdr:row>
      <xdr:rowOff>5722</xdr:rowOff>
    </xdr:from>
    <xdr:to>
      <xdr:col>24</xdr:col>
      <xdr:colOff>114300</xdr:colOff>
      <xdr:row>93</xdr:row>
      <xdr:rowOff>107322</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4584700" y="15950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92</xdr:row>
      <xdr:rowOff>28599</xdr:rowOff>
    </xdr:from>
    <xdr:ext cx="599010" cy="259045"/>
    <xdr:sp macro="" textlink="">
      <xdr:nvSpPr>
        <xdr:cNvPr id="260" name="扶助費該当値テキスト">
          <a:extLst>
            <a:ext uri="{FF2B5EF4-FFF2-40B4-BE49-F238E27FC236}">
              <a16:creationId xmlns:a16="http://schemas.microsoft.com/office/drawing/2014/main" id="{00000000-0008-0000-0600-000004010000}"/>
            </a:ext>
          </a:extLst>
        </xdr:cNvPr>
        <xdr:cNvSpPr txBox="1"/>
      </xdr:nvSpPr>
      <xdr:spPr>
        <a:xfrm>
          <a:off x="4686300" y="158019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188,391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93</xdr:row>
      <xdr:rowOff>30607</xdr:rowOff>
    </xdr:from>
    <xdr:to>
      <xdr:col>20</xdr:col>
      <xdr:colOff>38100</xdr:colOff>
      <xdr:row>93</xdr:row>
      <xdr:rowOff>132207</xdr:rowOff>
    </xdr:to>
    <xdr:sp macro="" textlink="">
      <xdr:nvSpPr>
        <xdr:cNvPr id="261" name="楕円 260">
          <a:extLst>
            <a:ext uri="{FF2B5EF4-FFF2-40B4-BE49-F238E27FC236}">
              <a16:creationId xmlns:a16="http://schemas.microsoft.com/office/drawing/2014/main" id="{00000000-0008-0000-0600-000005010000}"/>
            </a:ext>
          </a:extLst>
        </xdr:cNvPr>
        <xdr:cNvSpPr/>
      </xdr:nvSpPr>
      <xdr:spPr>
        <a:xfrm>
          <a:off x="3746500" y="15975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91</xdr:row>
      <xdr:rowOff>148734</xdr:rowOff>
    </xdr:from>
    <xdr:ext cx="599010" cy="259045"/>
    <xdr:sp macro=""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3497795" y="157506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93</xdr:row>
      <xdr:rowOff>123668</xdr:rowOff>
    </xdr:from>
    <xdr:to>
      <xdr:col>15</xdr:col>
      <xdr:colOff>101600</xdr:colOff>
      <xdr:row>94</xdr:row>
      <xdr:rowOff>53818</xdr:rowOff>
    </xdr:to>
    <xdr:sp macro="" textlink="">
      <xdr:nvSpPr>
        <xdr:cNvPr id="263" name="楕円 262">
          <a:extLst>
            <a:ext uri="{FF2B5EF4-FFF2-40B4-BE49-F238E27FC236}">
              <a16:creationId xmlns:a16="http://schemas.microsoft.com/office/drawing/2014/main" id="{00000000-0008-0000-0600-000007010000}"/>
            </a:ext>
          </a:extLst>
        </xdr:cNvPr>
        <xdr:cNvSpPr/>
      </xdr:nvSpPr>
      <xdr:spPr>
        <a:xfrm>
          <a:off x="2857500" y="160685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92</xdr:row>
      <xdr:rowOff>70345</xdr:rowOff>
    </xdr:from>
    <xdr:ext cx="599010" cy="259045"/>
    <xdr:sp macro="" textlink="">
      <xdr:nvSpPr>
        <xdr:cNvPr id="264" name="テキスト ボックス 263">
          <a:extLst>
            <a:ext uri="{FF2B5EF4-FFF2-40B4-BE49-F238E27FC236}">
              <a16:creationId xmlns:a16="http://schemas.microsoft.com/office/drawing/2014/main" id="{00000000-0008-0000-0600-000008010000}"/>
            </a:ext>
          </a:extLst>
        </xdr:cNvPr>
        <xdr:cNvSpPr txBox="1"/>
      </xdr:nvSpPr>
      <xdr:spPr>
        <a:xfrm>
          <a:off x="2608795" y="158437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93</xdr:row>
      <xdr:rowOff>51420</xdr:rowOff>
    </xdr:from>
    <xdr:to>
      <xdr:col>10</xdr:col>
      <xdr:colOff>165100</xdr:colOff>
      <xdr:row>93</xdr:row>
      <xdr:rowOff>153020</xdr:rowOff>
    </xdr:to>
    <xdr:sp macro="" textlink="">
      <xdr:nvSpPr>
        <xdr:cNvPr id="265" name="楕円 264">
          <a:extLst>
            <a:ext uri="{FF2B5EF4-FFF2-40B4-BE49-F238E27FC236}">
              <a16:creationId xmlns:a16="http://schemas.microsoft.com/office/drawing/2014/main" id="{00000000-0008-0000-0600-000009010000}"/>
            </a:ext>
          </a:extLst>
        </xdr:cNvPr>
        <xdr:cNvSpPr/>
      </xdr:nvSpPr>
      <xdr:spPr>
        <a:xfrm>
          <a:off x="1968500" y="15996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91</xdr:row>
      <xdr:rowOff>169547</xdr:rowOff>
    </xdr:from>
    <xdr:ext cx="599010" cy="259045"/>
    <xdr:sp macro="" textlink="">
      <xdr:nvSpPr>
        <xdr:cNvPr id="266" name="テキスト ボックス 265">
          <a:extLst>
            <a:ext uri="{FF2B5EF4-FFF2-40B4-BE49-F238E27FC236}">
              <a16:creationId xmlns:a16="http://schemas.microsoft.com/office/drawing/2014/main" id="{00000000-0008-0000-0600-00000A010000}"/>
            </a:ext>
          </a:extLst>
        </xdr:cNvPr>
        <xdr:cNvSpPr txBox="1"/>
      </xdr:nvSpPr>
      <xdr:spPr>
        <a:xfrm>
          <a:off x="1719795" y="157714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24380</xdr:rowOff>
    </xdr:from>
    <xdr:to>
      <xdr:col>6</xdr:col>
      <xdr:colOff>38100</xdr:colOff>
      <xdr:row>95</xdr:row>
      <xdr:rowOff>125980</xdr:rowOff>
    </xdr:to>
    <xdr:sp macro="" textlink="">
      <xdr:nvSpPr>
        <xdr:cNvPr id="267" name="楕円 266">
          <a:extLst>
            <a:ext uri="{FF2B5EF4-FFF2-40B4-BE49-F238E27FC236}">
              <a16:creationId xmlns:a16="http://schemas.microsoft.com/office/drawing/2014/main" id="{00000000-0008-0000-0600-00000B010000}"/>
            </a:ext>
          </a:extLst>
        </xdr:cNvPr>
        <xdr:cNvSpPr/>
      </xdr:nvSpPr>
      <xdr:spPr>
        <a:xfrm>
          <a:off x="1079500" y="16312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93</xdr:row>
      <xdr:rowOff>142507</xdr:rowOff>
    </xdr:from>
    <xdr:ext cx="599010" cy="259045"/>
    <xdr:sp macro="" textlink="">
      <xdr:nvSpPr>
        <xdr:cNvPr id="268" name="テキスト ボックス 267">
          <a:extLst>
            <a:ext uri="{FF2B5EF4-FFF2-40B4-BE49-F238E27FC236}">
              <a16:creationId xmlns:a16="http://schemas.microsoft.com/office/drawing/2014/main" id="{00000000-0008-0000-0600-00000C010000}"/>
            </a:ext>
          </a:extLst>
        </xdr:cNvPr>
        <xdr:cNvSpPr txBox="1"/>
      </xdr:nvSpPr>
      <xdr:spPr>
        <a:xfrm>
          <a:off x="830795" y="160873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2" name="正方形/長方形 271">
          <a:extLst>
            <a:ext uri="{FF2B5EF4-FFF2-40B4-BE49-F238E27FC236}">
              <a16:creationId xmlns:a16="http://schemas.microsoft.com/office/drawing/2014/main" id="{00000000-0008-0000-0600-000010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3" name="正方形/長方形 272">
          <a:extLst>
            <a:ext uri="{FF2B5EF4-FFF2-40B4-BE49-F238E27FC236}">
              <a16:creationId xmlns:a16="http://schemas.microsoft.com/office/drawing/2014/main" id="{00000000-0008-0000-0600-000011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4" name="正方形/長方形 273">
          <a:extLst>
            <a:ext uri="{FF2B5EF4-FFF2-40B4-BE49-F238E27FC236}">
              <a16:creationId xmlns:a16="http://schemas.microsoft.com/office/drawing/2014/main" id="{00000000-0008-0000-0600-000012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5" name="正方形/長方形 274">
          <a:extLst>
            <a:ext uri="{FF2B5EF4-FFF2-40B4-BE49-F238E27FC236}">
              <a16:creationId xmlns:a16="http://schemas.microsoft.com/office/drawing/2014/main" id="{00000000-0008-0000-0600-000013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49,008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6" name="正方形/長方形 275">
          <a:extLst>
            <a:ext uri="{FF2B5EF4-FFF2-40B4-BE49-F238E27FC236}">
              <a16:creationId xmlns:a16="http://schemas.microsoft.com/office/drawing/2014/main" id="{00000000-0008-0000-0600-000014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144434</xdr:rowOff>
    </xdr:from>
    <xdr:ext cx="531299" cy="25904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6072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83" name="直線コネクタ 282">
          <a:extLst>
            <a:ext uri="{FF2B5EF4-FFF2-40B4-BE49-F238E27FC236}">
              <a16:creationId xmlns:a16="http://schemas.microsoft.com/office/drawing/2014/main" id="{00000000-0008-0000-0600-00001B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160763</xdr:rowOff>
    </xdr:from>
    <xdr:ext cx="531299" cy="259045"/>
    <xdr:sp macro="" textlink="">
      <xdr:nvSpPr>
        <xdr:cNvPr id="284" name="テキスト ボックス 283">
          <a:extLst>
            <a:ext uri="{FF2B5EF4-FFF2-40B4-BE49-F238E27FC236}">
              <a16:creationId xmlns:a16="http://schemas.microsoft.com/office/drawing/2014/main" id="{00000000-0008-0000-0600-00001C010000}"/>
            </a:ext>
          </a:extLst>
        </xdr:cNvPr>
        <xdr:cNvSpPr txBox="1"/>
      </xdr:nvSpPr>
      <xdr:spPr>
        <a:xfrm>
          <a:off x="6072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33</xdr:row>
      <xdr:rowOff>5641</xdr:rowOff>
    </xdr:from>
    <xdr:ext cx="531299" cy="259045"/>
    <xdr:sp macro="" textlink="">
      <xdr:nvSpPr>
        <xdr:cNvPr id="286" name="テキスト ボックス 285">
          <a:extLst>
            <a:ext uri="{FF2B5EF4-FFF2-40B4-BE49-F238E27FC236}">
              <a16:creationId xmlns:a16="http://schemas.microsoft.com/office/drawing/2014/main" id="{00000000-0008-0000-0600-00001E010000}"/>
            </a:ext>
          </a:extLst>
        </xdr:cNvPr>
        <xdr:cNvSpPr txBox="1"/>
      </xdr:nvSpPr>
      <xdr:spPr>
        <a:xfrm>
          <a:off x="6072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88" name="テキスト ボックス 287">
          <a:extLst>
            <a:ext uri="{FF2B5EF4-FFF2-40B4-BE49-F238E27FC236}">
              <a16:creationId xmlns:a16="http://schemas.microsoft.com/office/drawing/2014/main" id="{00000000-0008-0000-0600-000020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90" name="テキスト ボックス 289">
          <a:extLst>
            <a:ext uri="{FF2B5EF4-FFF2-40B4-BE49-F238E27FC236}">
              <a16:creationId xmlns:a16="http://schemas.microsoft.com/office/drawing/2014/main" id="{00000000-0008-0000-0600-000022010000}"/>
            </a:ext>
          </a:extLst>
        </xdr:cNvPr>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92" name="テキスト ボックス 291">
          <a:extLst>
            <a:ext uri="{FF2B5EF4-FFF2-40B4-BE49-F238E27FC236}">
              <a16:creationId xmlns:a16="http://schemas.microsoft.com/office/drawing/2014/main" id="{00000000-0008-0000-0600-000024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93" name="補助費等グラフ枠">
          <a:extLst>
            <a:ext uri="{FF2B5EF4-FFF2-40B4-BE49-F238E27FC236}">
              <a16:creationId xmlns:a16="http://schemas.microsoft.com/office/drawing/2014/main" id="{00000000-0008-0000-0600-000025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34</xdr:row>
      <xdr:rowOff>27272</xdr:rowOff>
    </xdr:from>
    <xdr:to>
      <xdr:col>54</xdr:col>
      <xdr:colOff>189865</xdr:colOff>
      <xdr:row>38</xdr:row>
      <xdr:rowOff>36667</xdr:rowOff>
    </xdr:to>
    <xdr:cxnSp macro="">
      <xdr:nvCxnSpPr>
        <xdr:cNvPr id="294" name="直線コネクタ 293">
          <a:extLst>
            <a:ext uri="{FF2B5EF4-FFF2-40B4-BE49-F238E27FC236}">
              <a16:creationId xmlns:a16="http://schemas.microsoft.com/office/drawing/2014/main" id="{00000000-0008-0000-0600-000026010000}"/>
            </a:ext>
          </a:extLst>
        </xdr:cNvPr>
        <xdr:cNvCxnSpPr/>
      </xdr:nvCxnSpPr>
      <xdr:spPr>
        <a:xfrm flipV="1">
          <a:off x="10475595" y="5856572"/>
          <a:ext cx="1270" cy="6951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40494</xdr:rowOff>
    </xdr:from>
    <xdr:ext cx="534377" cy="259045"/>
    <xdr:sp macro="" textlink="">
      <xdr:nvSpPr>
        <xdr:cNvPr id="295" name="補助費等最小値テキスト">
          <a:extLst>
            <a:ext uri="{FF2B5EF4-FFF2-40B4-BE49-F238E27FC236}">
              <a16:creationId xmlns:a16="http://schemas.microsoft.com/office/drawing/2014/main" id="{00000000-0008-0000-0600-000027010000}"/>
            </a:ext>
          </a:extLst>
        </xdr:cNvPr>
        <xdr:cNvSpPr txBox="1"/>
      </xdr:nvSpPr>
      <xdr:spPr>
        <a:xfrm>
          <a:off x="10528300" y="65555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21,465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36667</xdr:rowOff>
    </xdr:from>
    <xdr:to>
      <xdr:col>55</xdr:col>
      <xdr:colOff>88900</xdr:colOff>
      <xdr:row>38</xdr:row>
      <xdr:rowOff>36667</xdr:rowOff>
    </xdr:to>
    <xdr:cxnSp macro="">
      <xdr:nvCxnSpPr>
        <xdr:cNvPr id="296" name="直線コネクタ 295">
          <a:extLst>
            <a:ext uri="{FF2B5EF4-FFF2-40B4-BE49-F238E27FC236}">
              <a16:creationId xmlns:a16="http://schemas.microsoft.com/office/drawing/2014/main" id="{00000000-0008-0000-0600-000028010000}"/>
            </a:ext>
          </a:extLst>
        </xdr:cNvPr>
        <xdr:cNvCxnSpPr/>
      </xdr:nvCxnSpPr>
      <xdr:spPr>
        <a:xfrm>
          <a:off x="10388600" y="65517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32</xdr:row>
      <xdr:rowOff>145399</xdr:rowOff>
    </xdr:from>
    <xdr:ext cx="534377" cy="259045"/>
    <xdr:sp macro="" textlink="">
      <xdr:nvSpPr>
        <xdr:cNvPr id="297" name="補助費等最大値テキスト">
          <a:extLst>
            <a:ext uri="{FF2B5EF4-FFF2-40B4-BE49-F238E27FC236}">
              <a16:creationId xmlns:a16="http://schemas.microsoft.com/office/drawing/2014/main" id="{00000000-0008-0000-0600-000029010000}"/>
            </a:ext>
          </a:extLst>
        </xdr:cNvPr>
        <xdr:cNvSpPr txBox="1"/>
      </xdr:nvSpPr>
      <xdr:spPr>
        <a:xfrm>
          <a:off x="10528300" y="56317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85,328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27272</xdr:rowOff>
    </xdr:from>
    <xdr:to>
      <xdr:col>55</xdr:col>
      <xdr:colOff>88900</xdr:colOff>
      <xdr:row>34</xdr:row>
      <xdr:rowOff>27272</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a:off x="10388600" y="5856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141703</xdr:rowOff>
    </xdr:from>
    <xdr:to>
      <xdr:col>55</xdr:col>
      <xdr:colOff>0</xdr:colOff>
      <xdr:row>37</xdr:row>
      <xdr:rowOff>1125</xdr:rowOff>
    </xdr:to>
    <xdr:cxnSp macro="">
      <xdr:nvCxnSpPr>
        <xdr:cNvPr id="299" name="直線コネクタ 298">
          <a:extLst>
            <a:ext uri="{FF2B5EF4-FFF2-40B4-BE49-F238E27FC236}">
              <a16:creationId xmlns:a16="http://schemas.microsoft.com/office/drawing/2014/main" id="{00000000-0008-0000-0600-00002B010000}"/>
            </a:ext>
          </a:extLst>
        </xdr:cNvPr>
        <xdr:cNvCxnSpPr/>
      </xdr:nvCxnSpPr>
      <xdr:spPr>
        <a:xfrm>
          <a:off x="9639300" y="6313903"/>
          <a:ext cx="838200" cy="308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144953</xdr:rowOff>
    </xdr:from>
    <xdr:ext cx="534377" cy="259045"/>
    <xdr:sp macro="" textlink="">
      <xdr:nvSpPr>
        <xdr:cNvPr id="300" name="補助費等平均値テキスト">
          <a:extLst>
            <a:ext uri="{FF2B5EF4-FFF2-40B4-BE49-F238E27FC236}">
              <a16:creationId xmlns:a16="http://schemas.microsoft.com/office/drawing/2014/main" id="{00000000-0008-0000-0600-00002C010000}"/>
            </a:ext>
          </a:extLst>
        </xdr:cNvPr>
        <xdr:cNvSpPr txBox="1"/>
      </xdr:nvSpPr>
      <xdr:spPr>
        <a:xfrm>
          <a:off x="10528300" y="631715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166526</xdr:rowOff>
    </xdr:from>
    <xdr:to>
      <xdr:col>55</xdr:col>
      <xdr:colOff>50800</xdr:colOff>
      <xdr:row>37</xdr:row>
      <xdr:rowOff>96676</xdr:rowOff>
    </xdr:to>
    <xdr:sp macro="" textlink="">
      <xdr:nvSpPr>
        <xdr:cNvPr id="301" name="フローチャート: 判断 300">
          <a:extLst>
            <a:ext uri="{FF2B5EF4-FFF2-40B4-BE49-F238E27FC236}">
              <a16:creationId xmlns:a16="http://schemas.microsoft.com/office/drawing/2014/main" id="{00000000-0008-0000-0600-00002D010000}"/>
            </a:ext>
          </a:extLst>
        </xdr:cNvPr>
        <xdr:cNvSpPr/>
      </xdr:nvSpPr>
      <xdr:spPr>
        <a:xfrm>
          <a:off x="10426700" y="63387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134856</xdr:rowOff>
    </xdr:from>
    <xdr:to>
      <xdr:col>50</xdr:col>
      <xdr:colOff>114300</xdr:colOff>
      <xdr:row>36</xdr:row>
      <xdr:rowOff>141703</xdr:rowOff>
    </xdr:to>
    <xdr:cxnSp macro="">
      <xdr:nvCxnSpPr>
        <xdr:cNvPr id="302" name="直線コネクタ 301">
          <a:extLst>
            <a:ext uri="{FF2B5EF4-FFF2-40B4-BE49-F238E27FC236}">
              <a16:creationId xmlns:a16="http://schemas.microsoft.com/office/drawing/2014/main" id="{00000000-0008-0000-0600-00002E010000}"/>
            </a:ext>
          </a:extLst>
        </xdr:cNvPr>
        <xdr:cNvCxnSpPr/>
      </xdr:nvCxnSpPr>
      <xdr:spPr>
        <a:xfrm>
          <a:off x="8750300" y="6307056"/>
          <a:ext cx="889000" cy="68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138495</xdr:rowOff>
    </xdr:from>
    <xdr:to>
      <xdr:col>50</xdr:col>
      <xdr:colOff>165100</xdr:colOff>
      <xdr:row>37</xdr:row>
      <xdr:rowOff>68645</xdr:rowOff>
    </xdr:to>
    <xdr:sp macro="" textlink="">
      <xdr:nvSpPr>
        <xdr:cNvPr id="303" name="フローチャート: 判断 302">
          <a:extLst>
            <a:ext uri="{FF2B5EF4-FFF2-40B4-BE49-F238E27FC236}">
              <a16:creationId xmlns:a16="http://schemas.microsoft.com/office/drawing/2014/main" id="{00000000-0008-0000-0600-00002F010000}"/>
            </a:ext>
          </a:extLst>
        </xdr:cNvPr>
        <xdr:cNvSpPr/>
      </xdr:nvSpPr>
      <xdr:spPr>
        <a:xfrm>
          <a:off x="9588500" y="6310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37</xdr:row>
      <xdr:rowOff>59772</xdr:rowOff>
    </xdr:from>
    <xdr:ext cx="534377"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9372111" y="64034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101818</xdr:rowOff>
    </xdr:from>
    <xdr:to>
      <xdr:col>45</xdr:col>
      <xdr:colOff>177800</xdr:colOff>
      <xdr:row>36</xdr:row>
      <xdr:rowOff>134856</xdr:rowOff>
    </xdr:to>
    <xdr:cxnSp macro="">
      <xdr:nvCxnSpPr>
        <xdr:cNvPr id="305" name="直線コネクタ 304">
          <a:extLst>
            <a:ext uri="{FF2B5EF4-FFF2-40B4-BE49-F238E27FC236}">
              <a16:creationId xmlns:a16="http://schemas.microsoft.com/office/drawing/2014/main" id="{00000000-0008-0000-0600-000031010000}"/>
            </a:ext>
          </a:extLst>
        </xdr:cNvPr>
        <xdr:cNvCxnSpPr/>
      </xdr:nvCxnSpPr>
      <xdr:spPr>
        <a:xfrm>
          <a:off x="7861300" y="6274018"/>
          <a:ext cx="889000" cy="330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98686</xdr:rowOff>
    </xdr:from>
    <xdr:to>
      <xdr:col>46</xdr:col>
      <xdr:colOff>38100</xdr:colOff>
      <xdr:row>37</xdr:row>
      <xdr:rowOff>28836</xdr:rowOff>
    </xdr:to>
    <xdr:sp macro="" textlink="">
      <xdr:nvSpPr>
        <xdr:cNvPr id="306" name="フローチャート: 判断 305">
          <a:extLst>
            <a:ext uri="{FF2B5EF4-FFF2-40B4-BE49-F238E27FC236}">
              <a16:creationId xmlns:a16="http://schemas.microsoft.com/office/drawing/2014/main" id="{00000000-0008-0000-0600-000032010000}"/>
            </a:ext>
          </a:extLst>
        </xdr:cNvPr>
        <xdr:cNvSpPr/>
      </xdr:nvSpPr>
      <xdr:spPr>
        <a:xfrm>
          <a:off x="8699500" y="62708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37</xdr:row>
      <xdr:rowOff>19963</xdr:rowOff>
    </xdr:from>
    <xdr:ext cx="534377"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8483111" y="63636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30</xdr:row>
      <xdr:rowOff>54497</xdr:rowOff>
    </xdr:from>
    <xdr:to>
      <xdr:col>41</xdr:col>
      <xdr:colOff>50800</xdr:colOff>
      <xdr:row>36</xdr:row>
      <xdr:rowOff>101818</xdr:rowOff>
    </xdr:to>
    <xdr:cxnSp macro="">
      <xdr:nvCxnSpPr>
        <xdr:cNvPr id="308" name="直線コネクタ 307">
          <a:extLst>
            <a:ext uri="{FF2B5EF4-FFF2-40B4-BE49-F238E27FC236}">
              <a16:creationId xmlns:a16="http://schemas.microsoft.com/office/drawing/2014/main" id="{00000000-0008-0000-0600-000034010000}"/>
            </a:ext>
          </a:extLst>
        </xdr:cNvPr>
        <xdr:cNvCxnSpPr/>
      </xdr:nvCxnSpPr>
      <xdr:spPr>
        <a:xfrm>
          <a:off x="6972300" y="5197997"/>
          <a:ext cx="889000" cy="10760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137853</xdr:rowOff>
    </xdr:from>
    <xdr:to>
      <xdr:col>41</xdr:col>
      <xdr:colOff>101600</xdr:colOff>
      <xdr:row>37</xdr:row>
      <xdr:rowOff>68003</xdr:rowOff>
    </xdr:to>
    <xdr:sp macro="" textlink="">
      <xdr:nvSpPr>
        <xdr:cNvPr id="309" name="フローチャート: 判断 308">
          <a:extLst>
            <a:ext uri="{FF2B5EF4-FFF2-40B4-BE49-F238E27FC236}">
              <a16:creationId xmlns:a16="http://schemas.microsoft.com/office/drawing/2014/main" id="{00000000-0008-0000-0600-000035010000}"/>
            </a:ext>
          </a:extLst>
        </xdr:cNvPr>
        <xdr:cNvSpPr/>
      </xdr:nvSpPr>
      <xdr:spPr>
        <a:xfrm>
          <a:off x="7810500" y="63100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59130</xdr:rowOff>
    </xdr:from>
    <xdr:ext cx="534377"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7594111" y="64027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81062</xdr:rowOff>
    </xdr:from>
    <xdr:to>
      <xdr:col>36</xdr:col>
      <xdr:colOff>165100</xdr:colOff>
      <xdr:row>31</xdr:row>
      <xdr:rowOff>11212</xdr:rowOff>
    </xdr:to>
    <xdr:sp macro="" textlink="">
      <xdr:nvSpPr>
        <xdr:cNvPr id="311" name="フローチャート: 判断 310">
          <a:extLst>
            <a:ext uri="{FF2B5EF4-FFF2-40B4-BE49-F238E27FC236}">
              <a16:creationId xmlns:a16="http://schemas.microsoft.com/office/drawing/2014/main" id="{00000000-0008-0000-0600-000037010000}"/>
            </a:ext>
          </a:extLst>
        </xdr:cNvPr>
        <xdr:cNvSpPr/>
      </xdr:nvSpPr>
      <xdr:spPr>
        <a:xfrm>
          <a:off x="6921500" y="52245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31</xdr:row>
      <xdr:rowOff>2339</xdr:rowOff>
    </xdr:from>
    <xdr:ext cx="59901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6672795" y="53172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138,720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121775</xdr:rowOff>
    </xdr:from>
    <xdr:to>
      <xdr:col>55</xdr:col>
      <xdr:colOff>50800</xdr:colOff>
      <xdr:row>37</xdr:row>
      <xdr:rowOff>51925</xdr:rowOff>
    </xdr:to>
    <xdr:sp macro="" textlink="">
      <xdr:nvSpPr>
        <xdr:cNvPr id="318" name="楕円 317">
          <a:extLst>
            <a:ext uri="{FF2B5EF4-FFF2-40B4-BE49-F238E27FC236}">
              <a16:creationId xmlns:a16="http://schemas.microsoft.com/office/drawing/2014/main" id="{00000000-0008-0000-0600-00003E010000}"/>
            </a:ext>
          </a:extLst>
        </xdr:cNvPr>
        <xdr:cNvSpPr/>
      </xdr:nvSpPr>
      <xdr:spPr>
        <a:xfrm>
          <a:off x="10426700" y="6293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144652</xdr:rowOff>
    </xdr:from>
    <xdr:ext cx="534377" cy="259045"/>
    <xdr:sp macro="" textlink="">
      <xdr:nvSpPr>
        <xdr:cNvPr id="319" name="補助費等該当値テキスト">
          <a:extLst>
            <a:ext uri="{FF2B5EF4-FFF2-40B4-BE49-F238E27FC236}">
              <a16:creationId xmlns:a16="http://schemas.microsoft.com/office/drawing/2014/main" id="{00000000-0008-0000-0600-00003F010000}"/>
            </a:ext>
          </a:extLst>
        </xdr:cNvPr>
        <xdr:cNvSpPr txBox="1"/>
      </xdr:nvSpPr>
      <xdr:spPr>
        <a:xfrm>
          <a:off x="10528300" y="61454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90903</xdr:rowOff>
    </xdr:from>
    <xdr:to>
      <xdr:col>50</xdr:col>
      <xdr:colOff>165100</xdr:colOff>
      <xdr:row>37</xdr:row>
      <xdr:rowOff>21053</xdr:rowOff>
    </xdr:to>
    <xdr:sp macro="" textlink="">
      <xdr:nvSpPr>
        <xdr:cNvPr id="320" name="楕円 319">
          <a:extLst>
            <a:ext uri="{FF2B5EF4-FFF2-40B4-BE49-F238E27FC236}">
              <a16:creationId xmlns:a16="http://schemas.microsoft.com/office/drawing/2014/main" id="{00000000-0008-0000-0600-000040010000}"/>
            </a:ext>
          </a:extLst>
        </xdr:cNvPr>
        <xdr:cNvSpPr/>
      </xdr:nvSpPr>
      <xdr:spPr>
        <a:xfrm>
          <a:off x="9588500" y="62631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35</xdr:row>
      <xdr:rowOff>37580</xdr:rowOff>
    </xdr:from>
    <xdr:ext cx="534377" cy="259045"/>
    <xdr:sp macro="" textlink="">
      <xdr:nvSpPr>
        <xdr:cNvPr id="321" name="テキスト ボックス 320">
          <a:extLst>
            <a:ext uri="{FF2B5EF4-FFF2-40B4-BE49-F238E27FC236}">
              <a16:creationId xmlns:a16="http://schemas.microsoft.com/office/drawing/2014/main" id="{00000000-0008-0000-0600-000041010000}"/>
            </a:ext>
          </a:extLst>
        </xdr:cNvPr>
        <xdr:cNvSpPr txBox="1"/>
      </xdr:nvSpPr>
      <xdr:spPr>
        <a:xfrm>
          <a:off x="9372111" y="60383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43,316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84056</xdr:rowOff>
    </xdr:from>
    <xdr:to>
      <xdr:col>46</xdr:col>
      <xdr:colOff>38100</xdr:colOff>
      <xdr:row>37</xdr:row>
      <xdr:rowOff>14206</xdr:rowOff>
    </xdr:to>
    <xdr:sp macro="" textlink="">
      <xdr:nvSpPr>
        <xdr:cNvPr id="322" name="楕円 321">
          <a:extLst>
            <a:ext uri="{FF2B5EF4-FFF2-40B4-BE49-F238E27FC236}">
              <a16:creationId xmlns:a16="http://schemas.microsoft.com/office/drawing/2014/main" id="{00000000-0008-0000-0600-000042010000}"/>
            </a:ext>
          </a:extLst>
        </xdr:cNvPr>
        <xdr:cNvSpPr/>
      </xdr:nvSpPr>
      <xdr:spPr>
        <a:xfrm>
          <a:off x="8699500" y="6256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35</xdr:row>
      <xdr:rowOff>30733</xdr:rowOff>
    </xdr:from>
    <xdr:ext cx="534377" cy="259045"/>
    <xdr:sp macro="" textlink="">
      <xdr:nvSpPr>
        <xdr:cNvPr id="323" name="テキスト ボックス 322">
          <a:extLst>
            <a:ext uri="{FF2B5EF4-FFF2-40B4-BE49-F238E27FC236}">
              <a16:creationId xmlns:a16="http://schemas.microsoft.com/office/drawing/2014/main" id="{00000000-0008-0000-0600-000043010000}"/>
            </a:ext>
          </a:extLst>
        </xdr:cNvPr>
        <xdr:cNvSpPr txBox="1"/>
      </xdr:nvSpPr>
      <xdr:spPr>
        <a:xfrm>
          <a:off x="8483111" y="60314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43,945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51018</xdr:rowOff>
    </xdr:from>
    <xdr:to>
      <xdr:col>41</xdr:col>
      <xdr:colOff>101600</xdr:colOff>
      <xdr:row>36</xdr:row>
      <xdr:rowOff>152618</xdr:rowOff>
    </xdr:to>
    <xdr:sp macro="" textlink="">
      <xdr:nvSpPr>
        <xdr:cNvPr id="324" name="楕円 323">
          <a:extLst>
            <a:ext uri="{FF2B5EF4-FFF2-40B4-BE49-F238E27FC236}">
              <a16:creationId xmlns:a16="http://schemas.microsoft.com/office/drawing/2014/main" id="{00000000-0008-0000-0600-000044010000}"/>
            </a:ext>
          </a:extLst>
        </xdr:cNvPr>
        <xdr:cNvSpPr/>
      </xdr:nvSpPr>
      <xdr:spPr>
        <a:xfrm>
          <a:off x="7810500" y="62232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34</xdr:row>
      <xdr:rowOff>169145</xdr:rowOff>
    </xdr:from>
    <xdr:ext cx="534377" cy="259045"/>
    <xdr:sp macro="" textlink="">
      <xdr:nvSpPr>
        <xdr:cNvPr id="325" name="テキスト ボックス 324">
          <a:extLst>
            <a:ext uri="{FF2B5EF4-FFF2-40B4-BE49-F238E27FC236}">
              <a16:creationId xmlns:a16="http://schemas.microsoft.com/office/drawing/2014/main" id="{00000000-0008-0000-0600-000045010000}"/>
            </a:ext>
          </a:extLst>
        </xdr:cNvPr>
        <xdr:cNvSpPr txBox="1"/>
      </xdr:nvSpPr>
      <xdr:spPr>
        <a:xfrm>
          <a:off x="7594111" y="59984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46,980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3697</xdr:rowOff>
    </xdr:from>
    <xdr:to>
      <xdr:col>36</xdr:col>
      <xdr:colOff>165100</xdr:colOff>
      <xdr:row>30</xdr:row>
      <xdr:rowOff>105297</xdr:rowOff>
    </xdr:to>
    <xdr:sp macro="" textlink="">
      <xdr:nvSpPr>
        <xdr:cNvPr id="326" name="楕円 325">
          <a:extLst>
            <a:ext uri="{FF2B5EF4-FFF2-40B4-BE49-F238E27FC236}">
              <a16:creationId xmlns:a16="http://schemas.microsoft.com/office/drawing/2014/main" id="{00000000-0008-0000-0600-000046010000}"/>
            </a:ext>
          </a:extLst>
        </xdr:cNvPr>
        <xdr:cNvSpPr/>
      </xdr:nvSpPr>
      <xdr:spPr>
        <a:xfrm>
          <a:off x="6921500" y="51471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28</xdr:row>
      <xdr:rowOff>121824</xdr:rowOff>
    </xdr:from>
    <xdr:ext cx="599010" cy="259045"/>
    <xdr:sp macro="" textlink="">
      <xdr:nvSpPr>
        <xdr:cNvPr id="327" name="テキスト ボックス 326">
          <a:extLst>
            <a:ext uri="{FF2B5EF4-FFF2-40B4-BE49-F238E27FC236}">
              <a16:creationId xmlns:a16="http://schemas.microsoft.com/office/drawing/2014/main" id="{00000000-0008-0000-0600-000047010000}"/>
            </a:ext>
          </a:extLst>
        </xdr:cNvPr>
        <xdr:cNvSpPr txBox="1"/>
      </xdr:nvSpPr>
      <xdr:spPr>
        <a:xfrm>
          <a:off x="6672795" y="49224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145,827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30" name="正方形/長方形 329">
          <a:extLst>
            <a:ext uri="{FF2B5EF4-FFF2-40B4-BE49-F238E27FC236}">
              <a16:creationId xmlns:a16="http://schemas.microsoft.com/office/drawing/2014/main" id="{00000000-0008-0000-0600-00004A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31" name="正方形/長方形 330">
          <a:extLst>
            <a:ext uri="{FF2B5EF4-FFF2-40B4-BE49-F238E27FC236}">
              <a16:creationId xmlns:a16="http://schemas.microsoft.com/office/drawing/2014/main" id="{00000000-0008-0000-0600-00004B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32" name="正方形/長方形 331">
          <a:extLst>
            <a:ext uri="{FF2B5EF4-FFF2-40B4-BE49-F238E27FC236}">
              <a16:creationId xmlns:a16="http://schemas.microsoft.com/office/drawing/2014/main" id="{00000000-0008-0000-0600-00004C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33" name="正方形/長方形 332">
          <a:extLst>
            <a:ext uri="{FF2B5EF4-FFF2-40B4-BE49-F238E27FC236}">
              <a16:creationId xmlns:a16="http://schemas.microsoft.com/office/drawing/2014/main" id="{00000000-0008-0000-0600-00004D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4" name="正方形/長方形 333">
          <a:extLst>
            <a:ext uri="{FF2B5EF4-FFF2-40B4-BE49-F238E27FC236}">
              <a16:creationId xmlns:a16="http://schemas.microsoft.com/office/drawing/2014/main" id="{00000000-0008-0000-0600-00004E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5" name="正方形/長方形 334">
          <a:extLst>
            <a:ext uri="{FF2B5EF4-FFF2-40B4-BE49-F238E27FC236}">
              <a16:creationId xmlns:a16="http://schemas.microsoft.com/office/drawing/2014/main" id="{00000000-0008-0000-0600-00004F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60</xdr:row>
      <xdr:rowOff>111777</xdr:rowOff>
    </xdr:from>
    <xdr:ext cx="248786"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355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44450</xdr:rowOff>
    </xdr:from>
    <xdr:to>
      <xdr:col>59</xdr:col>
      <xdr:colOff>50800</xdr:colOff>
      <xdr:row>59</xdr:row>
      <xdr:rowOff>44450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58</xdr:row>
      <xdr:rowOff>73677</xdr:rowOff>
    </xdr:from>
    <xdr:ext cx="531299"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6072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42" name="テキスト ボックス 341">
          <a:extLst>
            <a:ext uri="{FF2B5EF4-FFF2-40B4-BE49-F238E27FC236}">
              <a16:creationId xmlns:a16="http://schemas.microsoft.com/office/drawing/2014/main" id="{00000000-0008-0000-0600-000056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44" name="テキスト ボックス 343">
          <a:extLst>
            <a:ext uri="{FF2B5EF4-FFF2-40B4-BE49-F238E27FC236}">
              <a16:creationId xmlns:a16="http://schemas.microsoft.com/office/drawing/2014/main" id="{00000000-0008-0000-0600-000058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46" name="テキスト ボックス 345">
          <a:extLst>
            <a:ext uri="{FF2B5EF4-FFF2-40B4-BE49-F238E27FC236}">
              <a16:creationId xmlns:a16="http://schemas.microsoft.com/office/drawing/2014/main" id="{00000000-0008-0000-0600-00005A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48" name="テキスト ボックス 347">
          <a:extLst>
            <a:ext uri="{FF2B5EF4-FFF2-40B4-BE49-F238E27FC236}">
              <a16:creationId xmlns:a16="http://schemas.microsoft.com/office/drawing/2014/main" id="{00000000-0008-0000-0600-00005C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50" name="テキスト ボックス 349">
          <a:extLst>
            <a:ext uri="{FF2B5EF4-FFF2-40B4-BE49-F238E27FC236}">
              <a16:creationId xmlns:a16="http://schemas.microsoft.com/office/drawing/2014/main" id="{00000000-0008-0000-0600-00005E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51" name="普通建設事業費グラフ枠">
          <a:extLst>
            <a:ext uri="{FF2B5EF4-FFF2-40B4-BE49-F238E27FC236}">
              <a16:creationId xmlns:a16="http://schemas.microsoft.com/office/drawing/2014/main" id="{00000000-0008-0000-0600-00005F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115621</xdr:rowOff>
    </xdr:from>
    <xdr:to>
      <xdr:col>54</xdr:col>
      <xdr:colOff>189865</xdr:colOff>
      <xdr:row>58</xdr:row>
      <xdr:rowOff>136709</xdr:rowOff>
    </xdr:to>
    <xdr:cxnSp macro="">
      <xdr:nvCxnSpPr>
        <xdr:cNvPr id="352" name="直線コネクタ 351">
          <a:extLst>
            <a:ext uri="{FF2B5EF4-FFF2-40B4-BE49-F238E27FC236}">
              <a16:creationId xmlns:a16="http://schemas.microsoft.com/office/drawing/2014/main" id="{00000000-0008-0000-0600-000060010000}"/>
            </a:ext>
          </a:extLst>
        </xdr:cNvPr>
        <xdr:cNvCxnSpPr/>
      </xdr:nvCxnSpPr>
      <xdr:spPr>
        <a:xfrm flipV="1">
          <a:off x="10475595" y="8688121"/>
          <a:ext cx="1270" cy="13926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140536</xdr:rowOff>
    </xdr:from>
    <xdr:ext cx="534377" cy="259045"/>
    <xdr:sp macro="" textlink="">
      <xdr:nvSpPr>
        <xdr:cNvPr id="353" name="普通建設事業費最小値テキスト">
          <a:extLst>
            <a:ext uri="{FF2B5EF4-FFF2-40B4-BE49-F238E27FC236}">
              <a16:creationId xmlns:a16="http://schemas.microsoft.com/office/drawing/2014/main" id="{00000000-0008-0000-0600-000061010000}"/>
            </a:ext>
          </a:extLst>
        </xdr:cNvPr>
        <xdr:cNvSpPr txBox="1"/>
      </xdr:nvSpPr>
      <xdr:spPr>
        <a:xfrm>
          <a:off x="10528300" y="100846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136709</xdr:rowOff>
    </xdr:from>
    <xdr:to>
      <xdr:col>55</xdr:col>
      <xdr:colOff>88900</xdr:colOff>
      <xdr:row>58</xdr:row>
      <xdr:rowOff>136709</xdr:rowOff>
    </xdr:to>
    <xdr:cxnSp macro="">
      <xdr:nvCxnSpPr>
        <xdr:cNvPr id="354" name="直線コネクタ 353">
          <a:extLst>
            <a:ext uri="{FF2B5EF4-FFF2-40B4-BE49-F238E27FC236}">
              <a16:creationId xmlns:a16="http://schemas.microsoft.com/office/drawing/2014/main" id="{00000000-0008-0000-0600-000062010000}"/>
            </a:ext>
          </a:extLst>
        </xdr:cNvPr>
        <xdr:cNvCxnSpPr/>
      </xdr:nvCxnSpPr>
      <xdr:spPr>
        <a:xfrm>
          <a:off x="10388600" y="100808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62298</xdr:rowOff>
    </xdr:from>
    <xdr:ext cx="534377" cy="259045"/>
    <xdr:sp macro="" textlink="">
      <xdr:nvSpPr>
        <xdr:cNvPr id="355" name="普通建設事業費最大値テキスト">
          <a:extLst>
            <a:ext uri="{FF2B5EF4-FFF2-40B4-BE49-F238E27FC236}">
              <a16:creationId xmlns:a16="http://schemas.microsoft.com/office/drawing/2014/main" id="{00000000-0008-0000-0600-000063010000}"/>
            </a:ext>
          </a:extLst>
        </xdr:cNvPr>
        <xdr:cNvSpPr txBox="1"/>
      </xdr:nvSpPr>
      <xdr:spPr>
        <a:xfrm>
          <a:off x="10528300" y="84633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97,264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115621</xdr:rowOff>
    </xdr:from>
    <xdr:to>
      <xdr:col>55</xdr:col>
      <xdr:colOff>88900</xdr:colOff>
      <xdr:row>50</xdr:row>
      <xdr:rowOff>115621</xdr:rowOff>
    </xdr:to>
    <xdr:cxnSp macro="">
      <xdr:nvCxnSpPr>
        <xdr:cNvPr id="356" name="直線コネクタ 355">
          <a:extLst>
            <a:ext uri="{FF2B5EF4-FFF2-40B4-BE49-F238E27FC236}">
              <a16:creationId xmlns:a16="http://schemas.microsoft.com/office/drawing/2014/main" id="{00000000-0008-0000-0600-000064010000}"/>
            </a:ext>
          </a:extLst>
        </xdr:cNvPr>
        <xdr:cNvCxnSpPr/>
      </xdr:nvCxnSpPr>
      <xdr:spPr>
        <a:xfrm>
          <a:off x="10388600" y="86881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17456</xdr:rowOff>
    </xdr:from>
    <xdr:to>
      <xdr:col>55</xdr:col>
      <xdr:colOff>0</xdr:colOff>
      <xdr:row>58</xdr:row>
      <xdr:rowOff>117659</xdr:rowOff>
    </xdr:to>
    <xdr:cxnSp macro="">
      <xdr:nvCxnSpPr>
        <xdr:cNvPr id="357" name="直線コネクタ 356">
          <a:extLst>
            <a:ext uri="{FF2B5EF4-FFF2-40B4-BE49-F238E27FC236}">
              <a16:creationId xmlns:a16="http://schemas.microsoft.com/office/drawing/2014/main" id="{00000000-0008-0000-0600-000065010000}"/>
            </a:ext>
          </a:extLst>
        </xdr:cNvPr>
        <xdr:cNvCxnSpPr/>
      </xdr:nvCxnSpPr>
      <xdr:spPr>
        <a:xfrm flipV="1">
          <a:off x="9639300" y="9961556"/>
          <a:ext cx="838200" cy="1002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54</xdr:row>
      <xdr:rowOff>136847</xdr:rowOff>
    </xdr:from>
    <xdr:ext cx="534377" cy="259045"/>
    <xdr:sp macro="" textlink="">
      <xdr:nvSpPr>
        <xdr:cNvPr id="358" name="普通建設事業費平均値テキスト">
          <a:extLst>
            <a:ext uri="{FF2B5EF4-FFF2-40B4-BE49-F238E27FC236}">
              <a16:creationId xmlns:a16="http://schemas.microsoft.com/office/drawing/2014/main" id="{00000000-0008-0000-0600-000066010000}"/>
            </a:ext>
          </a:extLst>
        </xdr:cNvPr>
        <xdr:cNvSpPr txBox="1"/>
      </xdr:nvSpPr>
      <xdr:spPr>
        <a:xfrm>
          <a:off x="10528300" y="939514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113970</xdr:rowOff>
    </xdr:from>
    <xdr:to>
      <xdr:col>55</xdr:col>
      <xdr:colOff>50800</xdr:colOff>
      <xdr:row>56</xdr:row>
      <xdr:rowOff>44120</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10426700" y="9543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77501</xdr:rowOff>
    </xdr:from>
    <xdr:to>
      <xdr:col>50</xdr:col>
      <xdr:colOff>114300</xdr:colOff>
      <xdr:row>58</xdr:row>
      <xdr:rowOff>117659</xdr:rowOff>
    </xdr:to>
    <xdr:cxnSp macro="">
      <xdr:nvCxnSpPr>
        <xdr:cNvPr id="360" name="直線コネクタ 359">
          <a:extLst>
            <a:ext uri="{FF2B5EF4-FFF2-40B4-BE49-F238E27FC236}">
              <a16:creationId xmlns:a16="http://schemas.microsoft.com/office/drawing/2014/main" id="{00000000-0008-0000-0600-000068010000}"/>
            </a:ext>
          </a:extLst>
        </xdr:cNvPr>
        <xdr:cNvCxnSpPr/>
      </xdr:nvCxnSpPr>
      <xdr:spPr>
        <a:xfrm>
          <a:off x="8750300" y="10021601"/>
          <a:ext cx="889000" cy="401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138678</xdr:rowOff>
    </xdr:from>
    <xdr:to>
      <xdr:col>50</xdr:col>
      <xdr:colOff>165100</xdr:colOff>
      <xdr:row>56</xdr:row>
      <xdr:rowOff>68828</xdr:rowOff>
    </xdr:to>
    <xdr:sp macro="" textlink="">
      <xdr:nvSpPr>
        <xdr:cNvPr id="361" name="フローチャート: 判断 360">
          <a:extLst>
            <a:ext uri="{FF2B5EF4-FFF2-40B4-BE49-F238E27FC236}">
              <a16:creationId xmlns:a16="http://schemas.microsoft.com/office/drawing/2014/main" id="{00000000-0008-0000-0600-000069010000}"/>
            </a:ext>
          </a:extLst>
        </xdr:cNvPr>
        <xdr:cNvSpPr/>
      </xdr:nvSpPr>
      <xdr:spPr>
        <a:xfrm>
          <a:off x="9588500" y="9568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85355</xdr:rowOff>
    </xdr:from>
    <xdr:ext cx="534377"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9372111" y="93436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77501</xdr:rowOff>
    </xdr:from>
    <xdr:to>
      <xdr:col>45</xdr:col>
      <xdr:colOff>177800</xdr:colOff>
      <xdr:row>59</xdr:row>
      <xdr:rowOff>10655</xdr:rowOff>
    </xdr:to>
    <xdr:cxnSp macro="">
      <xdr:nvCxnSpPr>
        <xdr:cNvPr id="363" name="直線コネクタ 362">
          <a:extLst>
            <a:ext uri="{FF2B5EF4-FFF2-40B4-BE49-F238E27FC236}">
              <a16:creationId xmlns:a16="http://schemas.microsoft.com/office/drawing/2014/main" id="{00000000-0008-0000-0600-00006B010000}"/>
            </a:ext>
          </a:extLst>
        </xdr:cNvPr>
        <xdr:cNvCxnSpPr/>
      </xdr:nvCxnSpPr>
      <xdr:spPr>
        <a:xfrm flipV="1">
          <a:off x="7861300" y="10021601"/>
          <a:ext cx="889000" cy="1046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55</xdr:row>
      <xdr:rowOff>156604</xdr:rowOff>
    </xdr:from>
    <xdr:to>
      <xdr:col>46</xdr:col>
      <xdr:colOff>38100</xdr:colOff>
      <xdr:row>56</xdr:row>
      <xdr:rowOff>86754</xdr:rowOff>
    </xdr:to>
    <xdr:sp macro="" textlink="">
      <xdr:nvSpPr>
        <xdr:cNvPr id="364" name="フローチャート: 判断 363">
          <a:extLst>
            <a:ext uri="{FF2B5EF4-FFF2-40B4-BE49-F238E27FC236}">
              <a16:creationId xmlns:a16="http://schemas.microsoft.com/office/drawing/2014/main" id="{00000000-0008-0000-0600-00006C010000}"/>
            </a:ext>
          </a:extLst>
        </xdr:cNvPr>
        <xdr:cNvSpPr/>
      </xdr:nvSpPr>
      <xdr:spPr>
        <a:xfrm>
          <a:off x="8699500" y="95863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103281</xdr:rowOff>
    </xdr:from>
    <xdr:ext cx="534377"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8483111" y="93615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47,446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59</xdr:row>
      <xdr:rowOff>7150</xdr:rowOff>
    </xdr:from>
    <xdr:to>
      <xdr:col>41</xdr:col>
      <xdr:colOff>50800</xdr:colOff>
      <xdr:row>59</xdr:row>
      <xdr:rowOff>10655</xdr:rowOff>
    </xdr:to>
    <xdr:cxnSp macro="">
      <xdr:nvCxnSpPr>
        <xdr:cNvPr id="366" name="直線コネクタ 365">
          <a:extLst>
            <a:ext uri="{FF2B5EF4-FFF2-40B4-BE49-F238E27FC236}">
              <a16:creationId xmlns:a16="http://schemas.microsoft.com/office/drawing/2014/main" id="{00000000-0008-0000-0600-00006E010000}"/>
            </a:ext>
          </a:extLst>
        </xdr:cNvPr>
        <xdr:cNvCxnSpPr/>
      </xdr:nvCxnSpPr>
      <xdr:spPr>
        <a:xfrm>
          <a:off x="6972300" y="10122700"/>
          <a:ext cx="889000" cy="35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144050</xdr:rowOff>
    </xdr:from>
    <xdr:to>
      <xdr:col>41</xdr:col>
      <xdr:colOff>101600</xdr:colOff>
      <xdr:row>56</xdr:row>
      <xdr:rowOff>74200</xdr:rowOff>
    </xdr:to>
    <xdr:sp macro="" textlink="">
      <xdr:nvSpPr>
        <xdr:cNvPr id="367" name="フローチャート: 判断 366">
          <a:extLst>
            <a:ext uri="{FF2B5EF4-FFF2-40B4-BE49-F238E27FC236}">
              <a16:creationId xmlns:a16="http://schemas.microsoft.com/office/drawing/2014/main" id="{00000000-0008-0000-0600-00006F010000}"/>
            </a:ext>
          </a:extLst>
        </xdr:cNvPr>
        <xdr:cNvSpPr/>
      </xdr:nvSpPr>
      <xdr:spPr>
        <a:xfrm>
          <a:off x="7810500" y="9573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90727</xdr:rowOff>
    </xdr:from>
    <xdr:ext cx="534377"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7594111" y="93490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66211</xdr:rowOff>
    </xdr:from>
    <xdr:to>
      <xdr:col>36</xdr:col>
      <xdr:colOff>165100</xdr:colOff>
      <xdr:row>55</xdr:row>
      <xdr:rowOff>167811</xdr:rowOff>
    </xdr:to>
    <xdr:sp macro="" textlink="">
      <xdr:nvSpPr>
        <xdr:cNvPr id="369" name="フローチャート: 判断 368">
          <a:extLst>
            <a:ext uri="{FF2B5EF4-FFF2-40B4-BE49-F238E27FC236}">
              <a16:creationId xmlns:a16="http://schemas.microsoft.com/office/drawing/2014/main" id="{00000000-0008-0000-0600-000071010000}"/>
            </a:ext>
          </a:extLst>
        </xdr:cNvPr>
        <xdr:cNvSpPr/>
      </xdr:nvSpPr>
      <xdr:spPr>
        <a:xfrm>
          <a:off x="6921500" y="9495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12888</xdr:rowOff>
    </xdr:from>
    <xdr:ext cx="534377"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6705111" y="92711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138106</xdr:rowOff>
    </xdr:from>
    <xdr:to>
      <xdr:col>55</xdr:col>
      <xdr:colOff>50800</xdr:colOff>
      <xdr:row>58</xdr:row>
      <xdr:rowOff>68256</xdr:rowOff>
    </xdr:to>
    <xdr:sp macro="" textlink="">
      <xdr:nvSpPr>
        <xdr:cNvPr id="376" name="楕円 375">
          <a:extLst>
            <a:ext uri="{FF2B5EF4-FFF2-40B4-BE49-F238E27FC236}">
              <a16:creationId xmlns:a16="http://schemas.microsoft.com/office/drawing/2014/main" id="{00000000-0008-0000-0600-000078010000}"/>
            </a:ext>
          </a:extLst>
        </xdr:cNvPr>
        <xdr:cNvSpPr/>
      </xdr:nvSpPr>
      <xdr:spPr>
        <a:xfrm>
          <a:off x="10426700" y="99107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53033</xdr:rowOff>
    </xdr:from>
    <xdr:ext cx="534377" cy="259045"/>
    <xdr:sp macro="" textlink="">
      <xdr:nvSpPr>
        <xdr:cNvPr id="377" name="普通建設事業費該当値テキスト">
          <a:extLst>
            <a:ext uri="{FF2B5EF4-FFF2-40B4-BE49-F238E27FC236}">
              <a16:creationId xmlns:a16="http://schemas.microsoft.com/office/drawing/2014/main" id="{00000000-0008-0000-0600-000079010000}"/>
            </a:ext>
          </a:extLst>
        </xdr:cNvPr>
        <xdr:cNvSpPr txBox="1"/>
      </xdr:nvSpPr>
      <xdr:spPr>
        <a:xfrm>
          <a:off x="10528300" y="98256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30,417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66859</xdr:rowOff>
    </xdr:from>
    <xdr:to>
      <xdr:col>50</xdr:col>
      <xdr:colOff>165100</xdr:colOff>
      <xdr:row>58</xdr:row>
      <xdr:rowOff>168459</xdr:rowOff>
    </xdr:to>
    <xdr:sp macro="" textlink="">
      <xdr:nvSpPr>
        <xdr:cNvPr id="378" name="楕円 377">
          <a:extLst>
            <a:ext uri="{FF2B5EF4-FFF2-40B4-BE49-F238E27FC236}">
              <a16:creationId xmlns:a16="http://schemas.microsoft.com/office/drawing/2014/main" id="{00000000-0008-0000-0600-00007A010000}"/>
            </a:ext>
          </a:extLst>
        </xdr:cNvPr>
        <xdr:cNvSpPr/>
      </xdr:nvSpPr>
      <xdr:spPr>
        <a:xfrm>
          <a:off x="9588500" y="100109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159586</xdr:rowOff>
    </xdr:from>
    <xdr:ext cx="534377" cy="259045"/>
    <xdr:sp macro="" textlink="">
      <xdr:nvSpPr>
        <xdr:cNvPr id="379" name="テキスト ボックス 378">
          <a:extLst>
            <a:ext uri="{FF2B5EF4-FFF2-40B4-BE49-F238E27FC236}">
              <a16:creationId xmlns:a16="http://schemas.microsoft.com/office/drawing/2014/main" id="{00000000-0008-0000-0600-00007B010000}"/>
            </a:ext>
          </a:extLst>
        </xdr:cNvPr>
        <xdr:cNvSpPr txBox="1"/>
      </xdr:nvSpPr>
      <xdr:spPr>
        <a:xfrm>
          <a:off x="9372111" y="101036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26701</xdr:rowOff>
    </xdr:from>
    <xdr:to>
      <xdr:col>46</xdr:col>
      <xdr:colOff>38100</xdr:colOff>
      <xdr:row>58</xdr:row>
      <xdr:rowOff>128301</xdr:rowOff>
    </xdr:to>
    <xdr:sp macro="" textlink="">
      <xdr:nvSpPr>
        <xdr:cNvPr id="380" name="楕円 379">
          <a:extLst>
            <a:ext uri="{FF2B5EF4-FFF2-40B4-BE49-F238E27FC236}">
              <a16:creationId xmlns:a16="http://schemas.microsoft.com/office/drawing/2014/main" id="{00000000-0008-0000-0600-00007C010000}"/>
            </a:ext>
          </a:extLst>
        </xdr:cNvPr>
        <xdr:cNvSpPr/>
      </xdr:nvSpPr>
      <xdr:spPr>
        <a:xfrm>
          <a:off x="8699500" y="99708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119428</xdr:rowOff>
    </xdr:from>
    <xdr:ext cx="534377" cy="259045"/>
    <xdr:sp macro="" textlink="">
      <xdr:nvSpPr>
        <xdr:cNvPr id="381" name="テキスト ボックス 380">
          <a:extLst>
            <a:ext uri="{FF2B5EF4-FFF2-40B4-BE49-F238E27FC236}">
              <a16:creationId xmlns:a16="http://schemas.microsoft.com/office/drawing/2014/main" id="{00000000-0008-0000-0600-00007D010000}"/>
            </a:ext>
          </a:extLst>
        </xdr:cNvPr>
        <xdr:cNvSpPr txBox="1"/>
      </xdr:nvSpPr>
      <xdr:spPr>
        <a:xfrm>
          <a:off x="8483111" y="100635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27,265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131305</xdr:rowOff>
    </xdr:from>
    <xdr:to>
      <xdr:col>41</xdr:col>
      <xdr:colOff>101600</xdr:colOff>
      <xdr:row>59</xdr:row>
      <xdr:rowOff>61455</xdr:rowOff>
    </xdr:to>
    <xdr:sp macro="" textlink="">
      <xdr:nvSpPr>
        <xdr:cNvPr id="382" name="楕円 381">
          <a:extLst>
            <a:ext uri="{FF2B5EF4-FFF2-40B4-BE49-F238E27FC236}">
              <a16:creationId xmlns:a16="http://schemas.microsoft.com/office/drawing/2014/main" id="{00000000-0008-0000-0600-00007E010000}"/>
            </a:ext>
          </a:extLst>
        </xdr:cNvPr>
        <xdr:cNvSpPr/>
      </xdr:nvSpPr>
      <xdr:spPr>
        <a:xfrm>
          <a:off x="7810500" y="10075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59</xdr:row>
      <xdr:rowOff>52582</xdr:rowOff>
    </xdr:from>
    <xdr:ext cx="534377" cy="259045"/>
    <xdr:sp macro="" textlink="">
      <xdr:nvSpPr>
        <xdr:cNvPr id="383" name="テキスト ボックス 382">
          <a:extLst>
            <a:ext uri="{FF2B5EF4-FFF2-40B4-BE49-F238E27FC236}">
              <a16:creationId xmlns:a16="http://schemas.microsoft.com/office/drawing/2014/main" id="{00000000-0008-0000-0600-00007F010000}"/>
            </a:ext>
          </a:extLst>
        </xdr:cNvPr>
        <xdr:cNvSpPr txBox="1"/>
      </xdr:nvSpPr>
      <xdr:spPr>
        <a:xfrm>
          <a:off x="7594111" y="101681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127800</xdr:rowOff>
    </xdr:from>
    <xdr:to>
      <xdr:col>36</xdr:col>
      <xdr:colOff>165100</xdr:colOff>
      <xdr:row>59</xdr:row>
      <xdr:rowOff>57950</xdr:rowOff>
    </xdr:to>
    <xdr:sp macro="" textlink="">
      <xdr:nvSpPr>
        <xdr:cNvPr id="384" name="楕円 383">
          <a:extLst>
            <a:ext uri="{FF2B5EF4-FFF2-40B4-BE49-F238E27FC236}">
              <a16:creationId xmlns:a16="http://schemas.microsoft.com/office/drawing/2014/main" id="{00000000-0008-0000-0600-000080010000}"/>
            </a:ext>
          </a:extLst>
        </xdr:cNvPr>
        <xdr:cNvSpPr/>
      </xdr:nvSpPr>
      <xdr:spPr>
        <a:xfrm>
          <a:off x="6921500" y="10071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59</xdr:row>
      <xdr:rowOff>49077</xdr:rowOff>
    </xdr:from>
    <xdr:ext cx="534377" cy="259045"/>
    <xdr:sp macro="" textlink="">
      <xdr:nvSpPr>
        <xdr:cNvPr id="385" name="テキスト ボックス 384">
          <a:extLst>
            <a:ext uri="{FF2B5EF4-FFF2-40B4-BE49-F238E27FC236}">
              <a16:creationId xmlns:a16="http://schemas.microsoft.com/office/drawing/2014/main" id="{00000000-0008-0000-0600-000081010000}"/>
            </a:ext>
          </a:extLst>
        </xdr:cNvPr>
        <xdr:cNvSpPr txBox="1"/>
      </xdr:nvSpPr>
      <xdr:spPr>
        <a:xfrm>
          <a:off x="6705111" y="101646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6" name="正方形/長方形 385">
          <a:extLst>
            <a:ext uri="{FF2B5EF4-FFF2-40B4-BE49-F238E27FC236}">
              <a16:creationId xmlns:a16="http://schemas.microsoft.com/office/drawing/2014/main" id="{00000000-0008-0000-0600-000082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7" name="正方形/長方形 386">
          <a:extLst>
            <a:ext uri="{FF2B5EF4-FFF2-40B4-BE49-F238E27FC236}">
              <a16:creationId xmlns:a16="http://schemas.microsoft.com/office/drawing/2014/main" id="{00000000-0008-0000-0600-000083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8" name="正方形/長方形 387">
          <a:extLst>
            <a:ext uri="{FF2B5EF4-FFF2-40B4-BE49-F238E27FC236}">
              <a16:creationId xmlns:a16="http://schemas.microsoft.com/office/drawing/2014/main" id="{00000000-0008-0000-0600-000084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9" name="正方形/長方形 388">
          <a:extLst>
            <a:ext uri="{FF2B5EF4-FFF2-40B4-BE49-F238E27FC236}">
              <a16:creationId xmlns:a16="http://schemas.microsoft.com/office/drawing/2014/main" id="{00000000-0008-0000-0600-000085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90" name="正方形/長方形 389">
          <a:extLst>
            <a:ext uri="{FF2B5EF4-FFF2-40B4-BE49-F238E27FC236}">
              <a16:creationId xmlns:a16="http://schemas.microsoft.com/office/drawing/2014/main" id="{00000000-0008-0000-0600-000086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91" name="正方形/長方形 390">
          <a:extLst>
            <a:ext uri="{FF2B5EF4-FFF2-40B4-BE49-F238E27FC236}">
              <a16:creationId xmlns:a16="http://schemas.microsoft.com/office/drawing/2014/main" id="{00000000-0008-0000-0600-000087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92" name="正方形/長方形 391">
          <a:extLst>
            <a:ext uri="{FF2B5EF4-FFF2-40B4-BE49-F238E27FC236}">
              <a16:creationId xmlns:a16="http://schemas.microsoft.com/office/drawing/2014/main" id="{00000000-0008-0000-0600-000088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93" name="正方形/長方形 392">
          <a:extLst>
            <a:ext uri="{FF2B5EF4-FFF2-40B4-BE49-F238E27FC236}">
              <a16:creationId xmlns:a16="http://schemas.microsoft.com/office/drawing/2014/main" id="{00000000-0008-0000-0600-000089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4" name="テキスト ボックス 393">
          <a:extLst>
            <a:ext uri="{FF2B5EF4-FFF2-40B4-BE49-F238E27FC236}">
              <a16:creationId xmlns:a16="http://schemas.microsoft.com/office/drawing/2014/main" id="{00000000-0008-0000-0600-00008A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5" name="直線コネクタ 394">
          <a:extLst>
            <a:ext uri="{FF2B5EF4-FFF2-40B4-BE49-F238E27FC236}">
              <a16:creationId xmlns:a16="http://schemas.microsoft.com/office/drawing/2014/main" id="{00000000-0008-0000-0600-00008B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9" name="テキスト ボックス 398">
          <a:extLst>
            <a:ext uri="{FF2B5EF4-FFF2-40B4-BE49-F238E27FC236}">
              <a16:creationId xmlns:a16="http://schemas.microsoft.com/office/drawing/2014/main" id="{00000000-0008-0000-0600-00008F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401" name="テキスト ボックス 400">
          <a:extLst>
            <a:ext uri="{FF2B5EF4-FFF2-40B4-BE49-F238E27FC236}">
              <a16:creationId xmlns:a16="http://schemas.microsoft.com/office/drawing/2014/main" id="{00000000-0008-0000-0600-000091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403" name="テキスト ボックス 402">
          <a:extLst>
            <a:ext uri="{FF2B5EF4-FFF2-40B4-BE49-F238E27FC236}">
              <a16:creationId xmlns:a16="http://schemas.microsoft.com/office/drawing/2014/main" id="{00000000-0008-0000-0600-000093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405" name="テキスト ボックス 404">
          <a:extLst>
            <a:ext uri="{FF2B5EF4-FFF2-40B4-BE49-F238E27FC236}">
              <a16:creationId xmlns:a16="http://schemas.microsoft.com/office/drawing/2014/main" id="{00000000-0008-0000-0600-000095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407" name="テキスト ボックス 406">
          <a:extLst>
            <a:ext uri="{FF2B5EF4-FFF2-40B4-BE49-F238E27FC236}">
              <a16:creationId xmlns:a16="http://schemas.microsoft.com/office/drawing/2014/main" id="{00000000-0008-0000-0600-000097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8" name="普通建設事業費 （ うち新規整備　）グラフ枠">
          <a:extLst>
            <a:ext uri="{FF2B5EF4-FFF2-40B4-BE49-F238E27FC236}">
              <a16:creationId xmlns:a16="http://schemas.microsoft.com/office/drawing/2014/main" id="{00000000-0008-0000-0600-000098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23457</xdr:rowOff>
    </xdr:from>
    <xdr:to>
      <xdr:col>54</xdr:col>
      <xdr:colOff>189865</xdr:colOff>
      <xdr:row>79</xdr:row>
      <xdr:rowOff>29057</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flipV="1">
          <a:off x="10475595" y="12196407"/>
          <a:ext cx="1270" cy="1377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32884</xdr:rowOff>
    </xdr:from>
    <xdr:ext cx="378565" cy="259045"/>
    <xdr:sp macro="" textlink="">
      <xdr:nvSpPr>
        <xdr:cNvPr id="410" name="普通建設事業費 （ うち新規整備　）最小値テキスト">
          <a:extLst>
            <a:ext uri="{FF2B5EF4-FFF2-40B4-BE49-F238E27FC236}">
              <a16:creationId xmlns:a16="http://schemas.microsoft.com/office/drawing/2014/main" id="{00000000-0008-0000-0600-00009A010000}"/>
            </a:ext>
          </a:extLst>
        </xdr:cNvPr>
        <xdr:cNvSpPr txBox="1"/>
      </xdr:nvSpPr>
      <xdr:spPr>
        <a:xfrm>
          <a:off x="10528300" y="1357743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29057</xdr:rowOff>
    </xdr:from>
    <xdr:to>
      <xdr:col>55</xdr:col>
      <xdr:colOff>88900</xdr:colOff>
      <xdr:row>79</xdr:row>
      <xdr:rowOff>29057</xdr:rowOff>
    </xdr:to>
    <xdr:cxnSp macro="">
      <xdr:nvCxnSpPr>
        <xdr:cNvPr id="411" name="直線コネクタ 410">
          <a:extLst>
            <a:ext uri="{FF2B5EF4-FFF2-40B4-BE49-F238E27FC236}">
              <a16:creationId xmlns:a16="http://schemas.microsoft.com/office/drawing/2014/main" id="{00000000-0008-0000-0600-00009B010000}"/>
            </a:ext>
          </a:extLst>
        </xdr:cNvPr>
        <xdr:cNvCxnSpPr/>
      </xdr:nvCxnSpPr>
      <xdr:spPr>
        <a:xfrm>
          <a:off x="10388600" y="135736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141584</xdr:rowOff>
    </xdr:from>
    <xdr:ext cx="534377" cy="259045"/>
    <xdr:sp macro="" textlink="">
      <xdr:nvSpPr>
        <xdr:cNvPr id="412" name="普通建設事業費 （ うち新規整備　）最大値テキスト">
          <a:extLst>
            <a:ext uri="{FF2B5EF4-FFF2-40B4-BE49-F238E27FC236}">
              <a16:creationId xmlns:a16="http://schemas.microsoft.com/office/drawing/2014/main" id="{00000000-0008-0000-0600-00009C010000}"/>
            </a:ext>
          </a:extLst>
        </xdr:cNvPr>
        <xdr:cNvSpPr txBox="1"/>
      </xdr:nvSpPr>
      <xdr:spPr>
        <a:xfrm>
          <a:off x="10528300" y="119716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36,551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23457</xdr:rowOff>
    </xdr:from>
    <xdr:to>
      <xdr:col>55</xdr:col>
      <xdr:colOff>88900</xdr:colOff>
      <xdr:row>71</xdr:row>
      <xdr:rowOff>23457</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a:off x="10388600" y="121964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79</xdr:row>
      <xdr:rowOff>29057</xdr:rowOff>
    </xdr:from>
    <xdr:to>
      <xdr:col>55</xdr:col>
      <xdr:colOff>0</xdr:colOff>
      <xdr:row>79</xdr:row>
      <xdr:rowOff>36716</xdr:rowOff>
    </xdr:to>
    <xdr:cxnSp macro="">
      <xdr:nvCxnSpPr>
        <xdr:cNvPr id="414" name="直線コネクタ 413">
          <a:extLst>
            <a:ext uri="{FF2B5EF4-FFF2-40B4-BE49-F238E27FC236}">
              <a16:creationId xmlns:a16="http://schemas.microsoft.com/office/drawing/2014/main" id="{00000000-0008-0000-0600-00009E010000}"/>
            </a:ext>
          </a:extLst>
        </xdr:cNvPr>
        <xdr:cNvCxnSpPr/>
      </xdr:nvCxnSpPr>
      <xdr:spPr>
        <a:xfrm flipV="1">
          <a:off x="9639300" y="13573607"/>
          <a:ext cx="838200" cy="76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75</xdr:row>
      <xdr:rowOff>166564</xdr:rowOff>
    </xdr:from>
    <xdr:ext cx="469744" cy="259045"/>
    <xdr:sp macro="" textlink="">
      <xdr:nvSpPr>
        <xdr:cNvPr id="415" name="普通建設事業費 （ うち新規整備　）平均値テキスト">
          <a:extLst>
            <a:ext uri="{FF2B5EF4-FFF2-40B4-BE49-F238E27FC236}">
              <a16:creationId xmlns:a16="http://schemas.microsoft.com/office/drawing/2014/main" id="{00000000-0008-0000-0600-00009F010000}"/>
            </a:ext>
          </a:extLst>
        </xdr:cNvPr>
        <xdr:cNvSpPr txBox="1"/>
      </xdr:nvSpPr>
      <xdr:spPr>
        <a:xfrm>
          <a:off x="10528300" y="1302531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143687</xdr:rowOff>
    </xdr:from>
    <xdr:to>
      <xdr:col>55</xdr:col>
      <xdr:colOff>50800</xdr:colOff>
      <xdr:row>77</xdr:row>
      <xdr:rowOff>73837</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10426700" y="131738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79</xdr:row>
      <xdr:rowOff>15112</xdr:rowOff>
    </xdr:from>
    <xdr:to>
      <xdr:col>50</xdr:col>
      <xdr:colOff>114300</xdr:colOff>
      <xdr:row>79</xdr:row>
      <xdr:rowOff>36716</xdr:rowOff>
    </xdr:to>
    <xdr:cxnSp macro="">
      <xdr:nvCxnSpPr>
        <xdr:cNvPr id="417" name="直線コネクタ 416">
          <a:extLst>
            <a:ext uri="{FF2B5EF4-FFF2-40B4-BE49-F238E27FC236}">
              <a16:creationId xmlns:a16="http://schemas.microsoft.com/office/drawing/2014/main" id="{00000000-0008-0000-0600-0000A1010000}"/>
            </a:ext>
          </a:extLst>
        </xdr:cNvPr>
        <xdr:cNvCxnSpPr/>
      </xdr:nvCxnSpPr>
      <xdr:spPr>
        <a:xfrm>
          <a:off x="8750300" y="13559662"/>
          <a:ext cx="889000" cy="216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101016</xdr:rowOff>
    </xdr:from>
    <xdr:to>
      <xdr:col>50</xdr:col>
      <xdr:colOff>165100</xdr:colOff>
      <xdr:row>77</xdr:row>
      <xdr:rowOff>31166</xdr:rowOff>
    </xdr:to>
    <xdr:sp macro="" textlink="">
      <xdr:nvSpPr>
        <xdr:cNvPr id="418" name="フローチャート: 判断 417">
          <a:extLst>
            <a:ext uri="{FF2B5EF4-FFF2-40B4-BE49-F238E27FC236}">
              <a16:creationId xmlns:a16="http://schemas.microsoft.com/office/drawing/2014/main" id="{00000000-0008-0000-0600-0000A2010000}"/>
            </a:ext>
          </a:extLst>
        </xdr:cNvPr>
        <xdr:cNvSpPr/>
      </xdr:nvSpPr>
      <xdr:spPr>
        <a:xfrm>
          <a:off x="9588500" y="131312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47693</xdr:rowOff>
    </xdr:from>
    <xdr:ext cx="534377"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9372111" y="129064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79</xdr:row>
      <xdr:rowOff>15112</xdr:rowOff>
    </xdr:from>
    <xdr:to>
      <xdr:col>45</xdr:col>
      <xdr:colOff>177800</xdr:colOff>
      <xdr:row>79</xdr:row>
      <xdr:rowOff>37021</xdr:rowOff>
    </xdr:to>
    <xdr:cxnSp macro="">
      <xdr:nvCxnSpPr>
        <xdr:cNvPr id="420" name="直線コネクタ 419">
          <a:extLst>
            <a:ext uri="{FF2B5EF4-FFF2-40B4-BE49-F238E27FC236}">
              <a16:creationId xmlns:a16="http://schemas.microsoft.com/office/drawing/2014/main" id="{00000000-0008-0000-0600-0000A4010000}"/>
            </a:ext>
          </a:extLst>
        </xdr:cNvPr>
        <xdr:cNvCxnSpPr/>
      </xdr:nvCxnSpPr>
      <xdr:spPr>
        <a:xfrm flipV="1">
          <a:off x="7861300" y="13559662"/>
          <a:ext cx="889000" cy="21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34150</xdr:rowOff>
    </xdr:from>
    <xdr:to>
      <xdr:col>46</xdr:col>
      <xdr:colOff>38100</xdr:colOff>
      <xdr:row>76</xdr:row>
      <xdr:rowOff>135750</xdr:rowOff>
    </xdr:to>
    <xdr:sp macro="" textlink="">
      <xdr:nvSpPr>
        <xdr:cNvPr id="421" name="フローチャート: 判断 420">
          <a:extLst>
            <a:ext uri="{FF2B5EF4-FFF2-40B4-BE49-F238E27FC236}">
              <a16:creationId xmlns:a16="http://schemas.microsoft.com/office/drawing/2014/main" id="{00000000-0008-0000-0600-0000A5010000}"/>
            </a:ext>
          </a:extLst>
        </xdr:cNvPr>
        <xdr:cNvSpPr/>
      </xdr:nvSpPr>
      <xdr:spPr>
        <a:xfrm>
          <a:off x="8699500" y="13064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74</xdr:row>
      <xdr:rowOff>152278</xdr:rowOff>
    </xdr:from>
    <xdr:ext cx="534377"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8483111" y="128395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79</xdr:row>
      <xdr:rowOff>19152</xdr:rowOff>
    </xdr:from>
    <xdr:to>
      <xdr:col>41</xdr:col>
      <xdr:colOff>50800</xdr:colOff>
      <xdr:row>79</xdr:row>
      <xdr:rowOff>37021</xdr:rowOff>
    </xdr:to>
    <xdr:cxnSp macro="">
      <xdr:nvCxnSpPr>
        <xdr:cNvPr id="423" name="直線コネクタ 422">
          <a:extLst>
            <a:ext uri="{FF2B5EF4-FFF2-40B4-BE49-F238E27FC236}">
              <a16:creationId xmlns:a16="http://schemas.microsoft.com/office/drawing/2014/main" id="{00000000-0008-0000-0600-0000A7010000}"/>
            </a:ext>
          </a:extLst>
        </xdr:cNvPr>
        <xdr:cNvCxnSpPr/>
      </xdr:nvCxnSpPr>
      <xdr:spPr>
        <a:xfrm>
          <a:off x="6972300" y="13563702"/>
          <a:ext cx="889000" cy="178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11861</xdr:rowOff>
    </xdr:from>
    <xdr:to>
      <xdr:col>41</xdr:col>
      <xdr:colOff>101600</xdr:colOff>
      <xdr:row>76</xdr:row>
      <xdr:rowOff>113461</xdr:rowOff>
    </xdr:to>
    <xdr:sp macro="" textlink="">
      <xdr:nvSpPr>
        <xdr:cNvPr id="424" name="フローチャート: 判断 423">
          <a:extLst>
            <a:ext uri="{FF2B5EF4-FFF2-40B4-BE49-F238E27FC236}">
              <a16:creationId xmlns:a16="http://schemas.microsoft.com/office/drawing/2014/main" id="{00000000-0008-0000-0600-0000A8010000}"/>
            </a:ext>
          </a:extLst>
        </xdr:cNvPr>
        <xdr:cNvSpPr/>
      </xdr:nvSpPr>
      <xdr:spPr>
        <a:xfrm>
          <a:off x="7810500" y="13042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74</xdr:row>
      <xdr:rowOff>129989</xdr:rowOff>
    </xdr:from>
    <xdr:ext cx="534377"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7594111" y="128172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153518</xdr:rowOff>
    </xdr:from>
    <xdr:to>
      <xdr:col>36</xdr:col>
      <xdr:colOff>165100</xdr:colOff>
      <xdr:row>76</xdr:row>
      <xdr:rowOff>83668</xdr:rowOff>
    </xdr:to>
    <xdr:sp macro="" textlink="">
      <xdr:nvSpPr>
        <xdr:cNvPr id="426" name="フローチャート: 判断 425">
          <a:extLst>
            <a:ext uri="{FF2B5EF4-FFF2-40B4-BE49-F238E27FC236}">
              <a16:creationId xmlns:a16="http://schemas.microsoft.com/office/drawing/2014/main" id="{00000000-0008-0000-0600-0000AA010000}"/>
            </a:ext>
          </a:extLst>
        </xdr:cNvPr>
        <xdr:cNvSpPr/>
      </xdr:nvSpPr>
      <xdr:spPr>
        <a:xfrm>
          <a:off x="6921500" y="13012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100195</xdr:rowOff>
    </xdr:from>
    <xdr:ext cx="534377"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6705111" y="127874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31" name="テキスト ボックス 430">
          <a:extLst>
            <a:ext uri="{FF2B5EF4-FFF2-40B4-BE49-F238E27FC236}">
              <a16:creationId xmlns:a16="http://schemas.microsoft.com/office/drawing/2014/main" id="{00000000-0008-0000-0600-0000AF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149707</xdr:rowOff>
    </xdr:from>
    <xdr:to>
      <xdr:col>55</xdr:col>
      <xdr:colOff>50800</xdr:colOff>
      <xdr:row>79</xdr:row>
      <xdr:rowOff>79857</xdr:rowOff>
    </xdr:to>
    <xdr:sp macro="" textlink="">
      <xdr:nvSpPr>
        <xdr:cNvPr id="433" name="楕円 432">
          <a:extLst>
            <a:ext uri="{FF2B5EF4-FFF2-40B4-BE49-F238E27FC236}">
              <a16:creationId xmlns:a16="http://schemas.microsoft.com/office/drawing/2014/main" id="{00000000-0008-0000-0600-0000B1010000}"/>
            </a:ext>
          </a:extLst>
        </xdr:cNvPr>
        <xdr:cNvSpPr/>
      </xdr:nvSpPr>
      <xdr:spPr>
        <a:xfrm>
          <a:off x="10426700" y="135228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64634</xdr:rowOff>
    </xdr:from>
    <xdr:ext cx="378565" cy="259045"/>
    <xdr:sp macro="" textlink="">
      <xdr:nvSpPr>
        <xdr:cNvPr id="434" name="普通建設事業費 （ うち新規整備　）該当値テキスト">
          <a:extLst>
            <a:ext uri="{FF2B5EF4-FFF2-40B4-BE49-F238E27FC236}">
              <a16:creationId xmlns:a16="http://schemas.microsoft.com/office/drawing/2014/main" id="{00000000-0008-0000-0600-0000B2010000}"/>
            </a:ext>
          </a:extLst>
        </xdr:cNvPr>
        <xdr:cNvSpPr txBox="1"/>
      </xdr:nvSpPr>
      <xdr:spPr>
        <a:xfrm>
          <a:off x="10528300" y="1343773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157366</xdr:rowOff>
    </xdr:from>
    <xdr:to>
      <xdr:col>50</xdr:col>
      <xdr:colOff>165100</xdr:colOff>
      <xdr:row>79</xdr:row>
      <xdr:rowOff>87516</xdr:rowOff>
    </xdr:to>
    <xdr:sp macro="" textlink="">
      <xdr:nvSpPr>
        <xdr:cNvPr id="435" name="楕円 434">
          <a:extLst>
            <a:ext uri="{FF2B5EF4-FFF2-40B4-BE49-F238E27FC236}">
              <a16:creationId xmlns:a16="http://schemas.microsoft.com/office/drawing/2014/main" id="{00000000-0008-0000-0600-0000B3010000}"/>
            </a:ext>
          </a:extLst>
        </xdr:cNvPr>
        <xdr:cNvSpPr/>
      </xdr:nvSpPr>
      <xdr:spPr>
        <a:xfrm>
          <a:off x="9588500" y="135304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79</xdr:row>
      <xdr:rowOff>78643</xdr:rowOff>
    </xdr:from>
    <xdr:ext cx="378565" cy="259045"/>
    <xdr:sp macro="" textlink="">
      <xdr:nvSpPr>
        <xdr:cNvPr id="436" name="テキスト ボックス 435">
          <a:extLst>
            <a:ext uri="{FF2B5EF4-FFF2-40B4-BE49-F238E27FC236}">
              <a16:creationId xmlns:a16="http://schemas.microsoft.com/office/drawing/2014/main" id="{00000000-0008-0000-0600-0000B4010000}"/>
            </a:ext>
          </a:extLst>
        </xdr:cNvPr>
        <xdr:cNvSpPr txBox="1"/>
      </xdr:nvSpPr>
      <xdr:spPr>
        <a:xfrm>
          <a:off x="9450017" y="1362319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135762</xdr:rowOff>
    </xdr:from>
    <xdr:to>
      <xdr:col>46</xdr:col>
      <xdr:colOff>38100</xdr:colOff>
      <xdr:row>79</xdr:row>
      <xdr:rowOff>65912</xdr:rowOff>
    </xdr:to>
    <xdr:sp macro="" textlink="">
      <xdr:nvSpPr>
        <xdr:cNvPr id="437" name="楕円 436">
          <a:extLst>
            <a:ext uri="{FF2B5EF4-FFF2-40B4-BE49-F238E27FC236}">
              <a16:creationId xmlns:a16="http://schemas.microsoft.com/office/drawing/2014/main" id="{00000000-0008-0000-0600-0000B5010000}"/>
            </a:ext>
          </a:extLst>
        </xdr:cNvPr>
        <xdr:cNvSpPr/>
      </xdr:nvSpPr>
      <xdr:spPr>
        <a:xfrm>
          <a:off x="8699500" y="135088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79</xdr:row>
      <xdr:rowOff>57039</xdr:rowOff>
    </xdr:from>
    <xdr:ext cx="378565" cy="259045"/>
    <xdr:sp macro="" textlink="">
      <xdr:nvSpPr>
        <xdr:cNvPr id="438" name="テキスト ボックス 437">
          <a:extLst>
            <a:ext uri="{FF2B5EF4-FFF2-40B4-BE49-F238E27FC236}">
              <a16:creationId xmlns:a16="http://schemas.microsoft.com/office/drawing/2014/main" id="{00000000-0008-0000-0600-0000B6010000}"/>
            </a:ext>
          </a:extLst>
        </xdr:cNvPr>
        <xdr:cNvSpPr txBox="1"/>
      </xdr:nvSpPr>
      <xdr:spPr>
        <a:xfrm>
          <a:off x="8561017" y="1360158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157671</xdr:rowOff>
    </xdr:from>
    <xdr:to>
      <xdr:col>41</xdr:col>
      <xdr:colOff>101600</xdr:colOff>
      <xdr:row>79</xdr:row>
      <xdr:rowOff>87821</xdr:rowOff>
    </xdr:to>
    <xdr:sp macro="" textlink="">
      <xdr:nvSpPr>
        <xdr:cNvPr id="439" name="楕円 438">
          <a:extLst>
            <a:ext uri="{FF2B5EF4-FFF2-40B4-BE49-F238E27FC236}">
              <a16:creationId xmlns:a16="http://schemas.microsoft.com/office/drawing/2014/main" id="{00000000-0008-0000-0600-0000B7010000}"/>
            </a:ext>
          </a:extLst>
        </xdr:cNvPr>
        <xdr:cNvSpPr/>
      </xdr:nvSpPr>
      <xdr:spPr>
        <a:xfrm>
          <a:off x="7810500" y="135307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79</xdr:row>
      <xdr:rowOff>78948</xdr:rowOff>
    </xdr:from>
    <xdr:ext cx="378565" cy="259045"/>
    <xdr:sp macro="" textlink="">
      <xdr:nvSpPr>
        <xdr:cNvPr id="440" name="テキスト ボックス 439">
          <a:extLst>
            <a:ext uri="{FF2B5EF4-FFF2-40B4-BE49-F238E27FC236}">
              <a16:creationId xmlns:a16="http://schemas.microsoft.com/office/drawing/2014/main" id="{00000000-0008-0000-0600-0000B8010000}"/>
            </a:ext>
          </a:extLst>
        </xdr:cNvPr>
        <xdr:cNvSpPr txBox="1"/>
      </xdr:nvSpPr>
      <xdr:spPr>
        <a:xfrm>
          <a:off x="7672017" y="1362349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139802</xdr:rowOff>
    </xdr:from>
    <xdr:to>
      <xdr:col>36</xdr:col>
      <xdr:colOff>165100</xdr:colOff>
      <xdr:row>79</xdr:row>
      <xdr:rowOff>69952</xdr:rowOff>
    </xdr:to>
    <xdr:sp macro="" textlink="">
      <xdr:nvSpPr>
        <xdr:cNvPr id="441" name="楕円 440">
          <a:extLst>
            <a:ext uri="{FF2B5EF4-FFF2-40B4-BE49-F238E27FC236}">
              <a16:creationId xmlns:a16="http://schemas.microsoft.com/office/drawing/2014/main" id="{00000000-0008-0000-0600-0000B9010000}"/>
            </a:ext>
          </a:extLst>
        </xdr:cNvPr>
        <xdr:cNvSpPr/>
      </xdr:nvSpPr>
      <xdr:spPr>
        <a:xfrm>
          <a:off x="6921500" y="135129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79</xdr:row>
      <xdr:rowOff>61079</xdr:rowOff>
    </xdr:from>
    <xdr:ext cx="378565" cy="259045"/>
    <xdr:sp macro="" textlink="">
      <xdr:nvSpPr>
        <xdr:cNvPr id="442" name="テキスト ボックス 441">
          <a:extLst>
            <a:ext uri="{FF2B5EF4-FFF2-40B4-BE49-F238E27FC236}">
              <a16:creationId xmlns:a16="http://schemas.microsoft.com/office/drawing/2014/main" id="{00000000-0008-0000-0600-0000BA010000}"/>
            </a:ext>
          </a:extLst>
        </xdr:cNvPr>
        <xdr:cNvSpPr txBox="1"/>
      </xdr:nvSpPr>
      <xdr:spPr>
        <a:xfrm>
          <a:off x="6783017" y="1360562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43" name="正方形/長方形 442">
          <a:extLst>
            <a:ext uri="{FF2B5EF4-FFF2-40B4-BE49-F238E27FC236}">
              <a16:creationId xmlns:a16="http://schemas.microsoft.com/office/drawing/2014/main" id="{00000000-0008-0000-0600-0000BB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44" name="正方形/長方形 443">
          <a:extLst>
            <a:ext uri="{FF2B5EF4-FFF2-40B4-BE49-F238E27FC236}">
              <a16:creationId xmlns:a16="http://schemas.microsoft.com/office/drawing/2014/main" id="{00000000-0008-0000-0600-0000BC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5" name="正方形/長方形 444">
          <a:extLst>
            <a:ext uri="{FF2B5EF4-FFF2-40B4-BE49-F238E27FC236}">
              <a16:creationId xmlns:a16="http://schemas.microsoft.com/office/drawing/2014/main" id="{00000000-0008-0000-0600-0000BD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6" name="正方形/長方形 445">
          <a:extLst>
            <a:ext uri="{FF2B5EF4-FFF2-40B4-BE49-F238E27FC236}">
              <a16:creationId xmlns:a16="http://schemas.microsoft.com/office/drawing/2014/main" id="{00000000-0008-0000-0600-0000BE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7" name="正方形/長方形 446">
          <a:extLst>
            <a:ext uri="{FF2B5EF4-FFF2-40B4-BE49-F238E27FC236}">
              <a16:creationId xmlns:a16="http://schemas.microsoft.com/office/drawing/2014/main" id="{00000000-0008-0000-0600-0000BF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8" name="正方形/長方形 447">
          <a:extLst>
            <a:ext uri="{FF2B5EF4-FFF2-40B4-BE49-F238E27FC236}">
              <a16:creationId xmlns:a16="http://schemas.microsoft.com/office/drawing/2014/main" id="{00000000-0008-0000-0600-0000C0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9" name="正方形/長方形 448">
          <a:extLst>
            <a:ext uri="{FF2B5EF4-FFF2-40B4-BE49-F238E27FC236}">
              <a16:creationId xmlns:a16="http://schemas.microsoft.com/office/drawing/2014/main" id="{00000000-0008-0000-0600-0000C1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33,209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50" name="正方形/長方形 449">
          <a:extLst>
            <a:ext uri="{FF2B5EF4-FFF2-40B4-BE49-F238E27FC236}">
              <a16:creationId xmlns:a16="http://schemas.microsoft.com/office/drawing/2014/main" id="{00000000-0008-0000-0600-0000C2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51" name="テキスト ボックス 450">
          <a:extLst>
            <a:ext uri="{FF2B5EF4-FFF2-40B4-BE49-F238E27FC236}">
              <a16:creationId xmlns:a16="http://schemas.microsoft.com/office/drawing/2014/main" id="{00000000-0008-0000-0600-0000C3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52" name="直線コネクタ 451">
          <a:extLst>
            <a:ext uri="{FF2B5EF4-FFF2-40B4-BE49-F238E27FC236}">
              <a16:creationId xmlns:a16="http://schemas.microsoft.com/office/drawing/2014/main" id="{00000000-0008-0000-0600-0000C4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54" name="テキスト ボックス 453">
          <a:extLst>
            <a:ext uri="{FF2B5EF4-FFF2-40B4-BE49-F238E27FC236}">
              <a16:creationId xmlns:a16="http://schemas.microsoft.com/office/drawing/2014/main" id="{00000000-0008-0000-0600-0000C6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6" name="テキスト ボックス 455">
          <a:extLst>
            <a:ext uri="{FF2B5EF4-FFF2-40B4-BE49-F238E27FC236}">
              <a16:creationId xmlns:a16="http://schemas.microsoft.com/office/drawing/2014/main" id="{00000000-0008-0000-0600-0000C8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8" name="テキスト ボックス 457">
          <a:extLst>
            <a:ext uri="{FF2B5EF4-FFF2-40B4-BE49-F238E27FC236}">
              <a16:creationId xmlns:a16="http://schemas.microsoft.com/office/drawing/2014/main" id="{00000000-0008-0000-0600-0000CA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60" name="テキスト ボックス 459">
          <a:extLst>
            <a:ext uri="{FF2B5EF4-FFF2-40B4-BE49-F238E27FC236}">
              <a16:creationId xmlns:a16="http://schemas.microsoft.com/office/drawing/2014/main" id="{00000000-0008-0000-0600-0000CC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89</xdr:row>
      <xdr:rowOff>92727</xdr:rowOff>
    </xdr:from>
    <xdr:ext cx="531299" cy="259045"/>
    <xdr:sp macro="" textlink="">
      <xdr:nvSpPr>
        <xdr:cNvPr id="462" name="テキスト ボックス 461">
          <a:extLst>
            <a:ext uri="{FF2B5EF4-FFF2-40B4-BE49-F238E27FC236}">
              <a16:creationId xmlns:a16="http://schemas.microsoft.com/office/drawing/2014/main" id="{00000000-0008-0000-0600-0000CE010000}"/>
            </a:ext>
          </a:extLst>
        </xdr:cNvPr>
        <xdr:cNvSpPr txBox="1"/>
      </xdr:nvSpPr>
      <xdr:spPr>
        <a:xfrm>
          <a:off x="6072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4" name="テキスト ボックス 463">
          <a:extLst>
            <a:ext uri="{FF2B5EF4-FFF2-40B4-BE49-F238E27FC236}">
              <a16:creationId xmlns:a16="http://schemas.microsoft.com/office/drawing/2014/main" id="{00000000-0008-0000-0600-0000D0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5" name="普通建設事業費 （ うち更新整備　）グラフ枠">
          <a:extLst>
            <a:ext uri="{FF2B5EF4-FFF2-40B4-BE49-F238E27FC236}">
              <a16:creationId xmlns:a16="http://schemas.microsoft.com/office/drawing/2014/main" id="{00000000-0008-0000-0600-0000D1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65920</xdr:rowOff>
    </xdr:from>
    <xdr:to>
      <xdr:col>54</xdr:col>
      <xdr:colOff>189865</xdr:colOff>
      <xdr:row>98</xdr:row>
      <xdr:rowOff>15075</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flipV="1">
          <a:off x="10475595" y="15496420"/>
          <a:ext cx="1270" cy="13207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18902</xdr:rowOff>
    </xdr:from>
    <xdr:ext cx="534377" cy="259045"/>
    <xdr:sp macro="" textlink="">
      <xdr:nvSpPr>
        <xdr:cNvPr id="467" name="普通建設事業費 （ うち更新整備　）最小値テキスト">
          <a:extLst>
            <a:ext uri="{FF2B5EF4-FFF2-40B4-BE49-F238E27FC236}">
              <a16:creationId xmlns:a16="http://schemas.microsoft.com/office/drawing/2014/main" id="{00000000-0008-0000-0600-0000D3010000}"/>
            </a:ext>
          </a:extLst>
        </xdr:cNvPr>
        <xdr:cNvSpPr txBox="1"/>
      </xdr:nvSpPr>
      <xdr:spPr>
        <a:xfrm>
          <a:off x="10528300" y="168210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15075</xdr:rowOff>
    </xdr:from>
    <xdr:to>
      <xdr:col>55</xdr:col>
      <xdr:colOff>88900</xdr:colOff>
      <xdr:row>98</xdr:row>
      <xdr:rowOff>15075</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a:off x="10388600" y="168171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12597</xdr:rowOff>
    </xdr:from>
    <xdr:ext cx="534377" cy="259045"/>
    <xdr:sp macro="" textlink="">
      <xdr:nvSpPr>
        <xdr:cNvPr id="469" name="普通建設事業費 （ うち更新整備　）最大値テキスト">
          <a:extLst>
            <a:ext uri="{FF2B5EF4-FFF2-40B4-BE49-F238E27FC236}">
              <a16:creationId xmlns:a16="http://schemas.microsoft.com/office/drawing/2014/main" id="{00000000-0008-0000-0600-0000D5010000}"/>
            </a:ext>
          </a:extLst>
        </xdr:cNvPr>
        <xdr:cNvSpPr txBox="1"/>
      </xdr:nvSpPr>
      <xdr:spPr>
        <a:xfrm>
          <a:off x="10528300" y="152716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79,873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65920</xdr:rowOff>
    </xdr:from>
    <xdr:to>
      <xdr:col>55</xdr:col>
      <xdr:colOff>88900</xdr:colOff>
      <xdr:row>90</xdr:row>
      <xdr:rowOff>65920</xdr:rowOff>
    </xdr:to>
    <xdr:cxnSp macro="">
      <xdr:nvCxnSpPr>
        <xdr:cNvPr id="470" name="直線コネクタ 469">
          <a:extLst>
            <a:ext uri="{FF2B5EF4-FFF2-40B4-BE49-F238E27FC236}">
              <a16:creationId xmlns:a16="http://schemas.microsoft.com/office/drawing/2014/main" id="{00000000-0008-0000-0600-0000D6010000}"/>
            </a:ext>
          </a:extLst>
        </xdr:cNvPr>
        <xdr:cNvCxnSpPr/>
      </xdr:nvCxnSpPr>
      <xdr:spPr>
        <a:xfrm>
          <a:off x="10388600" y="15496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73844</xdr:rowOff>
    </xdr:from>
    <xdr:to>
      <xdr:col>55</xdr:col>
      <xdr:colOff>0</xdr:colOff>
      <xdr:row>96</xdr:row>
      <xdr:rowOff>146710</xdr:rowOff>
    </xdr:to>
    <xdr:cxnSp macro="">
      <xdr:nvCxnSpPr>
        <xdr:cNvPr id="471" name="直線コネクタ 470">
          <a:extLst>
            <a:ext uri="{FF2B5EF4-FFF2-40B4-BE49-F238E27FC236}">
              <a16:creationId xmlns:a16="http://schemas.microsoft.com/office/drawing/2014/main" id="{00000000-0008-0000-0600-0000D7010000}"/>
            </a:ext>
          </a:extLst>
        </xdr:cNvPr>
        <xdr:cNvCxnSpPr/>
      </xdr:nvCxnSpPr>
      <xdr:spPr>
        <a:xfrm flipV="1">
          <a:off x="9639300" y="16533044"/>
          <a:ext cx="838200" cy="728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96271</xdr:rowOff>
    </xdr:from>
    <xdr:ext cx="534377" cy="259045"/>
    <xdr:sp macro="" textlink="">
      <xdr:nvSpPr>
        <xdr:cNvPr id="472" name="普通建設事業費 （ うち更新整備　）平均値テキスト">
          <a:extLst>
            <a:ext uri="{FF2B5EF4-FFF2-40B4-BE49-F238E27FC236}">
              <a16:creationId xmlns:a16="http://schemas.microsoft.com/office/drawing/2014/main" id="{00000000-0008-0000-0600-0000D8010000}"/>
            </a:ext>
          </a:extLst>
        </xdr:cNvPr>
        <xdr:cNvSpPr txBox="1"/>
      </xdr:nvSpPr>
      <xdr:spPr>
        <a:xfrm>
          <a:off x="10528300" y="1621257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31,814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73394</xdr:rowOff>
    </xdr:from>
    <xdr:to>
      <xdr:col>55</xdr:col>
      <xdr:colOff>50800</xdr:colOff>
      <xdr:row>96</xdr:row>
      <xdr:rowOff>3544</xdr:rowOff>
    </xdr:to>
    <xdr:sp macro="" textlink="">
      <xdr:nvSpPr>
        <xdr:cNvPr id="473" name="フローチャート: 判断 472">
          <a:extLst>
            <a:ext uri="{FF2B5EF4-FFF2-40B4-BE49-F238E27FC236}">
              <a16:creationId xmlns:a16="http://schemas.microsoft.com/office/drawing/2014/main" id="{00000000-0008-0000-0600-0000D9010000}"/>
            </a:ext>
          </a:extLst>
        </xdr:cNvPr>
        <xdr:cNvSpPr/>
      </xdr:nvSpPr>
      <xdr:spPr>
        <a:xfrm>
          <a:off x="10426700" y="163611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146710</xdr:rowOff>
    </xdr:from>
    <xdr:to>
      <xdr:col>50</xdr:col>
      <xdr:colOff>114300</xdr:colOff>
      <xdr:row>97</xdr:row>
      <xdr:rowOff>44907</xdr:rowOff>
    </xdr:to>
    <xdr:cxnSp macro="">
      <xdr:nvCxnSpPr>
        <xdr:cNvPr id="474" name="直線コネクタ 473">
          <a:extLst>
            <a:ext uri="{FF2B5EF4-FFF2-40B4-BE49-F238E27FC236}">
              <a16:creationId xmlns:a16="http://schemas.microsoft.com/office/drawing/2014/main" id="{00000000-0008-0000-0600-0000DA010000}"/>
            </a:ext>
          </a:extLst>
        </xdr:cNvPr>
        <xdr:cNvCxnSpPr/>
      </xdr:nvCxnSpPr>
      <xdr:spPr>
        <a:xfrm flipV="1">
          <a:off x="8750300" y="16605910"/>
          <a:ext cx="889000" cy="696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132429</xdr:rowOff>
    </xdr:from>
    <xdr:to>
      <xdr:col>50</xdr:col>
      <xdr:colOff>165100</xdr:colOff>
      <xdr:row>96</xdr:row>
      <xdr:rowOff>62579</xdr:rowOff>
    </xdr:to>
    <xdr:sp macro="" textlink="">
      <xdr:nvSpPr>
        <xdr:cNvPr id="475" name="フローチャート: 判断 474">
          <a:extLst>
            <a:ext uri="{FF2B5EF4-FFF2-40B4-BE49-F238E27FC236}">
              <a16:creationId xmlns:a16="http://schemas.microsoft.com/office/drawing/2014/main" id="{00000000-0008-0000-0600-0000DB010000}"/>
            </a:ext>
          </a:extLst>
        </xdr:cNvPr>
        <xdr:cNvSpPr/>
      </xdr:nvSpPr>
      <xdr:spPr>
        <a:xfrm>
          <a:off x="9588500" y="164201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79106</xdr:rowOff>
    </xdr:from>
    <xdr:ext cx="534377"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9372111" y="161954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44907</xdr:rowOff>
    </xdr:from>
    <xdr:to>
      <xdr:col>45</xdr:col>
      <xdr:colOff>177800</xdr:colOff>
      <xdr:row>97</xdr:row>
      <xdr:rowOff>112516</xdr:rowOff>
    </xdr:to>
    <xdr:cxnSp macro="">
      <xdr:nvCxnSpPr>
        <xdr:cNvPr id="477" name="直線コネクタ 476">
          <a:extLst>
            <a:ext uri="{FF2B5EF4-FFF2-40B4-BE49-F238E27FC236}">
              <a16:creationId xmlns:a16="http://schemas.microsoft.com/office/drawing/2014/main" id="{00000000-0008-0000-0600-0000DD010000}"/>
            </a:ext>
          </a:extLst>
        </xdr:cNvPr>
        <xdr:cNvCxnSpPr/>
      </xdr:nvCxnSpPr>
      <xdr:spPr>
        <a:xfrm flipV="1">
          <a:off x="7861300" y="16675557"/>
          <a:ext cx="889000" cy="676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4451</xdr:rowOff>
    </xdr:from>
    <xdr:to>
      <xdr:col>46</xdr:col>
      <xdr:colOff>38100</xdr:colOff>
      <xdr:row>96</xdr:row>
      <xdr:rowOff>106051</xdr:rowOff>
    </xdr:to>
    <xdr:sp macro="" textlink="">
      <xdr:nvSpPr>
        <xdr:cNvPr id="478" name="フローチャート: 判断 477">
          <a:extLst>
            <a:ext uri="{FF2B5EF4-FFF2-40B4-BE49-F238E27FC236}">
              <a16:creationId xmlns:a16="http://schemas.microsoft.com/office/drawing/2014/main" id="{00000000-0008-0000-0600-0000DE010000}"/>
            </a:ext>
          </a:extLst>
        </xdr:cNvPr>
        <xdr:cNvSpPr/>
      </xdr:nvSpPr>
      <xdr:spPr>
        <a:xfrm>
          <a:off x="8699500" y="164636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122578</xdr:rowOff>
    </xdr:from>
    <xdr:ext cx="534377"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8483111" y="162388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49803</xdr:rowOff>
    </xdr:from>
    <xdr:to>
      <xdr:col>41</xdr:col>
      <xdr:colOff>50800</xdr:colOff>
      <xdr:row>97</xdr:row>
      <xdr:rowOff>112516</xdr:rowOff>
    </xdr:to>
    <xdr:cxnSp macro="">
      <xdr:nvCxnSpPr>
        <xdr:cNvPr id="480" name="直線コネクタ 479">
          <a:extLst>
            <a:ext uri="{FF2B5EF4-FFF2-40B4-BE49-F238E27FC236}">
              <a16:creationId xmlns:a16="http://schemas.microsoft.com/office/drawing/2014/main" id="{00000000-0008-0000-0600-0000E0010000}"/>
            </a:ext>
          </a:extLst>
        </xdr:cNvPr>
        <xdr:cNvCxnSpPr/>
      </xdr:nvCxnSpPr>
      <xdr:spPr>
        <a:xfrm>
          <a:off x="6972300" y="16680453"/>
          <a:ext cx="889000" cy="627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18835</xdr:rowOff>
    </xdr:from>
    <xdr:to>
      <xdr:col>41</xdr:col>
      <xdr:colOff>101600</xdr:colOff>
      <xdr:row>96</xdr:row>
      <xdr:rowOff>120435</xdr:rowOff>
    </xdr:to>
    <xdr:sp macro="" textlink="">
      <xdr:nvSpPr>
        <xdr:cNvPr id="481" name="フローチャート: 判断 480">
          <a:extLst>
            <a:ext uri="{FF2B5EF4-FFF2-40B4-BE49-F238E27FC236}">
              <a16:creationId xmlns:a16="http://schemas.microsoft.com/office/drawing/2014/main" id="{00000000-0008-0000-0600-0000E1010000}"/>
            </a:ext>
          </a:extLst>
        </xdr:cNvPr>
        <xdr:cNvSpPr/>
      </xdr:nvSpPr>
      <xdr:spPr>
        <a:xfrm>
          <a:off x="7810500" y="16478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136962</xdr:rowOff>
    </xdr:from>
    <xdr:ext cx="534377"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7594111" y="162532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153708</xdr:rowOff>
    </xdr:from>
    <xdr:to>
      <xdr:col>36</xdr:col>
      <xdr:colOff>165100</xdr:colOff>
      <xdr:row>96</xdr:row>
      <xdr:rowOff>83858</xdr:rowOff>
    </xdr:to>
    <xdr:sp macro="" textlink="">
      <xdr:nvSpPr>
        <xdr:cNvPr id="483" name="フローチャート: 判断 482">
          <a:extLst>
            <a:ext uri="{FF2B5EF4-FFF2-40B4-BE49-F238E27FC236}">
              <a16:creationId xmlns:a16="http://schemas.microsoft.com/office/drawing/2014/main" id="{00000000-0008-0000-0600-0000E3010000}"/>
            </a:ext>
          </a:extLst>
        </xdr:cNvPr>
        <xdr:cNvSpPr/>
      </xdr:nvSpPr>
      <xdr:spPr>
        <a:xfrm>
          <a:off x="6921500" y="16441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100385</xdr:rowOff>
    </xdr:from>
    <xdr:ext cx="534377"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6705111" y="162166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6" name="テキスト ボックス 485">
          <a:extLst>
            <a:ext uri="{FF2B5EF4-FFF2-40B4-BE49-F238E27FC236}">
              <a16:creationId xmlns:a16="http://schemas.microsoft.com/office/drawing/2014/main" id="{00000000-0008-0000-0600-0000E6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8" name="テキスト ボックス 487">
          <a:extLst>
            <a:ext uri="{FF2B5EF4-FFF2-40B4-BE49-F238E27FC236}">
              <a16:creationId xmlns:a16="http://schemas.microsoft.com/office/drawing/2014/main" id="{00000000-0008-0000-0600-0000E8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9" name="テキスト ボックス 488">
          <a:extLst>
            <a:ext uri="{FF2B5EF4-FFF2-40B4-BE49-F238E27FC236}">
              <a16:creationId xmlns:a16="http://schemas.microsoft.com/office/drawing/2014/main" id="{00000000-0008-0000-0600-0000E9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23044</xdr:rowOff>
    </xdr:from>
    <xdr:to>
      <xdr:col>55</xdr:col>
      <xdr:colOff>50800</xdr:colOff>
      <xdr:row>96</xdr:row>
      <xdr:rowOff>124644</xdr:rowOff>
    </xdr:to>
    <xdr:sp macro="" textlink="">
      <xdr:nvSpPr>
        <xdr:cNvPr id="490" name="楕円 489">
          <a:extLst>
            <a:ext uri="{FF2B5EF4-FFF2-40B4-BE49-F238E27FC236}">
              <a16:creationId xmlns:a16="http://schemas.microsoft.com/office/drawing/2014/main" id="{00000000-0008-0000-0600-0000EA010000}"/>
            </a:ext>
          </a:extLst>
        </xdr:cNvPr>
        <xdr:cNvSpPr/>
      </xdr:nvSpPr>
      <xdr:spPr>
        <a:xfrm>
          <a:off x="10426700" y="16482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1471</xdr:rowOff>
    </xdr:from>
    <xdr:ext cx="534377" cy="259045"/>
    <xdr:sp macro="" textlink="">
      <xdr:nvSpPr>
        <xdr:cNvPr id="491" name="普通建設事業費 （ うち更新整備　）該当値テキスト">
          <a:extLst>
            <a:ext uri="{FF2B5EF4-FFF2-40B4-BE49-F238E27FC236}">
              <a16:creationId xmlns:a16="http://schemas.microsoft.com/office/drawing/2014/main" id="{00000000-0008-0000-0600-0000EB010000}"/>
            </a:ext>
          </a:extLst>
        </xdr:cNvPr>
        <xdr:cNvSpPr txBox="1"/>
      </xdr:nvSpPr>
      <xdr:spPr>
        <a:xfrm>
          <a:off x="10528300" y="164606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25,457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95910</xdr:rowOff>
    </xdr:from>
    <xdr:to>
      <xdr:col>50</xdr:col>
      <xdr:colOff>165100</xdr:colOff>
      <xdr:row>97</xdr:row>
      <xdr:rowOff>26060</xdr:rowOff>
    </xdr:to>
    <xdr:sp macro="" textlink="">
      <xdr:nvSpPr>
        <xdr:cNvPr id="492" name="楕円 491">
          <a:extLst>
            <a:ext uri="{FF2B5EF4-FFF2-40B4-BE49-F238E27FC236}">
              <a16:creationId xmlns:a16="http://schemas.microsoft.com/office/drawing/2014/main" id="{00000000-0008-0000-0600-0000EC010000}"/>
            </a:ext>
          </a:extLst>
        </xdr:cNvPr>
        <xdr:cNvSpPr/>
      </xdr:nvSpPr>
      <xdr:spPr>
        <a:xfrm>
          <a:off x="9588500" y="16555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17187</xdr:rowOff>
    </xdr:from>
    <xdr:ext cx="534377" cy="259045"/>
    <xdr:sp macro="" textlink="">
      <xdr:nvSpPr>
        <xdr:cNvPr id="493" name="テキスト ボックス 492">
          <a:extLst>
            <a:ext uri="{FF2B5EF4-FFF2-40B4-BE49-F238E27FC236}">
              <a16:creationId xmlns:a16="http://schemas.microsoft.com/office/drawing/2014/main" id="{00000000-0008-0000-0600-0000ED010000}"/>
            </a:ext>
          </a:extLst>
        </xdr:cNvPr>
        <xdr:cNvSpPr txBox="1"/>
      </xdr:nvSpPr>
      <xdr:spPr>
        <a:xfrm>
          <a:off x="9372111" y="166478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165557</xdr:rowOff>
    </xdr:from>
    <xdr:to>
      <xdr:col>46</xdr:col>
      <xdr:colOff>38100</xdr:colOff>
      <xdr:row>97</xdr:row>
      <xdr:rowOff>95707</xdr:rowOff>
    </xdr:to>
    <xdr:sp macro="" textlink="">
      <xdr:nvSpPr>
        <xdr:cNvPr id="494" name="楕円 493">
          <a:extLst>
            <a:ext uri="{FF2B5EF4-FFF2-40B4-BE49-F238E27FC236}">
              <a16:creationId xmlns:a16="http://schemas.microsoft.com/office/drawing/2014/main" id="{00000000-0008-0000-0600-0000EE010000}"/>
            </a:ext>
          </a:extLst>
        </xdr:cNvPr>
        <xdr:cNvSpPr/>
      </xdr:nvSpPr>
      <xdr:spPr>
        <a:xfrm>
          <a:off x="8699500" y="16624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86834</xdr:rowOff>
    </xdr:from>
    <xdr:ext cx="534377" cy="259045"/>
    <xdr:sp macro="" textlink="">
      <xdr:nvSpPr>
        <xdr:cNvPr id="495" name="テキスト ボックス 494">
          <a:extLst>
            <a:ext uri="{FF2B5EF4-FFF2-40B4-BE49-F238E27FC236}">
              <a16:creationId xmlns:a16="http://schemas.microsoft.com/office/drawing/2014/main" id="{00000000-0008-0000-0600-0000EF010000}"/>
            </a:ext>
          </a:extLst>
        </xdr:cNvPr>
        <xdr:cNvSpPr txBox="1"/>
      </xdr:nvSpPr>
      <xdr:spPr>
        <a:xfrm>
          <a:off x="8483111" y="167174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61716</xdr:rowOff>
    </xdr:from>
    <xdr:to>
      <xdr:col>41</xdr:col>
      <xdr:colOff>101600</xdr:colOff>
      <xdr:row>97</xdr:row>
      <xdr:rowOff>163316</xdr:rowOff>
    </xdr:to>
    <xdr:sp macro="" textlink="">
      <xdr:nvSpPr>
        <xdr:cNvPr id="496" name="楕円 495">
          <a:extLst>
            <a:ext uri="{FF2B5EF4-FFF2-40B4-BE49-F238E27FC236}">
              <a16:creationId xmlns:a16="http://schemas.microsoft.com/office/drawing/2014/main" id="{00000000-0008-0000-0600-0000F0010000}"/>
            </a:ext>
          </a:extLst>
        </xdr:cNvPr>
        <xdr:cNvSpPr/>
      </xdr:nvSpPr>
      <xdr:spPr>
        <a:xfrm>
          <a:off x="7810500" y="166923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154443</xdr:rowOff>
    </xdr:from>
    <xdr:ext cx="534377" cy="259045"/>
    <xdr:sp macro="" textlink="">
      <xdr:nvSpPr>
        <xdr:cNvPr id="497" name="テキスト ボックス 496">
          <a:extLst>
            <a:ext uri="{FF2B5EF4-FFF2-40B4-BE49-F238E27FC236}">
              <a16:creationId xmlns:a16="http://schemas.microsoft.com/office/drawing/2014/main" id="{00000000-0008-0000-0600-0000F1010000}"/>
            </a:ext>
          </a:extLst>
        </xdr:cNvPr>
        <xdr:cNvSpPr txBox="1"/>
      </xdr:nvSpPr>
      <xdr:spPr>
        <a:xfrm>
          <a:off x="7594111" y="167850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170453</xdr:rowOff>
    </xdr:from>
    <xdr:to>
      <xdr:col>36</xdr:col>
      <xdr:colOff>165100</xdr:colOff>
      <xdr:row>97</xdr:row>
      <xdr:rowOff>100603</xdr:rowOff>
    </xdr:to>
    <xdr:sp macro="" textlink="">
      <xdr:nvSpPr>
        <xdr:cNvPr id="498" name="楕円 497">
          <a:extLst>
            <a:ext uri="{FF2B5EF4-FFF2-40B4-BE49-F238E27FC236}">
              <a16:creationId xmlns:a16="http://schemas.microsoft.com/office/drawing/2014/main" id="{00000000-0008-0000-0600-0000F2010000}"/>
            </a:ext>
          </a:extLst>
        </xdr:cNvPr>
        <xdr:cNvSpPr/>
      </xdr:nvSpPr>
      <xdr:spPr>
        <a:xfrm>
          <a:off x="6921500" y="166296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91730</xdr:rowOff>
    </xdr:from>
    <xdr:ext cx="534377" cy="259045"/>
    <xdr:sp macro="" textlink="">
      <xdr:nvSpPr>
        <xdr:cNvPr id="499" name="テキスト ボックス 498">
          <a:extLst>
            <a:ext uri="{FF2B5EF4-FFF2-40B4-BE49-F238E27FC236}">
              <a16:creationId xmlns:a16="http://schemas.microsoft.com/office/drawing/2014/main" id="{00000000-0008-0000-0600-0000F3010000}"/>
            </a:ext>
          </a:extLst>
        </xdr:cNvPr>
        <xdr:cNvSpPr txBox="1"/>
      </xdr:nvSpPr>
      <xdr:spPr>
        <a:xfrm>
          <a:off x="6705111" y="167223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500" name="正方形/長方形 499">
          <a:extLst>
            <a:ext uri="{FF2B5EF4-FFF2-40B4-BE49-F238E27FC236}">
              <a16:creationId xmlns:a16="http://schemas.microsoft.com/office/drawing/2014/main" id="{00000000-0008-0000-0600-0000F4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501" name="正方形/長方形 500">
          <a:extLst>
            <a:ext uri="{FF2B5EF4-FFF2-40B4-BE49-F238E27FC236}">
              <a16:creationId xmlns:a16="http://schemas.microsoft.com/office/drawing/2014/main" id="{00000000-0008-0000-0600-0000F5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502" name="正方形/長方形 501">
          <a:extLst>
            <a:ext uri="{FF2B5EF4-FFF2-40B4-BE49-F238E27FC236}">
              <a16:creationId xmlns:a16="http://schemas.microsoft.com/office/drawing/2014/main" id="{00000000-0008-0000-0600-0000F6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503" name="正方形/長方形 502">
          <a:extLst>
            <a:ext uri="{FF2B5EF4-FFF2-40B4-BE49-F238E27FC236}">
              <a16:creationId xmlns:a16="http://schemas.microsoft.com/office/drawing/2014/main" id="{00000000-0008-0000-0600-0000F7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4" name="正方形/長方形 503">
          <a:extLst>
            <a:ext uri="{FF2B5EF4-FFF2-40B4-BE49-F238E27FC236}">
              <a16:creationId xmlns:a16="http://schemas.microsoft.com/office/drawing/2014/main" id="{00000000-0008-0000-0600-0000F8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5" name="正方形/長方形 504">
          <a:extLst>
            <a:ext uri="{FF2B5EF4-FFF2-40B4-BE49-F238E27FC236}">
              <a16:creationId xmlns:a16="http://schemas.microsoft.com/office/drawing/2014/main" id="{00000000-0008-0000-0600-0000F9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6" name="正方形/長方形 505">
          <a:extLst>
            <a:ext uri="{FF2B5EF4-FFF2-40B4-BE49-F238E27FC236}">
              <a16:creationId xmlns:a16="http://schemas.microsoft.com/office/drawing/2014/main" id="{00000000-0008-0000-0600-0000FA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7" name="正方形/長方形 506">
          <a:extLst>
            <a:ext uri="{FF2B5EF4-FFF2-40B4-BE49-F238E27FC236}">
              <a16:creationId xmlns:a16="http://schemas.microsoft.com/office/drawing/2014/main" id="{00000000-0008-0000-0600-0000FB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8" name="テキスト ボックス 507">
          <a:extLst>
            <a:ext uri="{FF2B5EF4-FFF2-40B4-BE49-F238E27FC236}">
              <a16:creationId xmlns:a16="http://schemas.microsoft.com/office/drawing/2014/main" id="{00000000-0008-0000-0600-0000FC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36</xdr:row>
      <xdr:rowOff>144434</xdr:rowOff>
    </xdr:from>
    <xdr:ext cx="467179" cy="259045"/>
    <xdr:sp macro="" textlink="">
      <xdr:nvSpPr>
        <xdr:cNvPr id="513" name="テキスト ボックス 512">
          <a:extLst>
            <a:ext uri="{FF2B5EF4-FFF2-40B4-BE49-F238E27FC236}">
              <a16:creationId xmlns:a16="http://schemas.microsoft.com/office/drawing/2014/main" id="{00000000-0008-0000-0600-000001020000}"/>
            </a:ext>
          </a:extLst>
        </xdr:cNvPr>
        <xdr:cNvSpPr txBox="1"/>
      </xdr:nvSpPr>
      <xdr:spPr>
        <a:xfrm>
          <a:off x="11978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34</xdr:row>
      <xdr:rowOff>160763</xdr:rowOff>
    </xdr:from>
    <xdr:ext cx="467179" cy="259045"/>
    <xdr:sp macro="" textlink="">
      <xdr:nvSpPr>
        <xdr:cNvPr id="515" name="テキスト ボックス 514">
          <a:extLst>
            <a:ext uri="{FF2B5EF4-FFF2-40B4-BE49-F238E27FC236}">
              <a16:creationId xmlns:a16="http://schemas.microsoft.com/office/drawing/2014/main" id="{00000000-0008-0000-0600-000003020000}"/>
            </a:ext>
          </a:extLst>
        </xdr:cNvPr>
        <xdr:cNvSpPr txBox="1"/>
      </xdr:nvSpPr>
      <xdr:spPr>
        <a:xfrm>
          <a:off x="11978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33</xdr:row>
      <xdr:rowOff>5641</xdr:rowOff>
    </xdr:from>
    <xdr:ext cx="467179" cy="259045"/>
    <xdr:sp macro="" textlink="">
      <xdr:nvSpPr>
        <xdr:cNvPr id="517" name="テキスト ボックス 516">
          <a:extLst>
            <a:ext uri="{FF2B5EF4-FFF2-40B4-BE49-F238E27FC236}">
              <a16:creationId xmlns:a16="http://schemas.microsoft.com/office/drawing/2014/main" id="{00000000-0008-0000-0600-000005020000}"/>
            </a:ext>
          </a:extLst>
        </xdr:cNvPr>
        <xdr:cNvSpPr txBox="1"/>
      </xdr:nvSpPr>
      <xdr:spPr>
        <a:xfrm>
          <a:off x="11978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19" name="テキスト ボックス 518">
          <a:extLst>
            <a:ext uri="{FF2B5EF4-FFF2-40B4-BE49-F238E27FC236}">
              <a16:creationId xmlns:a16="http://schemas.microsoft.com/office/drawing/2014/main" id="{00000000-0008-0000-0600-000007020000}"/>
            </a:ext>
          </a:extLst>
        </xdr:cNvPr>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20" name="直線コネクタ 519">
          <a:extLst>
            <a:ext uri="{FF2B5EF4-FFF2-40B4-BE49-F238E27FC236}">
              <a16:creationId xmlns:a16="http://schemas.microsoft.com/office/drawing/2014/main" id="{00000000-0008-0000-0600-00000802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38299</xdr:rowOff>
    </xdr:from>
    <xdr:ext cx="531299" cy="259045"/>
    <xdr:sp macro="" textlink="">
      <xdr:nvSpPr>
        <xdr:cNvPr id="521" name="テキスト ボックス 520">
          <a:extLst>
            <a:ext uri="{FF2B5EF4-FFF2-40B4-BE49-F238E27FC236}">
              <a16:creationId xmlns:a16="http://schemas.microsoft.com/office/drawing/2014/main" id="{00000000-0008-0000-0600-000009020000}"/>
            </a:ext>
          </a:extLst>
        </xdr:cNvPr>
        <xdr:cNvSpPr txBox="1"/>
      </xdr:nvSpPr>
      <xdr:spPr>
        <a:xfrm>
          <a:off x="11914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4" name="災害復旧事業費グラフ枠">
          <a:extLst>
            <a:ext uri="{FF2B5EF4-FFF2-40B4-BE49-F238E27FC236}">
              <a16:creationId xmlns:a16="http://schemas.microsoft.com/office/drawing/2014/main" id="{00000000-0008-0000-0600-00000C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5588</xdr:rowOff>
    </xdr:from>
    <xdr:to>
      <xdr:col>85</xdr:col>
      <xdr:colOff>126364</xdr:colOff>
      <xdr:row>39</xdr:row>
      <xdr:rowOff>98878</xdr:rowOff>
    </xdr:to>
    <xdr:cxnSp macro="">
      <xdr:nvCxnSpPr>
        <xdr:cNvPr id="525" name="直線コネクタ 524">
          <a:extLst>
            <a:ext uri="{FF2B5EF4-FFF2-40B4-BE49-F238E27FC236}">
              <a16:creationId xmlns:a16="http://schemas.microsoft.com/office/drawing/2014/main" id="{00000000-0008-0000-0600-00000D020000}"/>
            </a:ext>
          </a:extLst>
        </xdr:cNvPr>
        <xdr:cNvCxnSpPr/>
      </xdr:nvCxnSpPr>
      <xdr:spPr>
        <a:xfrm flipV="1">
          <a:off x="16317595" y="5320538"/>
          <a:ext cx="1269" cy="1464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102705</xdr:rowOff>
    </xdr:from>
    <xdr:ext cx="249299" cy="259045"/>
    <xdr:sp macro="" textlink="">
      <xdr:nvSpPr>
        <xdr:cNvPr id="526" name="災害復旧事業費最小値テキスト">
          <a:extLst>
            <a:ext uri="{FF2B5EF4-FFF2-40B4-BE49-F238E27FC236}">
              <a16:creationId xmlns:a16="http://schemas.microsoft.com/office/drawing/2014/main" id="{00000000-0008-0000-0600-00000E020000}"/>
            </a:ext>
          </a:extLst>
        </xdr:cNvPr>
        <xdr:cNvSpPr txBox="1"/>
      </xdr:nvSpPr>
      <xdr:spPr>
        <a:xfrm>
          <a:off x="16370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123715</xdr:rowOff>
    </xdr:from>
    <xdr:ext cx="534377" cy="259045"/>
    <xdr:sp macro="" textlink="">
      <xdr:nvSpPr>
        <xdr:cNvPr id="528" name="災害復旧事業費最大値テキスト">
          <a:extLst>
            <a:ext uri="{FF2B5EF4-FFF2-40B4-BE49-F238E27FC236}">
              <a16:creationId xmlns:a16="http://schemas.microsoft.com/office/drawing/2014/main" id="{00000000-0008-0000-0600-000010020000}"/>
            </a:ext>
          </a:extLst>
        </xdr:cNvPr>
        <xdr:cNvSpPr txBox="1"/>
      </xdr:nvSpPr>
      <xdr:spPr>
        <a:xfrm>
          <a:off x="16370300" y="50957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5588</xdr:rowOff>
    </xdr:from>
    <xdr:to>
      <xdr:col>86</xdr:col>
      <xdr:colOff>25400</xdr:colOff>
      <xdr:row>31</xdr:row>
      <xdr:rowOff>5588</xdr:rowOff>
    </xdr:to>
    <xdr:cxnSp macro="">
      <xdr:nvCxnSpPr>
        <xdr:cNvPr id="529" name="直線コネクタ 528">
          <a:extLst>
            <a:ext uri="{FF2B5EF4-FFF2-40B4-BE49-F238E27FC236}">
              <a16:creationId xmlns:a16="http://schemas.microsoft.com/office/drawing/2014/main" id="{00000000-0008-0000-0600-000011020000}"/>
            </a:ext>
          </a:extLst>
        </xdr:cNvPr>
        <xdr:cNvCxnSpPr/>
      </xdr:nvCxnSpPr>
      <xdr:spPr>
        <a:xfrm>
          <a:off x="16230600" y="53205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97463</xdr:rowOff>
    </xdr:from>
    <xdr:to>
      <xdr:col>85</xdr:col>
      <xdr:colOff>127000</xdr:colOff>
      <xdr:row>39</xdr:row>
      <xdr:rowOff>98878</xdr:rowOff>
    </xdr:to>
    <xdr:cxnSp macro="">
      <xdr:nvCxnSpPr>
        <xdr:cNvPr id="530" name="直線コネクタ 529">
          <a:extLst>
            <a:ext uri="{FF2B5EF4-FFF2-40B4-BE49-F238E27FC236}">
              <a16:creationId xmlns:a16="http://schemas.microsoft.com/office/drawing/2014/main" id="{00000000-0008-0000-0600-000012020000}"/>
            </a:ext>
          </a:extLst>
        </xdr:cNvPr>
        <xdr:cNvCxnSpPr/>
      </xdr:nvCxnSpPr>
      <xdr:spPr>
        <a:xfrm>
          <a:off x="15481300" y="6784013"/>
          <a:ext cx="838200" cy="14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127888</xdr:rowOff>
    </xdr:from>
    <xdr:ext cx="469744" cy="259045"/>
    <xdr:sp macro="" textlink="">
      <xdr:nvSpPr>
        <xdr:cNvPr id="531" name="災害復旧事業費平均値テキスト">
          <a:extLst>
            <a:ext uri="{FF2B5EF4-FFF2-40B4-BE49-F238E27FC236}">
              <a16:creationId xmlns:a16="http://schemas.microsoft.com/office/drawing/2014/main" id="{00000000-0008-0000-0600-000013020000}"/>
            </a:ext>
          </a:extLst>
        </xdr:cNvPr>
        <xdr:cNvSpPr txBox="1"/>
      </xdr:nvSpPr>
      <xdr:spPr>
        <a:xfrm>
          <a:off x="16370300" y="647153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105011</xdr:rowOff>
    </xdr:from>
    <xdr:to>
      <xdr:col>85</xdr:col>
      <xdr:colOff>177800</xdr:colOff>
      <xdr:row>39</xdr:row>
      <xdr:rowOff>35161</xdr:rowOff>
    </xdr:to>
    <xdr:sp macro="" textlink="">
      <xdr:nvSpPr>
        <xdr:cNvPr id="532" name="フローチャート: 判断 531">
          <a:extLst>
            <a:ext uri="{FF2B5EF4-FFF2-40B4-BE49-F238E27FC236}">
              <a16:creationId xmlns:a16="http://schemas.microsoft.com/office/drawing/2014/main" id="{00000000-0008-0000-0600-000014020000}"/>
            </a:ext>
          </a:extLst>
        </xdr:cNvPr>
        <xdr:cNvSpPr/>
      </xdr:nvSpPr>
      <xdr:spPr>
        <a:xfrm>
          <a:off x="16268700" y="6620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97463</xdr:rowOff>
    </xdr:from>
    <xdr:to>
      <xdr:col>81</xdr:col>
      <xdr:colOff>50800</xdr:colOff>
      <xdr:row>39</xdr:row>
      <xdr:rowOff>98878</xdr:rowOff>
    </xdr:to>
    <xdr:cxnSp macro="">
      <xdr:nvCxnSpPr>
        <xdr:cNvPr id="533" name="直線コネクタ 532">
          <a:extLst>
            <a:ext uri="{FF2B5EF4-FFF2-40B4-BE49-F238E27FC236}">
              <a16:creationId xmlns:a16="http://schemas.microsoft.com/office/drawing/2014/main" id="{00000000-0008-0000-0600-000015020000}"/>
            </a:ext>
          </a:extLst>
        </xdr:cNvPr>
        <xdr:cNvCxnSpPr/>
      </xdr:nvCxnSpPr>
      <xdr:spPr>
        <a:xfrm flipV="1">
          <a:off x="14592300" y="6784013"/>
          <a:ext cx="889000" cy="14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99133</xdr:rowOff>
    </xdr:from>
    <xdr:to>
      <xdr:col>81</xdr:col>
      <xdr:colOff>101600</xdr:colOff>
      <xdr:row>39</xdr:row>
      <xdr:rowOff>29283</xdr:rowOff>
    </xdr:to>
    <xdr:sp macro="" textlink="">
      <xdr:nvSpPr>
        <xdr:cNvPr id="534" name="フローチャート: 判断 533">
          <a:extLst>
            <a:ext uri="{FF2B5EF4-FFF2-40B4-BE49-F238E27FC236}">
              <a16:creationId xmlns:a16="http://schemas.microsoft.com/office/drawing/2014/main" id="{00000000-0008-0000-0600-000016020000}"/>
            </a:ext>
          </a:extLst>
        </xdr:cNvPr>
        <xdr:cNvSpPr/>
      </xdr:nvSpPr>
      <xdr:spPr>
        <a:xfrm>
          <a:off x="15430500" y="66142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37</xdr:row>
      <xdr:rowOff>45810</xdr:rowOff>
    </xdr:from>
    <xdr:ext cx="469744"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5246428" y="63894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96919</xdr:rowOff>
    </xdr:from>
    <xdr:to>
      <xdr:col>76</xdr:col>
      <xdr:colOff>114300</xdr:colOff>
      <xdr:row>39</xdr:row>
      <xdr:rowOff>98878</xdr:rowOff>
    </xdr:to>
    <xdr:cxnSp macro="">
      <xdr:nvCxnSpPr>
        <xdr:cNvPr id="536" name="直線コネクタ 535">
          <a:extLst>
            <a:ext uri="{FF2B5EF4-FFF2-40B4-BE49-F238E27FC236}">
              <a16:creationId xmlns:a16="http://schemas.microsoft.com/office/drawing/2014/main" id="{00000000-0008-0000-0600-000018020000}"/>
            </a:ext>
          </a:extLst>
        </xdr:cNvPr>
        <xdr:cNvCxnSpPr/>
      </xdr:nvCxnSpPr>
      <xdr:spPr>
        <a:xfrm>
          <a:off x="13703300" y="6783469"/>
          <a:ext cx="889000" cy="19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135491</xdr:rowOff>
    </xdr:from>
    <xdr:to>
      <xdr:col>76</xdr:col>
      <xdr:colOff>165100</xdr:colOff>
      <xdr:row>39</xdr:row>
      <xdr:rowOff>65641</xdr:rowOff>
    </xdr:to>
    <xdr:sp macro="" textlink="">
      <xdr:nvSpPr>
        <xdr:cNvPr id="537" name="フローチャート: 判断 536">
          <a:extLst>
            <a:ext uri="{FF2B5EF4-FFF2-40B4-BE49-F238E27FC236}">
              <a16:creationId xmlns:a16="http://schemas.microsoft.com/office/drawing/2014/main" id="{00000000-0008-0000-0600-000019020000}"/>
            </a:ext>
          </a:extLst>
        </xdr:cNvPr>
        <xdr:cNvSpPr/>
      </xdr:nvSpPr>
      <xdr:spPr>
        <a:xfrm>
          <a:off x="14541500" y="66505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37</xdr:row>
      <xdr:rowOff>82168</xdr:rowOff>
    </xdr:from>
    <xdr:ext cx="378565"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4403017" y="642581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83856</xdr:rowOff>
    </xdr:from>
    <xdr:to>
      <xdr:col>71</xdr:col>
      <xdr:colOff>177800</xdr:colOff>
      <xdr:row>39</xdr:row>
      <xdr:rowOff>96919</xdr:rowOff>
    </xdr:to>
    <xdr:cxnSp macro="">
      <xdr:nvCxnSpPr>
        <xdr:cNvPr id="539" name="直線コネクタ 538">
          <a:extLst>
            <a:ext uri="{FF2B5EF4-FFF2-40B4-BE49-F238E27FC236}">
              <a16:creationId xmlns:a16="http://schemas.microsoft.com/office/drawing/2014/main" id="{00000000-0008-0000-0600-00001B020000}"/>
            </a:ext>
          </a:extLst>
        </xdr:cNvPr>
        <xdr:cNvCxnSpPr/>
      </xdr:nvCxnSpPr>
      <xdr:spPr>
        <a:xfrm>
          <a:off x="12814300" y="6770406"/>
          <a:ext cx="8890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73007</xdr:rowOff>
    </xdr:from>
    <xdr:to>
      <xdr:col>72</xdr:col>
      <xdr:colOff>38100</xdr:colOff>
      <xdr:row>39</xdr:row>
      <xdr:rowOff>3157</xdr:rowOff>
    </xdr:to>
    <xdr:sp macro="" textlink="">
      <xdr:nvSpPr>
        <xdr:cNvPr id="540" name="フローチャート: 判断 539">
          <a:extLst>
            <a:ext uri="{FF2B5EF4-FFF2-40B4-BE49-F238E27FC236}">
              <a16:creationId xmlns:a16="http://schemas.microsoft.com/office/drawing/2014/main" id="{00000000-0008-0000-0600-00001C020000}"/>
            </a:ext>
          </a:extLst>
        </xdr:cNvPr>
        <xdr:cNvSpPr/>
      </xdr:nvSpPr>
      <xdr:spPr>
        <a:xfrm>
          <a:off x="13652500" y="65881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37</xdr:row>
      <xdr:rowOff>19684</xdr:rowOff>
    </xdr:from>
    <xdr:ext cx="469744"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3468428" y="63633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64625</xdr:rowOff>
    </xdr:from>
    <xdr:to>
      <xdr:col>67</xdr:col>
      <xdr:colOff>101600</xdr:colOff>
      <xdr:row>37</xdr:row>
      <xdr:rowOff>166225</xdr:rowOff>
    </xdr:to>
    <xdr:sp macro="" textlink="">
      <xdr:nvSpPr>
        <xdr:cNvPr id="542" name="フローチャート: 判断 541">
          <a:extLst>
            <a:ext uri="{FF2B5EF4-FFF2-40B4-BE49-F238E27FC236}">
              <a16:creationId xmlns:a16="http://schemas.microsoft.com/office/drawing/2014/main" id="{00000000-0008-0000-0600-00001E020000}"/>
            </a:ext>
          </a:extLst>
        </xdr:cNvPr>
        <xdr:cNvSpPr/>
      </xdr:nvSpPr>
      <xdr:spPr>
        <a:xfrm>
          <a:off x="12763500" y="6408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36</xdr:row>
      <xdr:rowOff>11302</xdr:rowOff>
    </xdr:from>
    <xdr:ext cx="469744" cy="259045"/>
    <xdr:sp macro="" textlink="">
      <xdr:nvSpPr>
        <xdr:cNvPr id="543" name="テキスト ボックス 542">
          <a:extLst>
            <a:ext uri="{FF2B5EF4-FFF2-40B4-BE49-F238E27FC236}">
              <a16:creationId xmlns:a16="http://schemas.microsoft.com/office/drawing/2014/main" id="{00000000-0008-0000-0600-00001F020000}"/>
            </a:ext>
          </a:extLst>
        </xdr:cNvPr>
        <xdr:cNvSpPr txBox="1"/>
      </xdr:nvSpPr>
      <xdr:spPr>
        <a:xfrm>
          <a:off x="12579428" y="61835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5" name="テキスト ボックス 544">
          <a:extLst>
            <a:ext uri="{FF2B5EF4-FFF2-40B4-BE49-F238E27FC236}">
              <a16:creationId xmlns:a16="http://schemas.microsoft.com/office/drawing/2014/main" id="{00000000-0008-0000-0600-000021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7" name="テキスト ボックス 546">
          <a:extLst>
            <a:ext uri="{FF2B5EF4-FFF2-40B4-BE49-F238E27FC236}">
              <a16:creationId xmlns:a16="http://schemas.microsoft.com/office/drawing/2014/main" id="{00000000-0008-0000-0600-000023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8" name="テキスト ボックス 547">
          <a:extLst>
            <a:ext uri="{FF2B5EF4-FFF2-40B4-BE49-F238E27FC236}">
              <a16:creationId xmlns:a16="http://schemas.microsoft.com/office/drawing/2014/main" id="{00000000-0008-0000-0600-000024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48078</xdr:rowOff>
    </xdr:from>
    <xdr:to>
      <xdr:col>85</xdr:col>
      <xdr:colOff>177800</xdr:colOff>
      <xdr:row>39</xdr:row>
      <xdr:rowOff>149678</xdr:rowOff>
    </xdr:to>
    <xdr:sp macro="" textlink="">
      <xdr:nvSpPr>
        <xdr:cNvPr id="549" name="楕円 548">
          <a:extLst>
            <a:ext uri="{FF2B5EF4-FFF2-40B4-BE49-F238E27FC236}">
              <a16:creationId xmlns:a16="http://schemas.microsoft.com/office/drawing/2014/main" id="{00000000-0008-0000-0600-000025020000}"/>
            </a:ext>
          </a:extLst>
        </xdr:cNvPr>
        <xdr:cNvSpPr/>
      </xdr:nvSpPr>
      <xdr:spPr>
        <a:xfrm>
          <a:off x="16268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134455</xdr:rowOff>
    </xdr:from>
    <xdr:ext cx="249299" cy="259045"/>
    <xdr:sp macro="" textlink="">
      <xdr:nvSpPr>
        <xdr:cNvPr id="550" name="災害復旧事業費該当値テキスト">
          <a:extLst>
            <a:ext uri="{FF2B5EF4-FFF2-40B4-BE49-F238E27FC236}">
              <a16:creationId xmlns:a16="http://schemas.microsoft.com/office/drawing/2014/main" id="{00000000-0008-0000-0600-000026020000}"/>
            </a:ext>
          </a:extLst>
        </xdr:cNvPr>
        <xdr:cNvSpPr txBox="1"/>
      </xdr:nvSpPr>
      <xdr:spPr>
        <a:xfrm>
          <a:off x="16370300" y="66495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46663</xdr:rowOff>
    </xdr:from>
    <xdr:to>
      <xdr:col>81</xdr:col>
      <xdr:colOff>101600</xdr:colOff>
      <xdr:row>39</xdr:row>
      <xdr:rowOff>148263</xdr:rowOff>
    </xdr:to>
    <xdr:sp macro="" textlink="">
      <xdr:nvSpPr>
        <xdr:cNvPr id="551" name="楕円 550">
          <a:extLst>
            <a:ext uri="{FF2B5EF4-FFF2-40B4-BE49-F238E27FC236}">
              <a16:creationId xmlns:a16="http://schemas.microsoft.com/office/drawing/2014/main" id="{00000000-0008-0000-0600-000027020000}"/>
            </a:ext>
          </a:extLst>
        </xdr:cNvPr>
        <xdr:cNvSpPr/>
      </xdr:nvSpPr>
      <xdr:spPr>
        <a:xfrm>
          <a:off x="15430500" y="67332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84333</xdr:colOff>
      <xdr:row>39</xdr:row>
      <xdr:rowOff>139390</xdr:rowOff>
    </xdr:from>
    <xdr:ext cx="313932" cy="259045"/>
    <xdr:sp macro="" textlink="">
      <xdr:nvSpPr>
        <xdr:cNvPr id="552" name="テキスト ボックス 551">
          <a:extLst>
            <a:ext uri="{FF2B5EF4-FFF2-40B4-BE49-F238E27FC236}">
              <a16:creationId xmlns:a16="http://schemas.microsoft.com/office/drawing/2014/main" id="{00000000-0008-0000-0600-000028020000}"/>
            </a:ext>
          </a:extLst>
        </xdr:cNvPr>
        <xdr:cNvSpPr txBox="1"/>
      </xdr:nvSpPr>
      <xdr:spPr>
        <a:xfrm>
          <a:off x="15324333" y="682594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39</xdr:row>
      <xdr:rowOff>48078</xdr:rowOff>
    </xdr:from>
    <xdr:to>
      <xdr:col>76</xdr:col>
      <xdr:colOff>165100</xdr:colOff>
      <xdr:row>39</xdr:row>
      <xdr:rowOff>149678</xdr:rowOff>
    </xdr:to>
    <xdr:sp macro="" textlink="">
      <xdr:nvSpPr>
        <xdr:cNvPr id="553" name="楕円 552">
          <a:extLst>
            <a:ext uri="{FF2B5EF4-FFF2-40B4-BE49-F238E27FC236}">
              <a16:creationId xmlns:a16="http://schemas.microsoft.com/office/drawing/2014/main" id="{00000000-0008-0000-0600-000029020000}"/>
            </a:ext>
          </a:extLst>
        </xdr:cNvPr>
        <xdr:cNvSpPr/>
      </xdr:nvSpPr>
      <xdr:spPr>
        <a:xfrm>
          <a:off x="14541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140805</xdr:rowOff>
    </xdr:from>
    <xdr:ext cx="249299" cy="259045"/>
    <xdr:sp macro="" textlink="">
      <xdr:nvSpPr>
        <xdr:cNvPr id="554" name="テキスト ボックス 553">
          <a:extLst>
            <a:ext uri="{FF2B5EF4-FFF2-40B4-BE49-F238E27FC236}">
              <a16:creationId xmlns:a16="http://schemas.microsoft.com/office/drawing/2014/main" id="{00000000-0008-0000-0600-00002A020000}"/>
            </a:ext>
          </a:extLst>
        </xdr:cNvPr>
        <xdr:cNvSpPr txBox="1"/>
      </xdr:nvSpPr>
      <xdr:spPr>
        <a:xfrm>
          <a:off x="14467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39</xdr:row>
      <xdr:rowOff>46119</xdr:rowOff>
    </xdr:from>
    <xdr:to>
      <xdr:col>72</xdr:col>
      <xdr:colOff>38100</xdr:colOff>
      <xdr:row>39</xdr:row>
      <xdr:rowOff>147719</xdr:rowOff>
    </xdr:to>
    <xdr:sp macro="" textlink="">
      <xdr:nvSpPr>
        <xdr:cNvPr id="555" name="楕円 554">
          <a:extLst>
            <a:ext uri="{FF2B5EF4-FFF2-40B4-BE49-F238E27FC236}">
              <a16:creationId xmlns:a16="http://schemas.microsoft.com/office/drawing/2014/main" id="{00000000-0008-0000-0600-00002B020000}"/>
            </a:ext>
          </a:extLst>
        </xdr:cNvPr>
        <xdr:cNvSpPr/>
      </xdr:nvSpPr>
      <xdr:spPr>
        <a:xfrm>
          <a:off x="13652500" y="67326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20833</xdr:colOff>
      <xdr:row>39</xdr:row>
      <xdr:rowOff>138846</xdr:rowOff>
    </xdr:from>
    <xdr:ext cx="313932" cy="259045"/>
    <xdr:sp macro="" textlink="">
      <xdr:nvSpPr>
        <xdr:cNvPr id="556" name="テキスト ボックス 555">
          <a:extLst>
            <a:ext uri="{FF2B5EF4-FFF2-40B4-BE49-F238E27FC236}">
              <a16:creationId xmlns:a16="http://schemas.microsoft.com/office/drawing/2014/main" id="{00000000-0008-0000-0600-00002C020000}"/>
            </a:ext>
          </a:extLst>
        </xdr:cNvPr>
        <xdr:cNvSpPr txBox="1"/>
      </xdr:nvSpPr>
      <xdr:spPr>
        <a:xfrm>
          <a:off x="13546333" y="682539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33056</xdr:rowOff>
    </xdr:from>
    <xdr:to>
      <xdr:col>67</xdr:col>
      <xdr:colOff>101600</xdr:colOff>
      <xdr:row>39</xdr:row>
      <xdr:rowOff>134656</xdr:rowOff>
    </xdr:to>
    <xdr:sp macro="" textlink="">
      <xdr:nvSpPr>
        <xdr:cNvPr id="557" name="楕円 556">
          <a:extLst>
            <a:ext uri="{FF2B5EF4-FFF2-40B4-BE49-F238E27FC236}">
              <a16:creationId xmlns:a16="http://schemas.microsoft.com/office/drawing/2014/main" id="{00000000-0008-0000-0600-00002D020000}"/>
            </a:ext>
          </a:extLst>
        </xdr:cNvPr>
        <xdr:cNvSpPr/>
      </xdr:nvSpPr>
      <xdr:spPr>
        <a:xfrm>
          <a:off x="12763500" y="67196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39</xdr:row>
      <xdr:rowOff>125783</xdr:rowOff>
    </xdr:from>
    <xdr:ext cx="378565" cy="259045"/>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2625017" y="681233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9" name="正方形/長方形 558">
          <a:extLst>
            <a:ext uri="{FF2B5EF4-FFF2-40B4-BE49-F238E27FC236}">
              <a16:creationId xmlns:a16="http://schemas.microsoft.com/office/drawing/2014/main" id="{00000000-0008-0000-0600-00002F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60" name="正方形/長方形 559">
          <a:extLst>
            <a:ext uri="{FF2B5EF4-FFF2-40B4-BE49-F238E27FC236}">
              <a16:creationId xmlns:a16="http://schemas.microsoft.com/office/drawing/2014/main" id="{00000000-0008-0000-0600-000030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61" name="正方形/長方形 560">
          <a:extLst>
            <a:ext uri="{FF2B5EF4-FFF2-40B4-BE49-F238E27FC236}">
              <a16:creationId xmlns:a16="http://schemas.microsoft.com/office/drawing/2014/main" id="{00000000-0008-0000-0600-000031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62" name="正方形/長方形 561">
          <a:extLst>
            <a:ext uri="{FF2B5EF4-FFF2-40B4-BE49-F238E27FC236}">
              <a16:creationId xmlns:a16="http://schemas.microsoft.com/office/drawing/2014/main" id="{00000000-0008-0000-0600-000032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63" name="正方形/長方形 562">
          <a:extLst>
            <a:ext uri="{FF2B5EF4-FFF2-40B4-BE49-F238E27FC236}">
              <a16:creationId xmlns:a16="http://schemas.microsoft.com/office/drawing/2014/main" id="{00000000-0008-0000-0600-000033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4" name="正方形/長方形 563">
          <a:extLst>
            <a:ext uri="{FF2B5EF4-FFF2-40B4-BE49-F238E27FC236}">
              <a16:creationId xmlns:a16="http://schemas.microsoft.com/office/drawing/2014/main" id="{00000000-0008-0000-0600-000034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5" name="正方形/長方形 564">
          <a:extLst>
            <a:ext uri="{FF2B5EF4-FFF2-40B4-BE49-F238E27FC236}">
              <a16:creationId xmlns:a16="http://schemas.microsoft.com/office/drawing/2014/main" id="{00000000-0008-0000-0600-000035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6" name="正方形/長方形 565">
          <a:extLst>
            <a:ext uri="{FF2B5EF4-FFF2-40B4-BE49-F238E27FC236}">
              <a16:creationId xmlns:a16="http://schemas.microsoft.com/office/drawing/2014/main" id="{00000000-0008-0000-0600-000036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7" name="テキスト ボックス 566">
          <a:extLst>
            <a:ext uri="{FF2B5EF4-FFF2-40B4-BE49-F238E27FC236}">
              <a16:creationId xmlns:a16="http://schemas.microsoft.com/office/drawing/2014/main" id="{00000000-0008-0000-0600-000037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8" name="直線コネクタ 567">
          <a:extLst>
            <a:ext uri="{FF2B5EF4-FFF2-40B4-BE49-F238E27FC236}">
              <a16:creationId xmlns:a16="http://schemas.microsoft.com/office/drawing/2014/main" id="{00000000-0008-0000-0600-000038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70" name="テキスト ボックス 569">
          <a:extLst>
            <a:ext uri="{FF2B5EF4-FFF2-40B4-BE49-F238E27FC236}">
              <a16:creationId xmlns:a16="http://schemas.microsoft.com/office/drawing/2014/main" id="{00000000-0008-0000-0600-00003A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72" name="テキスト ボックス 571">
          <a:extLst>
            <a:ext uri="{FF2B5EF4-FFF2-40B4-BE49-F238E27FC236}">
              <a16:creationId xmlns:a16="http://schemas.microsoft.com/office/drawing/2014/main" id="{00000000-0008-0000-0600-00003C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3" name="失業対策事業費グラフ枠">
          <a:extLst>
            <a:ext uri="{FF2B5EF4-FFF2-40B4-BE49-F238E27FC236}">
              <a16:creationId xmlns:a16="http://schemas.microsoft.com/office/drawing/2014/main" id="{00000000-0008-0000-0600-00003D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75" name="失業対策事業費最小値テキスト">
          <a:extLst>
            <a:ext uri="{FF2B5EF4-FFF2-40B4-BE49-F238E27FC236}">
              <a16:creationId xmlns:a16="http://schemas.microsoft.com/office/drawing/2014/main" id="{00000000-0008-0000-0600-00003F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77" name="失業対策事業費最大値テキスト">
          <a:extLst>
            <a:ext uri="{FF2B5EF4-FFF2-40B4-BE49-F238E27FC236}">
              <a16:creationId xmlns:a16="http://schemas.microsoft.com/office/drawing/2014/main" id="{00000000-0008-0000-0600-000041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8" name="直線コネクタ 577">
          <a:extLst>
            <a:ext uri="{FF2B5EF4-FFF2-40B4-BE49-F238E27FC236}">
              <a16:creationId xmlns:a16="http://schemas.microsoft.com/office/drawing/2014/main" id="{00000000-0008-0000-0600-000042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9" name="直線コネクタ 578">
          <a:extLst>
            <a:ext uri="{FF2B5EF4-FFF2-40B4-BE49-F238E27FC236}">
              <a16:creationId xmlns:a16="http://schemas.microsoft.com/office/drawing/2014/main" id="{00000000-0008-0000-0600-000043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80" name="失業対策事業費平均値テキスト">
          <a:extLst>
            <a:ext uri="{FF2B5EF4-FFF2-40B4-BE49-F238E27FC236}">
              <a16:creationId xmlns:a16="http://schemas.microsoft.com/office/drawing/2014/main" id="{00000000-0008-0000-0600-000044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1" name="フローチャート: 判断 580">
          <a:extLst>
            <a:ext uri="{FF2B5EF4-FFF2-40B4-BE49-F238E27FC236}">
              <a16:creationId xmlns:a16="http://schemas.microsoft.com/office/drawing/2014/main" id="{00000000-0008-0000-0600-000045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82" name="直線コネクタ 581">
          <a:extLst>
            <a:ext uri="{FF2B5EF4-FFF2-40B4-BE49-F238E27FC236}">
              <a16:creationId xmlns:a16="http://schemas.microsoft.com/office/drawing/2014/main" id="{00000000-0008-0000-0600-000046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83" name="フローチャート: 判断 582">
          <a:extLst>
            <a:ext uri="{FF2B5EF4-FFF2-40B4-BE49-F238E27FC236}">
              <a16:creationId xmlns:a16="http://schemas.microsoft.com/office/drawing/2014/main" id="{00000000-0008-0000-0600-000047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85" name="直線コネクタ 584">
          <a:extLst>
            <a:ext uri="{FF2B5EF4-FFF2-40B4-BE49-F238E27FC236}">
              <a16:creationId xmlns:a16="http://schemas.microsoft.com/office/drawing/2014/main" id="{00000000-0008-0000-0600-000049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86" name="フローチャート: 判断 585">
          <a:extLst>
            <a:ext uri="{FF2B5EF4-FFF2-40B4-BE49-F238E27FC236}">
              <a16:creationId xmlns:a16="http://schemas.microsoft.com/office/drawing/2014/main" id="{00000000-0008-0000-0600-00004A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8" name="直線コネクタ 587">
          <a:extLst>
            <a:ext uri="{FF2B5EF4-FFF2-40B4-BE49-F238E27FC236}">
              <a16:creationId xmlns:a16="http://schemas.microsoft.com/office/drawing/2014/main" id="{00000000-0008-0000-0600-00004C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9" name="フローチャート: 判断 588">
          <a:extLst>
            <a:ext uri="{FF2B5EF4-FFF2-40B4-BE49-F238E27FC236}">
              <a16:creationId xmlns:a16="http://schemas.microsoft.com/office/drawing/2014/main" id="{00000000-0008-0000-0600-00004D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1" name="フローチャート: 判断 590">
          <a:extLst>
            <a:ext uri="{FF2B5EF4-FFF2-40B4-BE49-F238E27FC236}">
              <a16:creationId xmlns:a16="http://schemas.microsoft.com/office/drawing/2014/main" id="{00000000-0008-0000-0600-00004F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600-000052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6" name="テキスト ボックス 595">
          <a:extLst>
            <a:ext uri="{FF2B5EF4-FFF2-40B4-BE49-F238E27FC236}">
              <a16:creationId xmlns:a16="http://schemas.microsoft.com/office/drawing/2014/main" id="{00000000-0008-0000-0600-000054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7" name="テキスト ボックス 596">
          <a:extLst>
            <a:ext uri="{FF2B5EF4-FFF2-40B4-BE49-F238E27FC236}">
              <a16:creationId xmlns:a16="http://schemas.microsoft.com/office/drawing/2014/main" id="{00000000-0008-0000-0600-000055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98" name="楕円 597">
          <a:extLst>
            <a:ext uri="{FF2B5EF4-FFF2-40B4-BE49-F238E27FC236}">
              <a16:creationId xmlns:a16="http://schemas.microsoft.com/office/drawing/2014/main" id="{00000000-0008-0000-0600-000056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9" name="失業対策事業費該当値テキスト">
          <a:extLst>
            <a:ext uri="{FF2B5EF4-FFF2-40B4-BE49-F238E27FC236}">
              <a16:creationId xmlns:a16="http://schemas.microsoft.com/office/drawing/2014/main" id="{00000000-0008-0000-0600-000057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600" name="楕円 599">
          <a:extLst>
            <a:ext uri="{FF2B5EF4-FFF2-40B4-BE49-F238E27FC236}">
              <a16:creationId xmlns:a16="http://schemas.microsoft.com/office/drawing/2014/main" id="{00000000-0008-0000-0600-000058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601" name="テキスト ボックス 600">
          <a:extLst>
            <a:ext uri="{FF2B5EF4-FFF2-40B4-BE49-F238E27FC236}">
              <a16:creationId xmlns:a16="http://schemas.microsoft.com/office/drawing/2014/main" id="{00000000-0008-0000-0600-000059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602" name="楕円 601">
          <a:extLst>
            <a:ext uri="{FF2B5EF4-FFF2-40B4-BE49-F238E27FC236}">
              <a16:creationId xmlns:a16="http://schemas.microsoft.com/office/drawing/2014/main" id="{00000000-0008-0000-0600-00005A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603" name="テキスト ボックス 602">
          <a:extLst>
            <a:ext uri="{FF2B5EF4-FFF2-40B4-BE49-F238E27FC236}">
              <a16:creationId xmlns:a16="http://schemas.microsoft.com/office/drawing/2014/main" id="{00000000-0008-0000-0600-00005B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604" name="楕円 603">
          <a:extLst>
            <a:ext uri="{FF2B5EF4-FFF2-40B4-BE49-F238E27FC236}">
              <a16:creationId xmlns:a16="http://schemas.microsoft.com/office/drawing/2014/main" id="{00000000-0008-0000-0600-00005C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606" name="楕円 605">
          <a:extLst>
            <a:ext uri="{FF2B5EF4-FFF2-40B4-BE49-F238E27FC236}">
              <a16:creationId xmlns:a16="http://schemas.microsoft.com/office/drawing/2014/main" id="{00000000-0008-0000-0600-00005E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9" name="正方形/長方形 608">
          <a:extLst>
            <a:ext uri="{FF2B5EF4-FFF2-40B4-BE49-F238E27FC236}">
              <a16:creationId xmlns:a16="http://schemas.microsoft.com/office/drawing/2014/main" id="{00000000-0008-0000-0600-000061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0" name="正方形/長方形 609">
          <a:extLst>
            <a:ext uri="{FF2B5EF4-FFF2-40B4-BE49-F238E27FC236}">
              <a16:creationId xmlns:a16="http://schemas.microsoft.com/office/drawing/2014/main" id="{00000000-0008-0000-0600-000062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1" name="正方形/長方形 610">
          <a:extLst>
            <a:ext uri="{FF2B5EF4-FFF2-40B4-BE49-F238E27FC236}">
              <a16:creationId xmlns:a16="http://schemas.microsoft.com/office/drawing/2014/main" id="{00000000-0008-0000-0600-000063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2" name="正方形/長方形 611">
          <a:extLst>
            <a:ext uri="{FF2B5EF4-FFF2-40B4-BE49-F238E27FC236}">
              <a16:creationId xmlns:a16="http://schemas.microsoft.com/office/drawing/2014/main" id="{00000000-0008-0000-0600-000064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3" name="正方形/長方形 612">
          <a:extLst>
            <a:ext uri="{FF2B5EF4-FFF2-40B4-BE49-F238E27FC236}">
              <a16:creationId xmlns:a16="http://schemas.microsoft.com/office/drawing/2014/main" id="{00000000-0008-0000-0600-000065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4" name="正方形/長方形 613">
          <a:extLst>
            <a:ext uri="{FF2B5EF4-FFF2-40B4-BE49-F238E27FC236}">
              <a16:creationId xmlns:a16="http://schemas.microsoft.com/office/drawing/2014/main" id="{00000000-0008-0000-0600-000066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45,490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5" name="正方形/長方形 614">
          <a:extLst>
            <a:ext uri="{FF2B5EF4-FFF2-40B4-BE49-F238E27FC236}">
              <a16:creationId xmlns:a16="http://schemas.microsoft.com/office/drawing/2014/main" id="{00000000-0008-0000-0600-000067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6" name="テキスト ボックス 615">
          <a:extLst>
            <a:ext uri="{FF2B5EF4-FFF2-40B4-BE49-F238E27FC236}">
              <a16:creationId xmlns:a16="http://schemas.microsoft.com/office/drawing/2014/main" id="{00000000-0008-0000-0600-000068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80</xdr:row>
      <xdr:rowOff>111777</xdr:rowOff>
    </xdr:from>
    <xdr:ext cx="248786" cy="259045"/>
    <xdr:sp macro="" textlink="">
      <xdr:nvSpPr>
        <xdr:cNvPr id="618" name="テキスト ボックス 617">
          <a:extLst>
            <a:ext uri="{FF2B5EF4-FFF2-40B4-BE49-F238E27FC236}">
              <a16:creationId xmlns:a16="http://schemas.microsoft.com/office/drawing/2014/main" id="{00000000-0008-0000-0600-00006A020000}"/>
            </a:ext>
          </a:extLst>
        </xdr:cNvPr>
        <xdr:cNvSpPr txBox="1"/>
      </xdr:nvSpPr>
      <xdr:spPr>
        <a:xfrm>
          <a:off x="12197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78</xdr:row>
      <xdr:rowOff>139700</xdr:rowOff>
    </xdr:from>
    <xdr:to>
      <xdr:col>89</xdr:col>
      <xdr:colOff>177800</xdr:colOff>
      <xdr:row>78</xdr:row>
      <xdr:rowOff>139700</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77</xdr:row>
      <xdr:rowOff>168927</xdr:rowOff>
    </xdr:from>
    <xdr:ext cx="531299" cy="259045"/>
    <xdr:sp macro="" textlink="">
      <xdr:nvSpPr>
        <xdr:cNvPr id="620" name="テキスト ボックス 619">
          <a:extLst>
            <a:ext uri="{FF2B5EF4-FFF2-40B4-BE49-F238E27FC236}">
              <a16:creationId xmlns:a16="http://schemas.microsoft.com/office/drawing/2014/main" id="{00000000-0008-0000-0600-00006C020000}"/>
            </a:ext>
          </a:extLst>
        </xdr:cNvPr>
        <xdr:cNvSpPr txBox="1"/>
      </xdr:nvSpPr>
      <xdr:spPr>
        <a:xfrm>
          <a:off x="11914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22" name="テキスト ボックス 621">
          <a:extLst>
            <a:ext uri="{FF2B5EF4-FFF2-40B4-BE49-F238E27FC236}">
              <a16:creationId xmlns:a16="http://schemas.microsoft.com/office/drawing/2014/main" id="{00000000-0008-0000-0600-00006E020000}"/>
            </a:ext>
          </a:extLst>
        </xdr:cNvPr>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23" name="直線コネクタ 622">
          <a:extLst>
            <a:ext uri="{FF2B5EF4-FFF2-40B4-BE49-F238E27FC236}">
              <a16:creationId xmlns:a16="http://schemas.microsoft.com/office/drawing/2014/main" id="{00000000-0008-0000-0600-00006F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72</xdr:row>
      <xdr:rowOff>111777</xdr:rowOff>
    </xdr:from>
    <xdr:ext cx="531299" cy="259045"/>
    <xdr:sp macro="" textlink="">
      <xdr:nvSpPr>
        <xdr:cNvPr id="624" name="テキスト ボックス 623">
          <a:extLst>
            <a:ext uri="{FF2B5EF4-FFF2-40B4-BE49-F238E27FC236}">
              <a16:creationId xmlns:a16="http://schemas.microsoft.com/office/drawing/2014/main" id="{00000000-0008-0000-0600-000070020000}"/>
            </a:ext>
          </a:extLst>
        </xdr:cNvPr>
        <xdr:cNvSpPr txBox="1"/>
      </xdr:nvSpPr>
      <xdr:spPr>
        <a:xfrm>
          <a:off x="11914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25" name="直線コネクタ 624">
          <a:extLst>
            <a:ext uri="{FF2B5EF4-FFF2-40B4-BE49-F238E27FC236}">
              <a16:creationId xmlns:a16="http://schemas.microsoft.com/office/drawing/2014/main" id="{00000000-0008-0000-0600-000071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168927</xdr:rowOff>
    </xdr:from>
    <xdr:ext cx="531299" cy="259045"/>
    <xdr:sp macro="" textlink="">
      <xdr:nvSpPr>
        <xdr:cNvPr id="626" name="テキスト ボックス 625">
          <a:extLst>
            <a:ext uri="{FF2B5EF4-FFF2-40B4-BE49-F238E27FC236}">
              <a16:creationId xmlns:a16="http://schemas.microsoft.com/office/drawing/2014/main" id="{00000000-0008-0000-0600-000072020000}"/>
            </a:ext>
          </a:extLst>
        </xdr:cNvPr>
        <xdr:cNvSpPr txBox="1"/>
      </xdr:nvSpPr>
      <xdr:spPr>
        <a:xfrm>
          <a:off x="11914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7" name="直線コネクタ 626">
          <a:extLst>
            <a:ext uri="{FF2B5EF4-FFF2-40B4-BE49-F238E27FC236}">
              <a16:creationId xmlns:a16="http://schemas.microsoft.com/office/drawing/2014/main" id="{00000000-0008-0000-0600-000073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8" name="テキスト ボックス 627">
          <a:extLst>
            <a:ext uri="{FF2B5EF4-FFF2-40B4-BE49-F238E27FC236}">
              <a16:creationId xmlns:a16="http://schemas.microsoft.com/office/drawing/2014/main" id="{00000000-0008-0000-0600-000074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9" name="公債費グラフ枠">
          <a:extLst>
            <a:ext uri="{FF2B5EF4-FFF2-40B4-BE49-F238E27FC236}">
              <a16:creationId xmlns:a16="http://schemas.microsoft.com/office/drawing/2014/main" id="{00000000-0008-0000-0600-000075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72</xdr:row>
      <xdr:rowOff>41287</xdr:rowOff>
    </xdr:from>
    <xdr:to>
      <xdr:col>85</xdr:col>
      <xdr:colOff>126364</xdr:colOff>
      <xdr:row>79</xdr:row>
      <xdr:rowOff>39230</xdr:rowOff>
    </xdr:to>
    <xdr:cxnSp macro="">
      <xdr:nvCxnSpPr>
        <xdr:cNvPr id="630" name="直線コネクタ 629">
          <a:extLst>
            <a:ext uri="{FF2B5EF4-FFF2-40B4-BE49-F238E27FC236}">
              <a16:creationId xmlns:a16="http://schemas.microsoft.com/office/drawing/2014/main" id="{00000000-0008-0000-0600-000076020000}"/>
            </a:ext>
          </a:extLst>
        </xdr:cNvPr>
        <xdr:cNvCxnSpPr/>
      </xdr:nvCxnSpPr>
      <xdr:spPr>
        <a:xfrm flipV="1">
          <a:off x="16317595" y="12385687"/>
          <a:ext cx="1269" cy="11980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43057</xdr:rowOff>
    </xdr:from>
    <xdr:ext cx="534377" cy="259045"/>
    <xdr:sp macro="" textlink="">
      <xdr:nvSpPr>
        <xdr:cNvPr id="631" name="公債費最小値テキスト">
          <a:extLst>
            <a:ext uri="{FF2B5EF4-FFF2-40B4-BE49-F238E27FC236}">
              <a16:creationId xmlns:a16="http://schemas.microsoft.com/office/drawing/2014/main" id="{00000000-0008-0000-0600-000077020000}"/>
            </a:ext>
          </a:extLst>
        </xdr:cNvPr>
        <xdr:cNvSpPr txBox="1"/>
      </xdr:nvSpPr>
      <xdr:spPr>
        <a:xfrm>
          <a:off x="16370300" y="135876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39230</xdr:rowOff>
    </xdr:from>
    <xdr:to>
      <xdr:col>86</xdr:col>
      <xdr:colOff>25400</xdr:colOff>
      <xdr:row>79</xdr:row>
      <xdr:rowOff>39230</xdr:rowOff>
    </xdr:to>
    <xdr:cxnSp macro="">
      <xdr:nvCxnSpPr>
        <xdr:cNvPr id="632" name="直線コネクタ 631">
          <a:extLst>
            <a:ext uri="{FF2B5EF4-FFF2-40B4-BE49-F238E27FC236}">
              <a16:creationId xmlns:a16="http://schemas.microsoft.com/office/drawing/2014/main" id="{00000000-0008-0000-0600-000078020000}"/>
            </a:ext>
          </a:extLst>
        </xdr:cNvPr>
        <xdr:cNvCxnSpPr/>
      </xdr:nvCxnSpPr>
      <xdr:spPr>
        <a:xfrm>
          <a:off x="16230600" y="135837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159414</xdr:rowOff>
    </xdr:from>
    <xdr:ext cx="534377" cy="259045"/>
    <xdr:sp macro="" textlink="">
      <xdr:nvSpPr>
        <xdr:cNvPr id="633" name="公債費最大値テキスト">
          <a:extLst>
            <a:ext uri="{FF2B5EF4-FFF2-40B4-BE49-F238E27FC236}">
              <a16:creationId xmlns:a16="http://schemas.microsoft.com/office/drawing/2014/main" id="{00000000-0008-0000-0600-000079020000}"/>
            </a:ext>
          </a:extLst>
        </xdr:cNvPr>
        <xdr:cNvSpPr txBox="1"/>
      </xdr:nvSpPr>
      <xdr:spPr>
        <a:xfrm>
          <a:off x="16370300" y="121609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69,305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72</xdr:row>
      <xdr:rowOff>41287</xdr:rowOff>
    </xdr:from>
    <xdr:to>
      <xdr:col>86</xdr:col>
      <xdr:colOff>25400</xdr:colOff>
      <xdr:row>72</xdr:row>
      <xdr:rowOff>41287</xdr:rowOff>
    </xdr:to>
    <xdr:cxnSp macro="">
      <xdr:nvCxnSpPr>
        <xdr:cNvPr id="634" name="直線コネクタ 633">
          <a:extLst>
            <a:ext uri="{FF2B5EF4-FFF2-40B4-BE49-F238E27FC236}">
              <a16:creationId xmlns:a16="http://schemas.microsoft.com/office/drawing/2014/main" id="{00000000-0008-0000-0600-00007A020000}"/>
            </a:ext>
          </a:extLst>
        </xdr:cNvPr>
        <xdr:cNvCxnSpPr/>
      </xdr:nvCxnSpPr>
      <xdr:spPr>
        <a:xfrm>
          <a:off x="16230600" y="123856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76</xdr:row>
      <xdr:rowOff>57702</xdr:rowOff>
    </xdr:from>
    <xdr:to>
      <xdr:col>85</xdr:col>
      <xdr:colOff>127000</xdr:colOff>
      <xdr:row>76</xdr:row>
      <xdr:rowOff>94689</xdr:rowOff>
    </xdr:to>
    <xdr:cxnSp macro="">
      <xdr:nvCxnSpPr>
        <xdr:cNvPr id="635" name="直線コネクタ 634">
          <a:extLst>
            <a:ext uri="{FF2B5EF4-FFF2-40B4-BE49-F238E27FC236}">
              <a16:creationId xmlns:a16="http://schemas.microsoft.com/office/drawing/2014/main" id="{00000000-0008-0000-0600-00007B020000}"/>
            </a:ext>
          </a:extLst>
        </xdr:cNvPr>
        <xdr:cNvCxnSpPr/>
      </xdr:nvCxnSpPr>
      <xdr:spPr>
        <a:xfrm>
          <a:off x="15481300" y="13087902"/>
          <a:ext cx="838200" cy="369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61074</xdr:rowOff>
    </xdr:from>
    <xdr:ext cx="534377" cy="259045"/>
    <xdr:sp macro="" textlink="">
      <xdr:nvSpPr>
        <xdr:cNvPr id="636" name="公債費平均値テキスト">
          <a:extLst>
            <a:ext uri="{FF2B5EF4-FFF2-40B4-BE49-F238E27FC236}">
              <a16:creationId xmlns:a16="http://schemas.microsoft.com/office/drawing/2014/main" id="{00000000-0008-0000-0600-00007C020000}"/>
            </a:ext>
          </a:extLst>
        </xdr:cNvPr>
        <xdr:cNvSpPr txBox="1"/>
      </xdr:nvSpPr>
      <xdr:spPr>
        <a:xfrm>
          <a:off x="16370300" y="1291982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38196</xdr:rowOff>
    </xdr:from>
    <xdr:to>
      <xdr:col>85</xdr:col>
      <xdr:colOff>177800</xdr:colOff>
      <xdr:row>76</xdr:row>
      <xdr:rowOff>139796</xdr:rowOff>
    </xdr:to>
    <xdr:sp macro="" textlink="">
      <xdr:nvSpPr>
        <xdr:cNvPr id="637" name="フローチャート: 判断 636">
          <a:extLst>
            <a:ext uri="{FF2B5EF4-FFF2-40B4-BE49-F238E27FC236}">
              <a16:creationId xmlns:a16="http://schemas.microsoft.com/office/drawing/2014/main" id="{00000000-0008-0000-0600-00007D020000}"/>
            </a:ext>
          </a:extLst>
        </xdr:cNvPr>
        <xdr:cNvSpPr/>
      </xdr:nvSpPr>
      <xdr:spPr>
        <a:xfrm>
          <a:off x="16268700" y="13068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76</xdr:row>
      <xdr:rowOff>6838</xdr:rowOff>
    </xdr:from>
    <xdr:to>
      <xdr:col>81</xdr:col>
      <xdr:colOff>50800</xdr:colOff>
      <xdr:row>76</xdr:row>
      <xdr:rowOff>57702</xdr:rowOff>
    </xdr:to>
    <xdr:cxnSp macro="">
      <xdr:nvCxnSpPr>
        <xdr:cNvPr id="638" name="直線コネクタ 637">
          <a:extLst>
            <a:ext uri="{FF2B5EF4-FFF2-40B4-BE49-F238E27FC236}">
              <a16:creationId xmlns:a16="http://schemas.microsoft.com/office/drawing/2014/main" id="{00000000-0008-0000-0600-00007E020000}"/>
            </a:ext>
          </a:extLst>
        </xdr:cNvPr>
        <xdr:cNvCxnSpPr/>
      </xdr:nvCxnSpPr>
      <xdr:spPr>
        <a:xfrm>
          <a:off x="14592300" y="13037038"/>
          <a:ext cx="889000" cy="50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31659</xdr:rowOff>
    </xdr:from>
    <xdr:to>
      <xdr:col>81</xdr:col>
      <xdr:colOff>101600</xdr:colOff>
      <xdr:row>76</xdr:row>
      <xdr:rowOff>133259</xdr:rowOff>
    </xdr:to>
    <xdr:sp macro="" textlink="">
      <xdr:nvSpPr>
        <xdr:cNvPr id="639" name="フローチャート: 判断 638">
          <a:extLst>
            <a:ext uri="{FF2B5EF4-FFF2-40B4-BE49-F238E27FC236}">
              <a16:creationId xmlns:a16="http://schemas.microsoft.com/office/drawing/2014/main" id="{00000000-0008-0000-0600-00007F020000}"/>
            </a:ext>
          </a:extLst>
        </xdr:cNvPr>
        <xdr:cNvSpPr/>
      </xdr:nvSpPr>
      <xdr:spPr>
        <a:xfrm>
          <a:off x="15430500" y="13061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124386</xdr:rowOff>
    </xdr:from>
    <xdr:ext cx="534377"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5214111" y="131545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75</xdr:row>
      <xdr:rowOff>169030</xdr:rowOff>
    </xdr:from>
    <xdr:to>
      <xdr:col>76</xdr:col>
      <xdr:colOff>114300</xdr:colOff>
      <xdr:row>76</xdr:row>
      <xdr:rowOff>6838</xdr:rowOff>
    </xdr:to>
    <xdr:cxnSp macro="">
      <xdr:nvCxnSpPr>
        <xdr:cNvPr id="641" name="直線コネクタ 640">
          <a:extLst>
            <a:ext uri="{FF2B5EF4-FFF2-40B4-BE49-F238E27FC236}">
              <a16:creationId xmlns:a16="http://schemas.microsoft.com/office/drawing/2014/main" id="{00000000-0008-0000-0600-000081020000}"/>
            </a:ext>
          </a:extLst>
        </xdr:cNvPr>
        <xdr:cNvCxnSpPr/>
      </xdr:nvCxnSpPr>
      <xdr:spPr>
        <a:xfrm>
          <a:off x="13703300" y="13027780"/>
          <a:ext cx="889000" cy="92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29350</xdr:rowOff>
    </xdr:from>
    <xdr:to>
      <xdr:col>76</xdr:col>
      <xdr:colOff>165100</xdr:colOff>
      <xdr:row>76</xdr:row>
      <xdr:rowOff>130950</xdr:rowOff>
    </xdr:to>
    <xdr:sp macro="" textlink="">
      <xdr:nvSpPr>
        <xdr:cNvPr id="642" name="フローチャート: 判断 641">
          <a:extLst>
            <a:ext uri="{FF2B5EF4-FFF2-40B4-BE49-F238E27FC236}">
              <a16:creationId xmlns:a16="http://schemas.microsoft.com/office/drawing/2014/main" id="{00000000-0008-0000-0600-000082020000}"/>
            </a:ext>
          </a:extLst>
        </xdr:cNvPr>
        <xdr:cNvSpPr/>
      </xdr:nvSpPr>
      <xdr:spPr>
        <a:xfrm>
          <a:off x="14541500" y="13059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122077</xdr:rowOff>
    </xdr:from>
    <xdr:ext cx="534377"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4325111" y="131522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75</xdr:row>
      <xdr:rowOff>152913</xdr:rowOff>
    </xdr:from>
    <xdr:to>
      <xdr:col>71</xdr:col>
      <xdr:colOff>177800</xdr:colOff>
      <xdr:row>75</xdr:row>
      <xdr:rowOff>169030</xdr:rowOff>
    </xdr:to>
    <xdr:cxnSp macro="">
      <xdr:nvCxnSpPr>
        <xdr:cNvPr id="644" name="直線コネクタ 643">
          <a:extLst>
            <a:ext uri="{FF2B5EF4-FFF2-40B4-BE49-F238E27FC236}">
              <a16:creationId xmlns:a16="http://schemas.microsoft.com/office/drawing/2014/main" id="{00000000-0008-0000-0600-000084020000}"/>
            </a:ext>
          </a:extLst>
        </xdr:cNvPr>
        <xdr:cNvCxnSpPr/>
      </xdr:nvCxnSpPr>
      <xdr:spPr>
        <a:xfrm>
          <a:off x="12814300" y="13011663"/>
          <a:ext cx="889000" cy="161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32801</xdr:rowOff>
    </xdr:from>
    <xdr:to>
      <xdr:col>72</xdr:col>
      <xdr:colOff>38100</xdr:colOff>
      <xdr:row>76</xdr:row>
      <xdr:rowOff>134401</xdr:rowOff>
    </xdr:to>
    <xdr:sp macro="" textlink="">
      <xdr:nvSpPr>
        <xdr:cNvPr id="645" name="フローチャート: 判断 644">
          <a:extLst>
            <a:ext uri="{FF2B5EF4-FFF2-40B4-BE49-F238E27FC236}">
              <a16:creationId xmlns:a16="http://schemas.microsoft.com/office/drawing/2014/main" id="{00000000-0008-0000-0600-000085020000}"/>
            </a:ext>
          </a:extLst>
        </xdr:cNvPr>
        <xdr:cNvSpPr/>
      </xdr:nvSpPr>
      <xdr:spPr>
        <a:xfrm>
          <a:off x="13652500" y="130630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125528</xdr:rowOff>
    </xdr:from>
    <xdr:ext cx="534377"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3436111" y="131557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49329</xdr:rowOff>
    </xdr:from>
    <xdr:to>
      <xdr:col>67</xdr:col>
      <xdr:colOff>101600</xdr:colOff>
      <xdr:row>76</xdr:row>
      <xdr:rowOff>150929</xdr:rowOff>
    </xdr:to>
    <xdr:sp macro="" textlink="">
      <xdr:nvSpPr>
        <xdr:cNvPr id="647" name="フローチャート: 判断 646">
          <a:extLst>
            <a:ext uri="{FF2B5EF4-FFF2-40B4-BE49-F238E27FC236}">
              <a16:creationId xmlns:a16="http://schemas.microsoft.com/office/drawing/2014/main" id="{00000000-0008-0000-0600-000087020000}"/>
            </a:ext>
          </a:extLst>
        </xdr:cNvPr>
        <xdr:cNvSpPr/>
      </xdr:nvSpPr>
      <xdr:spPr>
        <a:xfrm>
          <a:off x="12763500" y="13079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142056</xdr:rowOff>
    </xdr:from>
    <xdr:ext cx="534377"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2547111" y="131722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600-00008C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3" name="テキスト ボックス 652">
          <a:extLst>
            <a:ext uri="{FF2B5EF4-FFF2-40B4-BE49-F238E27FC236}">
              <a16:creationId xmlns:a16="http://schemas.microsoft.com/office/drawing/2014/main" id="{00000000-0008-0000-0600-00008D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43889</xdr:rowOff>
    </xdr:from>
    <xdr:to>
      <xdr:col>85</xdr:col>
      <xdr:colOff>177800</xdr:colOff>
      <xdr:row>76</xdr:row>
      <xdr:rowOff>145489</xdr:rowOff>
    </xdr:to>
    <xdr:sp macro="" textlink="">
      <xdr:nvSpPr>
        <xdr:cNvPr id="654" name="楕円 653">
          <a:extLst>
            <a:ext uri="{FF2B5EF4-FFF2-40B4-BE49-F238E27FC236}">
              <a16:creationId xmlns:a16="http://schemas.microsoft.com/office/drawing/2014/main" id="{00000000-0008-0000-0600-00008E020000}"/>
            </a:ext>
          </a:extLst>
        </xdr:cNvPr>
        <xdr:cNvSpPr/>
      </xdr:nvSpPr>
      <xdr:spPr>
        <a:xfrm>
          <a:off x="16268700" y="13074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22316</xdr:rowOff>
    </xdr:from>
    <xdr:ext cx="534377" cy="259045"/>
    <xdr:sp macro="" textlink="">
      <xdr:nvSpPr>
        <xdr:cNvPr id="655" name="公債費該当値テキスト">
          <a:extLst>
            <a:ext uri="{FF2B5EF4-FFF2-40B4-BE49-F238E27FC236}">
              <a16:creationId xmlns:a16="http://schemas.microsoft.com/office/drawing/2014/main" id="{00000000-0008-0000-0600-00008F020000}"/>
            </a:ext>
          </a:extLst>
        </xdr:cNvPr>
        <xdr:cNvSpPr txBox="1"/>
      </xdr:nvSpPr>
      <xdr:spPr>
        <a:xfrm>
          <a:off x="16370300" y="130525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36,969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6902</xdr:rowOff>
    </xdr:from>
    <xdr:to>
      <xdr:col>81</xdr:col>
      <xdr:colOff>101600</xdr:colOff>
      <xdr:row>76</xdr:row>
      <xdr:rowOff>108502</xdr:rowOff>
    </xdr:to>
    <xdr:sp macro="" textlink="">
      <xdr:nvSpPr>
        <xdr:cNvPr id="656" name="楕円 655">
          <a:extLst>
            <a:ext uri="{FF2B5EF4-FFF2-40B4-BE49-F238E27FC236}">
              <a16:creationId xmlns:a16="http://schemas.microsoft.com/office/drawing/2014/main" id="{00000000-0008-0000-0600-000090020000}"/>
            </a:ext>
          </a:extLst>
        </xdr:cNvPr>
        <xdr:cNvSpPr/>
      </xdr:nvSpPr>
      <xdr:spPr>
        <a:xfrm>
          <a:off x="15430500" y="130371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74</xdr:row>
      <xdr:rowOff>125028</xdr:rowOff>
    </xdr:from>
    <xdr:ext cx="534377" cy="259045"/>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5214111" y="128123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75</xdr:row>
      <xdr:rowOff>127488</xdr:rowOff>
    </xdr:from>
    <xdr:to>
      <xdr:col>76</xdr:col>
      <xdr:colOff>165100</xdr:colOff>
      <xdr:row>76</xdr:row>
      <xdr:rowOff>57637</xdr:rowOff>
    </xdr:to>
    <xdr:sp macro="" textlink="">
      <xdr:nvSpPr>
        <xdr:cNvPr id="658" name="楕円 657">
          <a:extLst>
            <a:ext uri="{FF2B5EF4-FFF2-40B4-BE49-F238E27FC236}">
              <a16:creationId xmlns:a16="http://schemas.microsoft.com/office/drawing/2014/main" id="{00000000-0008-0000-0600-000092020000}"/>
            </a:ext>
          </a:extLst>
        </xdr:cNvPr>
        <xdr:cNvSpPr/>
      </xdr:nvSpPr>
      <xdr:spPr>
        <a:xfrm>
          <a:off x="14541500" y="12986238"/>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74</xdr:row>
      <xdr:rowOff>74165</xdr:rowOff>
    </xdr:from>
    <xdr:ext cx="534377" cy="259045"/>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4325111" y="127614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75</xdr:row>
      <xdr:rowOff>118229</xdr:rowOff>
    </xdr:from>
    <xdr:to>
      <xdr:col>72</xdr:col>
      <xdr:colOff>38100</xdr:colOff>
      <xdr:row>76</xdr:row>
      <xdr:rowOff>48378</xdr:rowOff>
    </xdr:to>
    <xdr:sp macro="" textlink="">
      <xdr:nvSpPr>
        <xdr:cNvPr id="660" name="楕円 659">
          <a:extLst>
            <a:ext uri="{FF2B5EF4-FFF2-40B4-BE49-F238E27FC236}">
              <a16:creationId xmlns:a16="http://schemas.microsoft.com/office/drawing/2014/main" id="{00000000-0008-0000-0600-000094020000}"/>
            </a:ext>
          </a:extLst>
        </xdr:cNvPr>
        <xdr:cNvSpPr/>
      </xdr:nvSpPr>
      <xdr:spPr>
        <a:xfrm>
          <a:off x="13652500" y="12976979"/>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74</xdr:row>
      <xdr:rowOff>64906</xdr:rowOff>
    </xdr:from>
    <xdr:ext cx="534377" cy="259045"/>
    <xdr:sp macro="" textlink="">
      <xdr:nvSpPr>
        <xdr:cNvPr id="661" name="テキスト ボックス 660">
          <a:extLst>
            <a:ext uri="{FF2B5EF4-FFF2-40B4-BE49-F238E27FC236}">
              <a16:creationId xmlns:a16="http://schemas.microsoft.com/office/drawing/2014/main" id="{00000000-0008-0000-0600-000095020000}"/>
            </a:ext>
          </a:extLst>
        </xdr:cNvPr>
        <xdr:cNvSpPr txBox="1"/>
      </xdr:nvSpPr>
      <xdr:spPr>
        <a:xfrm>
          <a:off x="13436111" y="127522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102113</xdr:rowOff>
    </xdr:from>
    <xdr:to>
      <xdr:col>67</xdr:col>
      <xdr:colOff>101600</xdr:colOff>
      <xdr:row>76</xdr:row>
      <xdr:rowOff>32263</xdr:rowOff>
    </xdr:to>
    <xdr:sp macro="" textlink="">
      <xdr:nvSpPr>
        <xdr:cNvPr id="662" name="楕円 661">
          <a:extLst>
            <a:ext uri="{FF2B5EF4-FFF2-40B4-BE49-F238E27FC236}">
              <a16:creationId xmlns:a16="http://schemas.microsoft.com/office/drawing/2014/main" id="{00000000-0008-0000-0600-000096020000}"/>
            </a:ext>
          </a:extLst>
        </xdr:cNvPr>
        <xdr:cNvSpPr/>
      </xdr:nvSpPr>
      <xdr:spPr>
        <a:xfrm>
          <a:off x="12763500" y="12960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48790</xdr:rowOff>
    </xdr:from>
    <xdr:ext cx="534377" cy="259045"/>
    <xdr:sp macro="" textlink="">
      <xdr:nvSpPr>
        <xdr:cNvPr id="663" name="テキスト ボックス 662">
          <a:extLst>
            <a:ext uri="{FF2B5EF4-FFF2-40B4-BE49-F238E27FC236}">
              <a16:creationId xmlns:a16="http://schemas.microsoft.com/office/drawing/2014/main" id="{00000000-0008-0000-0600-000097020000}"/>
            </a:ext>
          </a:extLst>
        </xdr:cNvPr>
        <xdr:cNvSpPr txBox="1"/>
      </xdr:nvSpPr>
      <xdr:spPr>
        <a:xfrm>
          <a:off x="12547111" y="127360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41,922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6" name="正方形/長方形 665">
          <a:extLst>
            <a:ext uri="{FF2B5EF4-FFF2-40B4-BE49-F238E27FC236}">
              <a16:creationId xmlns:a16="http://schemas.microsoft.com/office/drawing/2014/main" id="{00000000-0008-0000-0600-00009A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7" name="正方形/長方形 666">
          <a:extLst>
            <a:ext uri="{FF2B5EF4-FFF2-40B4-BE49-F238E27FC236}">
              <a16:creationId xmlns:a16="http://schemas.microsoft.com/office/drawing/2014/main" id="{00000000-0008-0000-0600-00009B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8" name="正方形/長方形 667">
          <a:extLst>
            <a:ext uri="{FF2B5EF4-FFF2-40B4-BE49-F238E27FC236}">
              <a16:creationId xmlns:a16="http://schemas.microsoft.com/office/drawing/2014/main" id="{00000000-0008-0000-0600-00009C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9" name="正方形/長方形 668">
          <a:extLst>
            <a:ext uri="{FF2B5EF4-FFF2-40B4-BE49-F238E27FC236}">
              <a16:creationId xmlns:a16="http://schemas.microsoft.com/office/drawing/2014/main" id="{00000000-0008-0000-0600-00009D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0" name="正方形/長方形 669">
          <a:extLst>
            <a:ext uri="{FF2B5EF4-FFF2-40B4-BE49-F238E27FC236}">
              <a16:creationId xmlns:a16="http://schemas.microsoft.com/office/drawing/2014/main" id="{00000000-0008-0000-0600-00009E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1" name="正方形/長方形 670">
          <a:extLst>
            <a:ext uri="{FF2B5EF4-FFF2-40B4-BE49-F238E27FC236}">
              <a16:creationId xmlns:a16="http://schemas.microsoft.com/office/drawing/2014/main" id="{00000000-0008-0000-0600-00009F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2" name="テキスト ボックス 671">
          <a:extLst>
            <a:ext uri="{FF2B5EF4-FFF2-40B4-BE49-F238E27FC236}">
              <a16:creationId xmlns:a16="http://schemas.microsoft.com/office/drawing/2014/main" id="{00000000-0008-0000-0600-0000A0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5" name="テキスト ボックス 674">
          <a:extLst>
            <a:ext uri="{FF2B5EF4-FFF2-40B4-BE49-F238E27FC236}">
              <a16:creationId xmlns:a16="http://schemas.microsoft.com/office/drawing/2014/main" id="{00000000-0008-0000-0600-0000A3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7" name="テキスト ボックス 676">
          <a:extLst>
            <a:ext uri="{FF2B5EF4-FFF2-40B4-BE49-F238E27FC236}">
              <a16:creationId xmlns:a16="http://schemas.microsoft.com/office/drawing/2014/main" id="{00000000-0008-0000-0600-0000A5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9" name="テキスト ボックス 678">
          <a:extLst>
            <a:ext uri="{FF2B5EF4-FFF2-40B4-BE49-F238E27FC236}">
              <a16:creationId xmlns:a16="http://schemas.microsoft.com/office/drawing/2014/main" id="{00000000-0008-0000-0600-0000A7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80" name="直線コネクタ 679">
          <a:extLst>
            <a:ext uri="{FF2B5EF4-FFF2-40B4-BE49-F238E27FC236}">
              <a16:creationId xmlns:a16="http://schemas.microsoft.com/office/drawing/2014/main" id="{00000000-0008-0000-0600-0000A8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81" name="テキスト ボックス 680">
          <a:extLst>
            <a:ext uri="{FF2B5EF4-FFF2-40B4-BE49-F238E27FC236}">
              <a16:creationId xmlns:a16="http://schemas.microsoft.com/office/drawing/2014/main" id="{00000000-0008-0000-0600-0000A9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92727</xdr:rowOff>
    </xdr:from>
    <xdr:ext cx="531299" cy="259045"/>
    <xdr:sp macro="" textlink="">
      <xdr:nvSpPr>
        <xdr:cNvPr id="683" name="テキスト ボックス 682">
          <a:extLst>
            <a:ext uri="{FF2B5EF4-FFF2-40B4-BE49-F238E27FC236}">
              <a16:creationId xmlns:a16="http://schemas.microsoft.com/office/drawing/2014/main" id="{00000000-0008-0000-0600-0000AB020000}"/>
            </a:ext>
          </a:extLst>
        </xdr:cNvPr>
        <xdr:cNvSpPr txBox="1"/>
      </xdr:nvSpPr>
      <xdr:spPr>
        <a:xfrm>
          <a:off x="11914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6" name="積立金グラフ枠">
          <a:extLst>
            <a:ext uri="{FF2B5EF4-FFF2-40B4-BE49-F238E27FC236}">
              <a16:creationId xmlns:a16="http://schemas.microsoft.com/office/drawing/2014/main" id="{00000000-0008-0000-0600-0000AE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136519</xdr:rowOff>
    </xdr:from>
    <xdr:to>
      <xdr:col>85</xdr:col>
      <xdr:colOff>126364</xdr:colOff>
      <xdr:row>99</xdr:row>
      <xdr:rowOff>17380</xdr:rowOff>
    </xdr:to>
    <xdr:cxnSp macro="">
      <xdr:nvCxnSpPr>
        <xdr:cNvPr id="687" name="直線コネクタ 686">
          <a:extLst>
            <a:ext uri="{FF2B5EF4-FFF2-40B4-BE49-F238E27FC236}">
              <a16:creationId xmlns:a16="http://schemas.microsoft.com/office/drawing/2014/main" id="{00000000-0008-0000-0600-0000AF020000}"/>
            </a:ext>
          </a:extLst>
        </xdr:cNvPr>
        <xdr:cNvCxnSpPr/>
      </xdr:nvCxnSpPr>
      <xdr:spPr>
        <a:xfrm flipV="1">
          <a:off x="16317595" y="15738469"/>
          <a:ext cx="1269" cy="12524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21207</xdr:rowOff>
    </xdr:from>
    <xdr:ext cx="469744" cy="259045"/>
    <xdr:sp macro="" textlink="">
      <xdr:nvSpPr>
        <xdr:cNvPr id="688" name="積立金最小値テキスト">
          <a:extLst>
            <a:ext uri="{FF2B5EF4-FFF2-40B4-BE49-F238E27FC236}">
              <a16:creationId xmlns:a16="http://schemas.microsoft.com/office/drawing/2014/main" id="{00000000-0008-0000-0600-0000B0020000}"/>
            </a:ext>
          </a:extLst>
        </xdr:cNvPr>
        <xdr:cNvSpPr txBox="1"/>
      </xdr:nvSpPr>
      <xdr:spPr>
        <a:xfrm>
          <a:off x="16370300" y="16994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17380</xdr:rowOff>
    </xdr:from>
    <xdr:to>
      <xdr:col>86</xdr:col>
      <xdr:colOff>25400</xdr:colOff>
      <xdr:row>99</xdr:row>
      <xdr:rowOff>17380</xdr:rowOff>
    </xdr:to>
    <xdr:cxnSp macro="">
      <xdr:nvCxnSpPr>
        <xdr:cNvPr id="689" name="直線コネクタ 688">
          <a:extLst>
            <a:ext uri="{FF2B5EF4-FFF2-40B4-BE49-F238E27FC236}">
              <a16:creationId xmlns:a16="http://schemas.microsoft.com/office/drawing/2014/main" id="{00000000-0008-0000-0600-0000B1020000}"/>
            </a:ext>
          </a:extLst>
        </xdr:cNvPr>
        <xdr:cNvCxnSpPr/>
      </xdr:nvCxnSpPr>
      <xdr:spPr>
        <a:xfrm>
          <a:off x="16230600" y="169909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83196</xdr:rowOff>
    </xdr:from>
    <xdr:ext cx="534377" cy="259045"/>
    <xdr:sp macro="" textlink="">
      <xdr:nvSpPr>
        <xdr:cNvPr id="690" name="積立金最大値テキスト">
          <a:extLst>
            <a:ext uri="{FF2B5EF4-FFF2-40B4-BE49-F238E27FC236}">
              <a16:creationId xmlns:a16="http://schemas.microsoft.com/office/drawing/2014/main" id="{00000000-0008-0000-0600-0000B2020000}"/>
            </a:ext>
          </a:extLst>
        </xdr:cNvPr>
        <xdr:cNvSpPr txBox="1"/>
      </xdr:nvSpPr>
      <xdr:spPr>
        <a:xfrm>
          <a:off x="16370300" y="155136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67,167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136519</xdr:rowOff>
    </xdr:from>
    <xdr:to>
      <xdr:col>86</xdr:col>
      <xdr:colOff>25400</xdr:colOff>
      <xdr:row>91</xdr:row>
      <xdr:rowOff>136519</xdr:rowOff>
    </xdr:to>
    <xdr:cxnSp macro="">
      <xdr:nvCxnSpPr>
        <xdr:cNvPr id="691" name="直線コネクタ 690">
          <a:extLst>
            <a:ext uri="{FF2B5EF4-FFF2-40B4-BE49-F238E27FC236}">
              <a16:creationId xmlns:a16="http://schemas.microsoft.com/office/drawing/2014/main" id="{00000000-0008-0000-0600-0000B3020000}"/>
            </a:ext>
          </a:extLst>
        </xdr:cNvPr>
        <xdr:cNvCxnSpPr/>
      </xdr:nvCxnSpPr>
      <xdr:spPr>
        <a:xfrm>
          <a:off x="16230600" y="157384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33210</xdr:rowOff>
    </xdr:from>
    <xdr:to>
      <xdr:col>85</xdr:col>
      <xdr:colOff>127000</xdr:colOff>
      <xdr:row>97</xdr:row>
      <xdr:rowOff>67690</xdr:rowOff>
    </xdr:to>
    <xdr:cxnSp macro="">
      <xdr:nvCxnSpPr>
        <xdr:cNvPr id="692" name="直線コネクタ 691">
          <a:extLst>
            <a:ext uri="{FF2B5EF4-FFF2-40B4-BE49-F238E27FC236}">
              <a16:creationId xmlns:a16="http://schemas.microsoft.com/office/drawing/2014/main" id="{00000000-0008-0000-0600-0000B4020000}"/>
            </a:ext>
          </a:extLst>
        </xdr:cNvPr>
        <xdr:cNvCxnSpPr/>
      </xdr:nvCxnSpPr>
      <xdr:spPr>
        <a:xfrm flipV="1">
          <a:off x="15481300" y="16663860"/>
          <a:ext cx="838200" cy="34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77443</xdr:rowOff>
    </xdr:from>
    <xdr:ext cx="534377" cy="259045"/>
    <xdr:sp macro="" textlink="">
      <xdr:nvSpPr>
        <xdr:cNvPr id="693" name="積立金平均値テキスト">
          <a:extLst>
            <a:ext uri="{FF2B5EF4-FFF2-40B4-BE49-F238E27FC236}">
              <a16:creationId xmlns:a16="http://schemas.microsoft.com/office/drawing/2014/main" id="{00000000-0008-0000-0600-0000B5020000}"/>
            </a:ext>
          </a:extLst>
        </xdr:cNvPr>
        <xdr:cNvSpPr txBox="1"/>
      </xdr:nvSpPr>
      <xdr:spPr>
        <a:xfrm>
          <a:off x="16370300" y="1670809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99016</xdr:rowOff>
    </xdr:from>
    <xdr:to>
      <xdr:col>85</xdr:col>
      <xdr:colOff>177800</xdr:colOff>
      <xdr:row>98</xdr:row>
      <xdr:rowOff>29166</xdr:rowOff>
    </xdr:to>
    <xdr:sp macro="" textlink="">
      <xdr:nvSpPr>
        <xdr:cNvPr id="694" name="フローチャート: 判断 693">
          <a:extLst>
            <a:ext uri="{FF2B5EF4-FFF2-40B4-BE49-F238E27FC236}">
              <a16:creationId xmlns:a16="http://schemas.microsoft.com/office/drawing/2014/main" id="{00000000-0008-0000-0600-0000B6020000}"/>
            </a:ext>
          </a:extLst>
        </xdr:cNvPr>
        <xdr:cNvSpPr/>
      </xdr:nvSpPr>
      <xdr:spPr>
        <a:xfrm>
          <a:off x="16268700" y="16729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67690</xdr:rowOff>
    </xdr:from>
    <xdr:to>
      <xdr:col>81</xdr:col>
      <xdr:colOff>50800</xdr:colOff>
      <xdr:row>97</xdr:row>
      <xdr:rowOff>84837</xdr:rowOff>
    </xdr:to>
    <xdr:cxnSp macro="">
      <xdr:nvCxnSpPr>
        <xdr:cNvPr id="695" name="直線コネクタ 694">
          <a:extLst>
            <a:ext uri="{FF2B5EF4-FFF2-40B4-BE49-F238E27FC236}">
              <a16:creationId xmlns:a16="http://schemas.microsoft.com/office/drawing/2014/main" id="{00000000-0008-0000-0600-0000B7020000}"/>
            </a:ext>
          </a:extLst>
        </xdr:cNvPr>
        <xdr:cNvCxnSpPr/>
      </xdr:nvCxnSpPr>
      <xdr:spPr>
        <a:xfrm flipV="1">
          <a:off x="14592300" y="16698340"/>
          <a:ext cx="889000" cy="171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118960</xdr:rowOff>
    </xdr:from>
    <xdr:to>
      <xdr:col>81</xdr:col>
      <xdr:colOff>101600</xdr:colOff>
      <xdr:row>98</xdr:row>
      <xdr:rowOff>49110</xdr:rowOff>
    </xdr:to>
    <xdr:sp macro="" textlink="">
      <xdr:nvSpPr>
        <xdr:cNvPr id="696" name="フローチャート: 判断 695">
          <a:extLst>
            <a:ext uri="{FF2B5EF4-FFF2-40B4-BE49-F238E27FC236}">
              <a16:creationId xmlns:a16="http://schemas.microsoft.com/office/drawing/2014/main" id="{00000000-0008-0000-0600-0000B8020000}"/>
            </a:ext>
          </a:extLst>
        </xdr:cNvPr>
        <xdr:cNvSpPr/>
      </xdr:nvSpPr>
      <xdr:spPr>
        <a:xfrm>
          <a:off x="15430500" y="16749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40237</xdr:rowOff>
    </xdr:from>
    <xdr:ext cx="534377"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5214111" y="168423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65957</xdr:rowOff>
    </xdr:from>
    <xdr:to>
      <xdr:col>76</xdr:col>
      <xdr:colOff>114300</xdr:colOff>
      <xdr:row>97</xdr:row>
      <xdr:rowOff>84837</xdr:rowOff>
    </xdr:to>
    <xdr:cxnSp macro="">
      <xdr:nvCxnSpPr>
        <xdr:cNvPr id="698" name="直線コネクタ 697">
          <a:extLst>
            <a:ext uri="{FF2B5EF4-FFF2-40B4-BE49-F238E27FC236}">
              <a16:creationId xmlns:a16="http://schemas.microsoft.com/office/drawing/2014/main" id="{00000000-0008-0000-0600-0000BA020000}"/>
            </a:ext>
          </a:extLst>
        </xdr:cNvPr>
        <xdr:cNvCxnSpPr/>
      </xdr:nvCxnSpPr>
      <xdr:spPr>
        <a:xfrm>
          <a:off x="13703300" y="16696607"/>
          <a:ext cx="889000" cy="188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98310</xdr:rowOff>
    </xdr:from>
    <xdr:to>
      <xdr:col>76</xdr:col>
      <xdr:colOff>165100</xdr:colOff>
      <xdr:row>98</xdr:row>
      <xdr:rowOff>28460</xdr:rowOff>
    </xdr:to>
    <xdr:sp macro="" textlink="">
      <xdr:nvSpPr>
        <xdr:cNvPr id="699" name="フローチャート: 判断 698">
          <a:extLst>
            <a:ext uri="{FF2B5EF4-FFF2-40B4-BE49-F238E27FC236}">
              <a16:creationId xmlns:a16="http://schemas.microsoft.com/office/drawing/2014/main" id="{00000000-0008-0000-0600-0000BB020000}"/>
            </a:ext>
          </a:extLst>
        </xdr:cNvPr>
        <xdr:cNvSpPr/>
      </xdr:nvSpPr>
      <xdr:spPr>
        <a:xfrm>
          <a:off x="14541500" y="16728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19587</xdr:rowOff>
    </xdr:from>
    <xdr:ext cx="534377"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4325111" y="168216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65957</xdr:rowOff>
    </xdr:from>
    <xdr:to>
      <xdr:col>71</xdr:col>
      <xdr:colOff>177800</xdr:colOff>
      <xdr:row>98</xdr:row>
      <xdr:rowOff>54336</xdr:rowOff>
    </xdr:to>
    <xdr:cxnSp macro="">
      <xdr:nvCxnSpPr>
        <xdr:cNvPr id="701" name="直線コネクタ 700">
          <a:extLst>
            <a:ext uri="{FF2B5EF4-FFF2-40B4-BE49-F238E27FC236}">
              <a16:creationId xmlns:a16="http://schemas.microsoft.com/office/drawing/2014/main" id="{00000000-0008-0000-0600-0000BD020000}"/>
            </a:ext>
          </a:extLst>
        </xdr:cNvPr>
        <xdr:cNvCxnSpPr/>
      </xdr:nvCxnSpPr>
      <xdr:spPr>
        <a:xfrm flipV="1">
          <a:off x="12814300" y="16696607"/>
          <a:ext cx="889000" cy="159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94520</xdr:rowOff>
    </xdr:from>
    <xdr:to>
      <xdr:col>72</xdr:col>
      <xdr:colOff>38100</xdr:colOff>
      <xdr:row>98</xdr:row>
      <xdr:rowOff>24670</xdr:rowOff>
    </xdr:to>
    <xdr:sp macro="" textlink="">
      <xdr:nvSpPr>
        <xdr:cNvPr id="702" name="フローチャート: 判断 701">
          <a:extLst>
            <a:ext uri="{FF2B5EF4-FFF2-40B4-BE49-F238E27FC236}">
              <a16:creationId xmlns:a16="http://schemas.microsoft.com/office/drawing/2014/main" id="{00000000-0008-0000-0600-0000BE020000}"/>
            </a:ext>
          </a:extLst>
        </xdr:cNvPr>
        <xdr:cNvSpPr/>
      </xdr:nvSpPr>
      <xdr:spPr>
        <a:xfrm>
          <a:off x="13652500" y="16725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15797</xdr:rowOff>
    </xdr:from>
    <xdr:ext cx="534377"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3436111" y="168178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20453</xdr:rowOff>
    </xdr:from>
    <xdr:to>
      <xdr:col>67</xdr:col>
      <xdr:colOff>101600</xdr:colOff>
      <xdr:row>98</xdr:row>
      <xdr:rowOff>122053</xdr:rowOff>
    </xdr:to>
    <xdr:sp macro="" textlink="">
      <xdr:nvSpPr>
        <xdr:cNvPr id="704" name="フローチャート: 判断 703">
          <a:extLst>
            <a:ext uri="{FF2B5EF4-FFF2-40B4-BE49-F238E27FC236}">
              <a16:creationId xmlns:a16="http://schemas.microsoft.com/office/drawing/2014/main" id="{00000000-0008-0000-0600-0000C0020000}"/>
            </a:ext>
          </a:extLst>
        </xdr:cNvPr>
        <xdr:cNvSpPr/>
      </xdr:nvSpPr>
      <xdr:spPr>
        <a:xfrm>
          <a:off x="12763500" y="168225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98</xdr:row>
      <xdr:rowOff>113180</xdr:rowOff>
    </xdr:from>
    <xdr:ext cx="469744"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2579428" y="169152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00000000-0008-0000-0600-0000C4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9" name="テキスト ボックス 708">
          <a:extLst>
            <a:ext uri="{FF2B5EF4-FFF2-40B4-BE49-F238E27FC236}">
              <a16:creationId xmlns:a16="http://schemas.microsoft.com/office/drawing/2014/main" id="{00000000-0008-0000-0600-0000C5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0" name="テキスト ボックス 709">
          <a:extLst>
            <a:ext uri="{FF2B5EF4-FFF2-40B4-BE49-F238E27FC236}">
              <a16:creationId xmlns:a16="http://schemas.microsoft.com/office/drawing/2014/main" id="{00000000-0008-0000-0600-0000C6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153860</xdr:rowOff>
    </xdr:from>
    <xdr:to>
      <xdr:col>85</xdr:col>
      <xdr:colOff>177800</xdr:colOff>
      <xdr:row>97</xdr:row>
      <xdr:rowOff>84010</xdr:rowOff>
    </xdr:to>
    <xdr:sp macro="" textlink="">
      <xdr:nvSpPr>
        <xdr:cNvPr id="711" name="楕円 710">
          <a:extLst>
            <a:ext uri="{FF2B5EF4-FFF2-40B4-BE49-F238E27FC236}">
              <a16:creationId xmlns:a16="http://schemas.microsoft.com/office/drawing/2014/main" id="{00000000-0008-0000-0600-0000C7020000}"/>
            </a:ext>
          </a:extLst>
        </xdr:cNvPr>
        <xdr:cNvSpPr/>
      </xdr:nvSpPr>
      <xdr:spPr>
        <a:xfrm>
          <a:off x="16268700" y="16613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5287</xdr:rowOff>
    </xdr:from>
    <xdr:ext cx="534377" cy="259045"/>
    <xdr:sp macro="" textlink="">
      <xdr:nvSpPr>
        <xdr:cNvPr id="712" name="積立金該当値テキスト">
          <a:extLst>
            <a:ext uri="{FF2B5EF4-FFF2-40B4-BE49-F238E27FC236}">
              <a16:creationId xmlns:a16="http://schemas.microsoft.com/office/drawing/2014/main" id="{00000000-0008-0000-0600-0000C8020000}"/>
            </a:ext>
          </a:extLst>
        </xdr:cNvPr>
        <xdr:cNvSpPr txBox="1"/>
      </xdr:nvSpPr>
      <xdr:spPr>
        <a:xfrm>
          <a:off x="16370300" y="164644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16890</xdr:rowOff>
    </xdr:from>
    <xdr:to>
      <xdr:col>81</xdr:col>
      <xdr:colOff>101600</xdr:colOff>
      <xdr:row>97</xdr:row>
      <xdr:rowOff>118490</xdr:rowOff>
    </xdr:to>
    <xdr:sp macro="" textlink="">
      <xdr:nvSpPr>
        <xdr:cNvPr id="713" name="楕円 712">
          <a:extLst>
            <a:ext uri="{FF2B5EF4-FFF2-40B4-BE49-F238E27FC236}">
              <a16:creationId xmlns:a16="http://schemas.microsoft.com/office/drawing/2014/main" id="{00000000-0008-0000-0600-0000C9020000}"/>
            </a:ext>
          </a:extLst>
        </xdr:cNvPr>
        <xdr:cNvSpPr/>
      </xdr:nvSpPr>
      <xdr:spPr>
        <a:xfrm>
          <a:off x="15430500" y="16647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135017</xdr:rowOff>
    </xdr:from>
    <xdr:ext cx="534377" cy="259045"/>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5214111" y="164227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34037</xdr:rowOff>
    </xdr:from>
    <xdr:to>
      <xdr:col>76</xdr:col>
      <xdr:colOff>165100</xdr:colOff>
      <xdr:row>97</xdr:row>
      <xdr:rowOff>135637</xdr:rowOff>
    </xdr:to>
    <xdr:sp macro="" textlink="">
      <xdr:nvSpPr>
        <xdr:cNvPr id="715" name="楕円 714">
          <a:extLst>
            <a:ext uri="{FF2B5EF4-FFF2-40B4-BE49-F238E27FC236}">
              <a16:creationId xmlns:a16="http://schemas.microsoft.com/office/drawing/2014/main" id="{00000000-0008-0000-0600-0000CB020000}"/>
            </a:ext>
          </a:extLst>
        </xdr:cNvPr>
        <xdr:cNvSpPr/>
      </xdr:nvSpPr>
      <xdr:spPr>
        <a:xfrm>
          <a:off x="14541500" y="166646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152164</xdr:rowOff>
    </xdr:from>
    <xdr:ext cx="534377" cy="259045"/>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4325111" y="164399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15157</xdr:rowOff>
    </xdr:from>
    <xdr:to>
      <xdr:col>72</xdr:col>
      <xdr:colOff>38100</xdr:colOff>
      <xdr:row>97</xdr:row>
      <xdr:rowOff>116757</xdr:rowOff>
    </xdr:to>
    <xdr:sp macro="" textlink="">
      <xdr:nvSpPr>
        <xdr:cNvPr id="717" name="楕円 716">
          <a:extLst>
            <a:ext uri="{FF2B5EF4-FFF2-40B4-BE49-F238E27FC236}">
              <a16:creationId xmlns:a16="http://schemas.microsoft.com/office/drawing/2014/main" id="{00000000-0008-0000-0600-0000CD020000}"/>
            </a:ext>
          </a:extLst>
        </xdr:cNvPr>
        <xdr:cNvSpPr/>
      </xdr:nvSpPr>
      <xdr:spPr>
        <a:xfrm>
          <a:off x="13652500" y="166458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133284</xdr:rowOff>
    </xdr:from>
    <xdr:ext cx="534377" cy="259045"/>
    <xdr:sp macro="" textlink="">
      <xdr:nvSpPr>
        <xdr:cNvPr id="718" name="テキスト ボックス 717">
          <a:extLst>
            <a:ext uri="{FF2B5EF4-FFF2-40B4-BE49-F238E27FC236}">
              <a16:creationId xmlns:a16="http://schemas.microsoft.com/office/drawing/2014/main" id="{00000000-0008-0000-0600-0000CE020000}"/>
            </a:ext>
          </a:extLst>
        </xdr:cNvPr>
        <xdr:cNvSpPr txBox="1"/>
      </xdr:nvSpPr>
      <xdr:spPr>
        <a:xfrm>
          <a:off x="13436111" y="164210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3536</xdr:rowOff>
    </xdr:from>
    <xdr:to>
      <xdr:col>67</xdr:col>
      <xdr:colOff>101600</xdr:colOff>
      <xdr:row>98</xdr:row>
      <xdr:rowOff>105136</xdr:rowOff>
    </xdr:to>
    <xdr:sp macro="" textlink="">
      <xdr:nvSpPr>
        <xdr:cNvPr id="719" name="楕円 718">
          <a:extLst>
            <a:ext uri="{FF2B5EF4-FFF2-40B4-BE49-F238E27FC236}">
              <a16:creationId xmlns:a16="http://schemas.microsoft.com/office/drawing/2014/main" id="{00000000-0008-0000-0600-0000CF020000}"/>
            </a:ext>
          </a:extLst>
        </xdr:cNvPr>
        <xdr:cNvSpPr/>
      </xdr:nvSpPr>
      <xdr:spPr>
        <a:xfrm>
          <a:off x="12763500" y="16805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96</xdr:row>
      <xdr:rowOff>121663</xdr:rowOff>
    </xdr:from>
    <xdr:ext cx="469744" cy="259045"/>
    <xdr:sp macro="" textlink="">
      <xdr:nvSpPr>
        <xdr:cNvPr id="720" name="テキスト ボックス 719">
          <a:extLst>
            <a:ext uri="{FF2B5EF4-FFF2-40B4-BE49-F238E27FC236}">
              <a16:creationId xmlns:a16="http://schemas.microsoft.com/office/drawing/2014/main" id="{00000000-0008-0000-0600-0000D0020000}"/>
            </a:ext>
          </a:extLst>
        </xdr:cNvPr>
        <xdr:cNvSpPr txBox="1"/>
      </xdr:nvSpPr>
      <xdr:spPr>
        <a:xfrm>
          <a:off x="12579428" y="165808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3" name="正方形/長方形 722">
          <a:extLst>
            <a:ext uri="{FF2B5EF4-FFF2-40B4-BE49-F238E27FC236}">
              <a16:creationId xmlns:a16="http://schemas.microsoft.com/office/drawing/2014/main" id="{00000000-0008-0000-0600-0000D3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4" name="正方形/長方形 723">
          <a:extLst>
            <a:ext uri="{FF2B5EF4-FFF2-40B4-BE49-F238E27FC236}">
              <a16:creationId xmlns:a16="http://schemas.microsoft.com/office/drawing/2014/main" id="{00000000-0008-0000-0600-0000D4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5" name="正方形/長方形 724">
          <a:extLst>
            <a:ext uri="{FF2B5EF4-FFF2-40B4-BE49-F238E27FC236}">
              <a16:creationId xmlns:a16="http://schemas.microsoft.com/office/drawing/2014/main" id="{00000000-0008-0000-0600-0000D5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6" name="正方形/長方形 725">
          <a:extLst>
            <a:ext uri="{FF2B5EF4-FFF2-40B4-BE49-F238E27FC236}">
              <a16:creationId xmlns:a16="http://schemas.microsoft.com/office/drawing/2014/main" id="{00000000-0008-0000-0600-0000D6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7" name="正方形/長方形 726">
          <a:extLst>
            <a:ext uri="{FF2B5EF4-FFF2-40B4-BE49-F238E27FC236}">
              <a16:creationId xmlns:a16="http://schemas.microsoft.com/office/drawing/2014/main" id="{00000000-0008-0000-0600-0000D7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8" name="正方形/長方形 727">
          <a:extLst>
            <a:ext uri="{FF2B5EF4-FFF2-40B4-BE49-F238E27FC236}">
              <a16:creationId xmlns:a16="http://schemas.microsoft.com/office/drawing/2014/main" id="{00000000-0008-0000-0600-0000D8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32" name="テキスト ボックス 731">
          <a:extLst>
            <a:ext uri="{FF2B5EF4-FFF2-40B4-BE49-F238E27FC236}">
              <a16:creationId xmlns:a16="http://schemas.microsoft.com/office/drawing/2014/main" id="{00000000-0008-0000-0600-0000DC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54627</xdr:rowOff>
    </xdr:from>
    <xdr:ext cx="467179" cy="259045"/>
    <xdr:sp macro="" textlink="">
      <xdr:nvSpPr>
        <xdr:cNvPr id="734" name="テキスト ボックス 733">
          <a:extLst>
            <a:ext uri="{FF2B5EF4-FFF2-40B4-BE49-F238E27FC236}">
              <a16:creationId xmlns:a16="http://schemas.microsoft.com/office/drawing/2014/main" id="{00000000-0008-0000-0600-0000DE020000}"/>
            </a:ext>
          </a:extLst>
        </xdr:cNvPr>
        <xdr:cNvSpPr txBox="1"/>
      </xdr:nvSpPr>
      <xdr:spPr>
        <a:xfrm>
          <a:off x="17820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111777</xdr:rowOff>
    </xdr:from>
    <xdr:ext cx="467179" cy="259045"/>
    <xdr:sp macro="" textlink="">
      <xdr:nvSpPr>
        <xdr:cNvPr id="736" name="テキスト ボックス 735">
          <a:extLst>
            <a:ext uri="{FF2B5EF4-FFF2-40B4-BE49-F238E27FC236}">
              <a16:creationId xmlns:a16="http://schemas.microsoft.com/office/drawing/2014/main" id="{00000000-0008-0000-0600-0000E0020000}"/>
            </a:ext>
          </a:extLst>
        </xdr:cNvPr>
        <xdr:cNvSpPr txBox="1"/>
      </xdr:nvSpPr>
      <xdr:spPr>
        <a:xfrm>
          <a:off x="17820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168927</xdr:rowOff>
    </xdr:from>
    <xdr:ext cx="467179" cy="259045"/>
    <xdr:sp macro="" textlink="">
      <xdr:nvSpPr>
        <xdr:cNvPr id="738" name="テキスト ボックス 737">
          <a:extLst>
            <a:ext uri="{FF2B5EF4-FFF2-40B4-BE49-F238E27FC236}">
              <a16:creationId xmlns:a16="http://schemas.microsoft.com/office/drawing/2014/main" id="{00000000-0008-0000-0600-0000E2020000}"/>
            </a:ext>
          </a:extLst>
        </xdr:cNvPr>
        <xdr:cNvSpPr txBox="1"/>
      </xdr:nvSpPr>
      <xdr:spPr>
        <a:xfrm>
          <a:off x="17820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9" name="直線コネクタ 738">
          <a:extLst>
            <a:ext uri="{FF2B5EF4-FFF2-40B4-BE49-F238E27FC236}">
              <a16:creationId xmlns:a16="http://schemas.microsoft.com/office/drawing/2014/main" id="{00000000-0008-0000-0600-0000E3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1" name="投資及び出資金グラフ枠">
          <a:extLst>
            <a:ext uri="{FF2B5EF4-FFF2-40B4-BE49-F238E27FC236}">
              <a16:creationId xmlns:a16="http://schemas.microsoft.com/office/drawing/2014/main" id="{00000000-0008-0000-0600-0000E5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22885</xdr:rowOff>
    </xdr:from>
    <xdr:to>
      <xdr:col>116</xdr:col>
      <xdr:colOff>62864</xdr:colOff>
      <xdr:row>38</xdr:row>
      <xdr:rowOff>139700</xdr:rowOff>
    </xdr:to>
    <xdr:cxnSp macro="">
      <xdr:nvCxnSpPr>
        <xdr:cNvPr id="742" name="直線コネクタ 741">
          <a:extLst>
            <a:ext uri="{FF2B5EF4-FFF2-40B4-BE49-F238E27FC236}">
              <a16:creationId xmlns:a16="http://schemas.microsoft.com/office/drawing/2014/main" id="{00000000-0008-0000-0600-0000E6020000}"/>
            </a:ext>
          </a:extLst>
        </xdr:cNvPr>
        <xdr:cNvCxnSpPr/>
      </xdr:nvCxnSpPr>
      <xdr:spPr>
        <a:xfrm flipV="1">
          <a:off x="22159595" y="5166385"/>
          <a:ext cx="1269" cy="14884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43" name="投資及び出資金最小値テキスト">
          <a:extLst>
            <a:ext uri="{FF2B5EF4-FFF2-40B4-BE49-F238E27FC236}">
              <a16:creationId xmlns:a16="http://schemas.microsoft.com/office/drawing/2014/main" id="{00000000-0008-0000-0600-0000E7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4" name="直線コネクタ 743">
          <a:extLst>
            <a:ext uri="{FF2B5EF4-FFF2-40B4-BE49-F238E27FC236}">
              <a16:creationId xmlns:a16="http://schemas.microsoft.com/office/drawing/2014/main" id="{00000000-0008-0000-0600-0000E8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141012</xdr:rowOff>
    </xdr:from>
    <xdr:ext cx="469744" cy="259045"/>
    <xdr:sp macro="" textlink="">
      <xdr:nvSpPr>
        <xdr:cNvPr id="745" name="投資及び出資金最大値テキスト">
          <a:extLst>
            <a:ext uri="{FF2B5EF4-FFF2-40B4-BE49-F238E27FC236}">
              <a16:creationId xmlns:a16="http://schemas.microsoft.com/office/drawing/2014/main" id="{00000000-0008-0000-0600-0000E9020000}"/>
            </a:ext>
          </a:extLst>
        </xdr:cNvPr>
        <xdr:cNvSpPr txBox="1"/>
      </xdr:nvSpPr>
      <xdr:spPr>
        <a:xfrm>
          <a:off x="22212300" y="49416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22885</xdr:rowOff>
    </xdr:from>
    <xdr:to>
      <xdr:col>116</xdr:col>
      <xdr:colOff>152400</xdr:colOff>
      <xdr:row>30</xdr:row>
      <xdr:rowOff>22885</xdr:rowOff>
    </xdr:to>
    <xdr:cxnSp macro="">
      <xdr:nvCxnSpPr>
        <xdr:cNvPr id="746" name="直線コネクタ 745">
          <a:extLst>
            <a:ext uri="{FF2B5EF4-FFF2-40B4-BE49-F238E27FC236}">
              <a16:creationId xmlns:a16="http://schemas.microsoft.com/office/drawing/2014/main" id="{00000000-0008-0000-0600-0000EA020000}"/>
            </a:ext>
          </a:extLst>
        </xdr:cNvPr>
        <xdr:cNvCxnSpPr/>
      </xdr:nvCxnSpPr>
      <xdr:spPr>
        <a:xfrm>
          <a:off x="22072600" y="51663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35</xdr:row>
      <xdr:rowOff>5969</xdr:rowOff>
    </xdr:from>
    <xdr:to>
      <xdr:col>116</xdr:col>
      <xdr:colOff>63500</xdr:colOff>
      <xdr:row>35</xdr:row>
      <xdr:rowOff>32715</xdr:rowOff>
    </xdr:to>
    <xdr:cxnSp macro="">
      <xdr:nvCxnSpPr>
        <xdr:cNvPr id="747" name="直線コネクタ 746">
          <a:extLst>
            <a:ext uri="{FF2B5EF4-FFF2-40B4-BE49-F238E27FC236}">
              <a16:creationId xmlns:a16="http://schemas.microsoft.com/office/drawing/2014/main" id="{00000000-0008-0000-0600-0000EB020000}"/>
            </a:ext>
          </a:extLst>
        </xdr:cNvPr>
        <xdr:cNvCxnSpPr/>
      </xdr:nvCxnSpPr>
      <xdr:spPr>
        <a:xfrm>
          <a:off x="21323300" y="6006719"/>
          <a:ext cx="838200" cy="267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7434</xdr:rowOff>
    </xdr:from>
    <xdr:ext cx="469744" cy="259045"/>
    <xdr:sp macro="" textlink="">
      <xdr:nvSpPr>
        <xdr:cNvPr id="748" name="投資及び出資金平均値テキスト">
          <a:extLst>
            <a:ext uri="{FF2B5EF4-FFF2-40B4-BE49-F238E27FC236}">
              <a16:creationId xmlns:a16="http://schemas.microsoft.com/office/drawing/2014/main" id="{00000000-0008-0000-0600-0000EC020000}"/>
            </a:ext>
          </a:extLst>
        </xdr:cNvPr>
        <xdr:cNvSpPr txBox="1"/>
      </xdr:nvSpPr>
      <xdr:spPr>
        <a:xfrm>
          <a:off x="22212300" y="617963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29007</xdr:rowOff>
    </xdr:from>
    <xdr:to>
      <xdr:col>116</xdr:col>
      <xdr:colOff>114300</xdr:colOff>
      <xdr:row>36</xdr:row>
      <xdr:rowOff>130607</xdr:rowOff>
    </xdr:to>
    <xdr:sp macro="" textlink="">
      <xdr:nvSpPr>
        <xdr:cNvPr id="749" name="フローチャート: 判断 748">
          <a:extLst>
            <a:ext uri="{FF2B5EF4-FFF2-40B4-BE49-F238E27FC236}">
              <a16:creationId xmlns:a16="http://schemas.microsoft.com/office/drawing/2014/main" id="{00000000-0008-0000-0600-0000ED020000}"/>
            </a:ext>
          </a:extLst>
        </xdr:cNvPr>
        <xdr:cNvSpPr/>
      </xdr:nvSpPr>
      <xdr:spPr>
        <a:xfrm>
          <a:off x="22110700" y="62012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34</xdr:row>
      <xdr:rowOff>152959</xdr:rowOff>
    </xdr:from>
    <xdr:to>
      <xdr:col>111</xdr:col>
      <xdr:colOff>177800</xdr:colOff>
      <xdr:row>35</xdr:row>
      <xdr:rowOff>5969</xdr:rowOff>
    </xdr:to>
    <xdr:cxnSp macro="">
      <xdr:nvCxnSpPr>
        <xdr:cNvPr id="750" name="直線コネクタ 749">
          <a:extLst>
            <a:ext uri="{FF2B5EF4-FFF2-40B4-BE49-F238E27FC236}">
              <a16:creationId xmlns:a16="http://schemas.microsoft.com/office/drawing/2014/main" id="{00000000-0008-0000-0600-0000EE020000}"/>
            </a:ext>
          </a:extLst>
        </xdr:cNvPr>
        <xdr:cNvCxnSpPr/>
      </xdr:nvCxnSpPr>
      <xdr:spPr>
        <a:xfrm>
          <a:off x="20434300" y="5982259"/>
          <a:ext cx="889000" cy="244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36</xdr:row>
      <xdr:rowOff>5004</xdr:rowOff>
    </xdr:from>
    <xdr:to>
      <xdr:col>112</xdr:col>
      <xdr:colOff>38100</xdr:colOff>
      <xdr:row>36</xdr:row>
      <xdr:rowOff>106604</xdr:rowOff>
    </xdr:to>
    <xdr:sp macro="" textlink="">
      <xdr:nvSpPr>
        <xdr:cNvPr id="751" name="フローチャート: 判断 750">
          <a:extLst>
            <a:ext uri="{FF2B5EF4-FFF2-40B4-BE49-F238E27FC236}">
              <a16:creationId xmlns:a16="http://schemas.microsoft.com/office/drawing/2014/main" id="{00000000-0008-0000-0600-0000EF020000}"/>
            </a:ext>
          </a:extLst>
        </xdr:cNvPr>
        <xdr:cNvSpPr/>
      </xdr:nvSpPr>
      <xdr:spPr>
        <a:xfrm>
          <a:off x="21272500" y="6177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97731</xdr:rowOff>
    </xdr:from>
    <xdr:ext cx="469744"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21088428" y="62699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34</xdr:row>
      <xdr:rowOff>144958</xdr:rowOff>
    </xdr:from>
    <xdr:to>
      <xdr:col>107</xdr:col>
      <xdr:colOff>50800</xdr:colOff>
      <xdr:row>34</xdr:row>
      <xdr:rowOff>152959</xdr:rowOff>
    </xdr:to>
    <xdr:cxnSp macro="">
      <xdr:nvCxnSpPr>
        <xdr:cNvPr id="753" name="直線コネクタ 752">
          <a:extLst>
            <a:ext uri="{FF2B5EF4-FFF2-40B4-BE49-F238E27FC236}">
              <a16:creationId xmlns:a16="http://schemas.microsoft.com/office/drawing/2014/main" id="{00000000-0008-0000-0600-0000F1020000}"/>
            </a:ext>
          </a:extLst>
        </xdr:cNvPr>
        <xdr:cNvCxnSpPr/>
      </xdr:nvCxnSpPr>
      <xdr:spPr>
        <a:xfrm>
          <a:off x="19545300" y="5974258"/>
          <a:ext cx="889000" cy="80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35</xdr:row>
      <xdr:rowOff>160909</xdr:rowOff>
    </xdr:from>
    <xdr:to>
      <xdr:col>107</xdr:col>
      <xdr:colOff>101600</xdr:colOff>
      <xdr:row>36</xdr:row>
      <xdr:rowOff>91059</xdr:rowOff>
    </xdr:to>
    <xdr:sp macro="" textlink="">
      <xdr:nvSpPr>
        <xdr:cNvPr id="754" name="フローチャート: 判断 753">
          <a:extLst>
            <a:ext uri="{FF2B5EF4-FFF2-40B4-BE49-F238E27FC236}">
              <a16:creationId xmlns:a16="http://schemas.microsoft.com/office/drawing/2014/main" id="{00000000-0008-0000-0600-0000F2020000}"/>
            </a:ext>
          </a:extLst>
        </xdr:cNvPr>
        <xdr:cNvSpPr/>
      </xdr:nvSpPr>
      <xdr:spPr>
        <a:xfrm>
          <a:off x="20383500" y="61616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82186</xdr:rowOff>
    </xdr:from>
    <xdr:ext cx="469744"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20199428" y="62543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34</xdr:row>
      <xdr:rowOff>135585</xdr:rowOff>
    </xdr:from>
    <xdr:to>
      <xdr:col>102</xdr:col>
      <xdr:colOff>114300</xdr:colOff>
      <xdr:row>34</xdr:row>
      <xdr:rowOff>144958</xdr:rowOff>
    </xdr:to>
    <xdr:cxnSp macro="">
      <xdr:nvCxnSpPr>
        <xdr:cNvPr id="756" name="直線コネクタ 755">
          <a:extLst>
            <a:ext uri="{FF2B5EF4-FFF2-40B4-BE49-F238E27FC236}">
              <a16:creationId xmlns:a16="http://schemas.microsoft.com/office/drawing/2014/main" id="{00000000-0008-0000-0600-0000F4020000}"/>
            </a:ext>
          </a:extLst>
        </xdr:cNvPr>
        <xdr:cNvCxnSpPr/>
      </xdr:nvCxnSpPr>
      <xdr:spPr>
        <a:xfrm>
          <a:off x="18656300" y="5964885"/>
          <a:ext cx="889000" cy="93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35</xdr:row>
      <xdr:rowOff>163881</xdr:rowOff>
    </xdr:from>
    <xdr:to>
      <xdr:col>102</xdr:col>
      <xdr:colOff>165100</xdr:colOff>
      <xdr:row>36</xdr:row>
      <xdr:rowOff>94031</xdr:rowOff>
    </xdr:to>
    <xdr:sp macro="" textlink="">
      <xdr:nvSpPr>
        <xdr:cNvPr id="757" name="フローチャート: 判断 756">
          <a:extLst>
            <a:ext uri="{FF2B5EF4-FFF2-40B4-BE49-F238E27FC236}">
              <a16:creationId xmlns:a16="http://schemas.microsoft.com/office/drawing/2014/main" id="{00000000-0008-0000-0600-0000F5020000}"/>
            </a:ext>
          </a:extLst>
        </xdr:cNvPr>
        <xdr:cNvSpPr/>
      </xdr:nvSpPr>
      <xdr:spPr>
        <a:xfrm>
          <a:off x="19494500" y="6164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85158</xdr:rowOff>
    </xdr:from>
    <xdr:ext cx="469744"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19310428" y="62573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35</xdr:row>
      <xdr:rowOff>164567</xdr:rowOff>
    </xdr:from>
    <xdr:to>
      <xdr:col>98</xdr:col>
      <xdr:colOff>38100</xdr:colOff>
      <xdr:row>36</xdr:row>
      <xdr:rowOff>94717</xdr:rowOff>
    </xdr:to>
    <xdr:sp macro="" textlink="">
      <xdr:nvSpPr>
        <xdr:cNvPr id="759" name="フローチャート: 判断 758">
          <a:extLst>
            <a:ext uri="{FF2B5EF4-FFF2-40B4-BE49-F238E27FC236}">
              <a16:creationId xmlns:a16="http://schemas.microsoft.com/office/drawing/2014/main" id="{00000000-0008-0000-0600-0000F7020000}"/>
            </a:ext>
          </a:extLst>
        </xdr:cNvPr>
        <xdr:cNvSpPr/>
      </xdr:nvSpPr>
      <xdr:spPr>
        <a:xfrm>
          <a:off x="18605500" y="61653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85844</xdr:rowOff>
    </xdr:from>
    <xdr:ext cx="469744"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8421428" y="62580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34</xdr:row>
      <xdr:rowOff>153365</xdr:rowOff>
    </xdr:from>
    <xdr:to>
      <xdr:col>116</xdr:col>
      <xdr:colOff>114300</xdr:colOff>
      <xdr:row>35</xdr:row>
      <xdr:rowOff>83515</xdr:rowOff>
    </xdr:to>
    <xdr:sp macro="" textlink="">
      <xdr:nvSpPr>
        <xdr:cNvPr id="766" name="楕円 765">
          <a:extLst>
            <a:ext uri="{FF2B5EF4-FFF2-40B4-BE49-F238E27FC236}">
              <a16:creationId xmlns:a16="http://schemas.microsoft.com/office/drawing/2014/main" id="{00000000-0008-0000-0600-0000FE020000}"/>
            </a:ext>
          </a:extLst>
        </xdr:cNvPr>
        <xdr:cNvSpPr/>
      </xdr:nvSpPr>
      <xdr:spPr>
        <a:xfrm>
          <a:off x="22110700" y="5982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34</xdr:row>
      <xdr:rowOff>4792</xdr:rowOff>
    </xdr:from>
    <xdr:ext cx="469744" cy="259045"/>
    <xdr:sp macro="" textlink="">
      <xdr:nvSpPr>
        <xdr:cNvPr id="767" name="投資及び出資金該当値テキスト">
          <a:extLst>
            <a:ext uri="{FF2B5EF4-FFF2-40B4-BE49-F238E27FC236}">
              <a16:creationId xmlns:a16="http://schemas.microsoft.com/office/drawing/2014/main" id="{00000000-0008-0000-0600-0000FF020000}"/>
            </a:ext>
          </a:extLst>
        </xdr:cNvPr>
        <xdr:cNvSpPr txBox="1"/>
      </xdr:nvSpPr>
      <xdr:spPr>
        <a:xfrm>
          <a:off x="22212300" y="58340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34</xdr:row>
      <xdr:rowOff>126619</xdr:rowOff>
    </xdr:from>
    <xdr:to>
      <xdr:col>112</xdr:col>
      <xdr:colOff>38100</xdr:colOff>
      <xdr:row>35</xdr:row>
      <xdr:rowOff>56769</xdr:rowOff>
    </xdr:to>
    <xdr:sp macro="" textlink="">
      <xdr:nvSpPr>
        <xdr:cNvPr id="768" name="楕円 767">
          <a:extLst>
            <a:ext uri="{FF2B5EF4-FFF2-40B4-BE49-F238E27FC236}">
              <a16:creationId xmlns:a16="http://schemas.microsoft.com/office/drawing/2014/main" id="{00000000-0008-0000-0600-000000030000}"/>
            </a:ext>
          </a:extLst>
        </xdr:cNvPr>
        <xdr:cNvSpPr/>
      </xdr:nvSpPr>
      <xdr:spPr>
        <a:xfrm>
          <a:off x="21272500" y="59559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33</xdr:row>
      <xdr:rowOff>73296</xdr:rowOff>
    </xdr:from>
    <xdr:ext cx="469744" cy="259045"/>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21088428" y="57311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34</xdr:row>
      <xdr:rowOff>102159</xdr:rowOff>
    </xdr:from>
    <xdr:to>
      <xdr:col>107</xdr:col>
      <xdr:colOff>101600</xdr:colOff>
      <xdr:row>35</xdr:row>
      <xdr:rowOff>32309</xdr:rowOff>
    </xdr:to>
    <xdr:sp macro="" textlink="">
      <xdr:nvSpPr>
        <xdr:cNvPr id="770" name="楕円 769">
          <a:extLst>
            <a:ext uri="{FF2B5EF4-FFF2-40B4-BE49-F238E27FC236}">
              <a16:creationId xmlns:a16="http://schemas.microsoft.com/office/drawing/2014/main" id="{00000000-0008-0000-0600-000002030000}"/>
            </a:ext>
          </a:extLst>
        </xdr:cNvPr>
        <xdr:cNvSpPr/>
      </xdr:nvSpPr>
      <xdr:spPr>
        <a:xfrm>
          <a:off x="20383500" y="59314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33</xdr:row>
      <xdr:rowOff>48836</xdr:rowOff>
    </xdr:from>
    <xdr:ext cx="469744" cy="259045"/>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20199428" y="57066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34</xdr:row>
      <xdr:rowOff>94158</xdr:rowOff>
    </xdr:from>
    <xdr:to>
      <xdr:col>102</xdr:col>
      <xdr:colOff>165100</xdr:colOff>
      <xdr:row>35</xdr:row>
      <xdr:rowOff>24308</xdr:rowOff>
    </xdr:to>
    <xdr:sp macro="" textlink="">
      <xdr:nvSpPr>
        <xdr:cNvPr id="772" name="楕円 771">
          <a:extLst>
            <a:ext uri="{FF2B5EF4-FFF2-40B4-BE49-F238E27FC236}">
              <a16:creationId xmlns:a16="http://schemas.microsoft.com/office/drawing/2014/main" id="{00000000-0008-0000-0600-000004030000}"/>
            </a:ext>
          </a:extLst>
        </xdr:cNvPr>
        <xdr:cNvSpPr/>
      </xdr:nvSpPr>
      <xdr:spPr>
        <a:xfrm>
          <a:off x="19494500" y="59234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33</xdr:row>
      <xdr:rowOff>40835</xdr:rowOff>
    </xdr:from>
    <xdr:ext cx="469744" cy="259045"/>
    <xdr:sp macro="" textlink="">
      <xdr:nvSpPr>
        <xdr:cNvPr id="773" name="テキスト ボックス 772">
          <a:extLst>
            <a:ext uri="{FF2B5EF4-FFF2-40B4-BE49-F238E27FC236}">
              <a16:creationId xmlns:a16="http://schemas.microsoft.com/office/drawing/2014/main" id="{00000000-0008-0000-0600-000005030000}"/>
            </a:ext>
          </a:extLst>
        </xdr:cNvPr>
        <xdr:cNvSpPr txBox="1"/>
      </xdr:nvSpPr>
      <xdr:spPr>
        <a:xfrm>
          <a:off x="19310428" y="56986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34</xdr:row>
      <xdr:rowOff>84785</xdr:rowOff>
    </xdr:from>
    <xdr:to>
      <xdr:col>98</xdr:col>
      <xdr:colOff>38100</xdr:colOff>
      <xdr:row>35</xdr:row>
      <xdr:rowOff>14935</xdr:rowOff>
    </xdr:to>
    <xdr:sp macro="" textlink="">
      <xdr:nvSpPr>
        <xdr:cNvPr id="774" name="楕円 773">
          <a:extLst>
            <a:ext uri="{FF2B5EF4-FFF2-40B4-BE49-F238E27FC236}">
              <a16:creationId xmlns:a16="http://schemas.microsoft.com/office/drawing/2014/main" id="{00000000-0008-0000-0600-000006030000}"/>
            </a:ext>
          </a:extLst>
        </xdr:cNvPr>
        <xdr:cNvSpPr/>
      </xdr:nvSpPr>
      <xdr:spPr>
        <a:xfrm>
          <a:off x="18605500" y="5914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33</xdr:row>
      <xdr:rowOff>31462</xdr:rowOff>
    </xdr:from>
    <xdr:ext cx="469744" cy="259045"/>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8421428" y="56893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9" name="正方形/長方形 778">
          <a:extLst>
            <a:ext uri="{FF2B5EF4-FFF2-40B4-BE49-F238E27FC236}">
              <a16:creationId xmlns:a16="http://schemas.microsoft.com/office/drawing/2014/main" id="{00000000-0008-0000-0600-00000B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0" name="正方形/長方形 779">
          <a:extLst>
            <a:ext uri="{FF2B5EF4-FFF2-40B4-BE49-F238E27FC236}">
              <a16:creationId xmlns:a16="http://schemas.microsoft.com/office/drawing/2014/main" id="{00000000-0008-0000-0600-00000C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1" name="正方形/長方形 780">
          <a:extLst>
            <a:ext uri="{FF2B5EF4-FFF2-40B4-BE49-F238E27FC236}">
              <a16:creationId xmlns:a16="http://schemas.microsoft.com/office/drawing/2014/main" id="{00000000-0008-0000-0600-00000D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2" name="正方形/長方形 781">
          <a:extLst>
            <a:ext uri="{FF2B5EF4-FFF2-40B4-BE49-F238E27FC236}">
              <a16:creationId xmlns:a16="http://schemas.microsoft.com/office/drawing/2014/main" id="{00000000-0008-0000-0600-00000E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3" name="正方形/長方形 782">
          <a:extLst>
            <a:ext uri="{FF2B5EF4-FFF2-40B4-BE49-F238E27FC236}">
              <a16:creationId xmlns:a16="http://schemas.microsoft.com/office/drawing/2014/main" id="{00000000-0008-0000-0600-00000F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87" name="テキスト ボックス 786">
          <a:extLst>
            <a:ext uri="{FF2B5EF4-FFF2-40B4-BE49-F238E27FC236}">
              <a16:creationId xmlns:a16="http://schemas.microsoft.com/office/drawing/2014/main" id="{00000000-0008-0000-0600-000013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89" name="テキスト ボックス 788">
          <a:extLst>
            <a:ext uri="{FF2B5EF4-FFF2-40B4-BE49-F238E27FC236}">
              <a16:creationId xmlns:a16="http://schemas.microsoft.com/office/drawing/2014/main" id="{00000000-0008-0000-0600-000015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91" name="テキスト ボックス 790">
          <a:extLst>
            <a:ext uri="{FF2B5EF4-FFF2-40B4-BE49-F238E27FC236}">
              <a16:creationId xmlns:a16="http://schemas.microsoft.com/office/drawing/2014/main" id="{00000000-0008-0000-0600-000017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93" name="テキスト ボックス 792">
          <a:extLst>
            <a:ext uri="{FF2B5EF4-FFF2-40B4-BE49-F238E27FC236}">
              <a16:creationId xmlns:a16="http://schemas.microsoft.com/office/drawing/2014/main" id="{00000000-0008-0000-0600-000019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97" name="テキスト ボックス 796">
          <a:extLst>
            <a:ext uri="{FF2B5EF4-FFF2-40B4-BE49-F238E27FC236}">
              <a16:creationId xmlns:a16="http://schemas.microsoft.com/office/drawing/2014/main" id="{00000000-0008-0000-0600-00001D030000}"/>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8" name="貸付金グラフ枠">
          <a:extLst>
            <a:ext uri="{FF2B5EF4-FFF2-40B4-BE49-F238E27FC236}">
              <a16:creationId xmlns:a16="http://schemas.microsoft.com/office/drawing/2014/main" id="{00000000-0008-0000-0600-00001E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155092</xdr:rowOff>
    </xdr:from>
    <xdr:to>
      <xdr:col>116</xdr:col>
      <xdr:colOff>62864</xdr:colOff>
      <xdr:row>59</xdr:row>
      <xdr:rowOff>44241</xdr:rowOff>
    </xdr:to>
    <xdr:cxnSp macro="">
      <xdr:nvCxnSpPr>
        <xdr:cNvPr id="799" name="直線コネクタ 798">
          <a:extLst>
            <a:ext uri="{FF2B5EF4-FFF2-40B4-BE49-F238E27FC236}">
              <a16:creationId xmlns:a16="http://schemas.microsoft.com/office/drawing/2014/main" id="{00000000-0008-0000-0600-00001F030000}"/>
            </a:ext>
          </a:extLst>
        </xdr:cNvPr>
        <xdr:cNvCxnSpPr/>
      </xdr:nvCxnSpPr>
      <xdr:spPr>
        <a:xfrm flipV="1">
          <a:off x="22159595" y="8899042"/>
          <a:ext cx="1269" cy="12607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48068</xdr:rowOff>
    </xdr:from>
    <xdr:ext cx="313932" cy="259045"/>
    <xdr:sp macro="" textlink="">
      <xdr:nvSpPr>
        <xdr:cNvPr id="800" name="貸付金最小値テキスト">
          <a:extLst>
            <a:ext uri="{FF2B5EF4-FFF2-40B4-BE49-F238E27FC236}">
              <a16:creationId xmlns:a16="http://schemas.microsoft.com/office/drawing/2014/main" id="{00000000-0008-0000-0600-000020030000}"/>
            </a:ext>
          </a:extLst>
        </xdr:cNvPr>
        <xdr:cNvSpPr txBox="1"/>
      </xdr:nvSpPr>
      <xdr:spPr>
        <a:xfrm>
          <a:off x="22212300" y="1016361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44241</xdr:rowOff>
    </xdr:from>
    <xdr:to>
      <xdr:col>116</xdr:col>
      <xdr:colOff>152400</xdr:colOff>
      <xdr:row>59</xdr:row>
      <xdr:rowOff>44241</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a:off x="22072600" y="101597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101769</xdr:rowOff>
    </xdr:from>
    <xdr:ext cx="534377" cy="259045"/>
    <xdr:sp macro="" textlink="">
      <xdr:nvSpPr>
        <xdr:cNvPr id="802" name="貸付金最大値テキスト">
          <a:extLst>
            <a:ext uri="{FF2B5EF4-FFF2-40B4-BE49-F238E27FC236}">
              <a16:creationId xmlns:a16="http://schemas.microsoft.com/office/drawing/2014/main" id="{00000000-0008-0000-0600-000022030000}"/>
            </a:ext>
          </a:extLst>
        </xdr:cNvPr>
        <xdr:cNvSpPr txBox="1"/>
      </xdr:nvSpPr>
      <xdr:spPr>
        <a:xfrm>
          <a:off x="22212300" y="86742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66,192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155092</xdr:rowOff>
    </xdr:from>
    <xdr:to>
      <xdr:col>116</xdr:col>
      <xdr:colOff>152400</xdr:colOff>
      <xdr:row>51</xdr:row>
      <xdr:rowOff>155092</xdr:rowOff>
    </xdr:to>
    <xdr:cxnSp macro="">
      <xdr:nvCxnSpPr>
        <xdr:cNvPr id="803" name="直線コネクタ 802">
          <a:extLst>
            <a:ext uri="{FF2B5EF4-FFF2-40B4-BE49-F238E27FC236}">
              <a16:creationId xmlns:a16="http://schemas.microsoft.com/office/drawing/2014/main" id="{00000000-0008-0000-0600-000023030000}"/>
            </a:ext>
          </a:extLst>
        </xdr:cNvPr>
        <xdr:cNvCxnSpPr/>
      </xdr:nvCxnSpPr>
      <xdr:spPr>
        <a:xfrm>
          <a:off x="22072600" y="88990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18047</xdr:rowOff>
    </xdr:from>
    <xdr:to>
      <xdr:col>116</xdr:col>
      <xdr:colOff>63500</xdr:colOff>
      <xdr:row>59</xdr:row>
      <xdr:rowOff>21609</xdr:rowOff>
    </xdr:to>
    <xdr:cxnSp macro="">
      <xdr:nvCxnSpPr>
        <xdr:cNvPr id="804" name="直線コネクタ 803">
          <a:extLst>
            <a:ext uri="{FF2B5EF4-FFF2-40B4-BE49-F238E27FC236}">
              <a16:creationId xmlns:a16="http://schemas.microsoft.com/office/drawing/2014/main" id="{00000000-0008-0000-0600-000024030000}"/>
            </a:ext>
          </a:extLst>
        </xdr:cNvPr>
        <xdr:cNvCxnSpPr/>
      </xdr:nvCxnSpPr>
      <xdr:spPr>
        <a:xfrm>
          <a:off x="21323300" y="10133597"/>
          <a:ext cx="838200" cy="35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56380</xdr:rowOff>
    </xdr:from>
    <xdr:ext cx="469744" cy="259045"/>
    <xdr:sp macro="" textlink="">
      <xdr:nvSpPr>
        <xdr:cNvPr id="805" name="貸付金平均値テキスト">
          <a:extLst>
            <a:ext uri="{FF2B5EF4-FFF2-40B4-BE49-F238E27FC236}">
              <a16:creationId xmlns:a16="http://schemas.microsoft.com/office/drawing/2014/main" id="{00000000-0008-0000-0600-000025030000}"/>
            </a:ext>
          </a:extLst>
        </xdr:cNvPr>
        <xdr:cNvSpPr txBox="1"/>
      </xdr:nvSpPr>
      <xdr:spPr>
        <a:xfrm>
          <a:off x="22212300" y="982903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33503</xdr:rowOff>
    </xdr:from>
    <xdr:to>
      <xdr:col>116</xdr:col>
      <xdr:colOff>114300</xdr:colOff>
      <xdr:row>58</xdr:row>
      <xdr:rowOff>135103</xdr:rowOff>
    </xdr:to>
    <xdr:sp macro="" textlink="">
      <xdr:nvSpPr>
        <xdr:cNvPr id="806" name="フローチャート: 判断 805">
          <a:extLst>
            <a:ext uri="{FF2B5EF4-FFF2-40B4-BE49-F238E27FC236}">
              <a16:creationId xmlns:a16="http://schemas.microsoft.com/office/drawing/2014/main" id="{00000000-0008-0000-0600-000026030000}"/>
            </a:ext>
          </a:extLst>
        </xdr:cNvPr>
        <xdr:cNvSpPr/>
      </xdr:nvSpPr>
      <xdr:spPr>
        <a:xfrm>
          <a:off x="22110700" y="99776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15475</xdr:rowOff>
    </xdr:from>
    <xdr:to>
      <xdr:col>111</xdr:col>
      <xdr:colOff>177800</xdr:colOff>
      <xdr:row>59</xdr:row>
      <xdr:rowOff>18047</xdr:rowOff>
    </xdr:to>
    <xdr:cxnSp macro="">
      <xdr:nvCxnSpPr>
        <xdr:cNvPr id="807" name="直線コネクタ 806">
          <a:extLst>
            <a:ext uri="{FF2B5EF4-FFF2-40B4-BE49-F238E27FC236}">
              <a16:creationId xmlns:a16="http://schemas.microsoft.com/office/drawing/2014/main" id="{00000000-0008-0000-0600-000027030000}"/>
            </a:ext>
          </a:extLst>
        </xdr:cNvPr>
        <xdr:cNvCxnSpPr/>
      </xdr:nvCxnSpPr>
      <xdr:spPr>
        <a:xfrm>
          <a:off x="20434300" y="10131025"/>
          <a:ext cx="889000" cy="2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22320</xdr:rowOff>
    </xdr:from>
    <xdr:to>
      <xdr:col>112</xdr:col>
      <xdr:colOff>38100</xdr:colOff>
      <xdr:row>58</xdr:row>
      <xdr:rowOff>123920</xdr:rowOff>
    </xdr:to>
    <xdr:sp macro="" textlink="">
      <xdr:nvSpPr>
        <xdr:cNvPr id="808" name="フローチャート: 判断 807">
          <a:extLst>
            <a:ext uri="{FF2B5EF4-FFF2-40B4-BE49-F238E27FC236}">
              <a16:creationId xmlns:a16="http://schemas.microsoft.com/office/drawing/2014/main" id="{00000000-0008-0000-0600-000028030000}"/>
            </a:ext>
          </a:extLst>
        </xdr:cNvPr>
        <xdr:cNvSpPr/>
      </xdr:nvSpPr>
      <xdr:spPr>
        <a:xfrm>
          <a:off x="21272500" y="9966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140447</xdr:rowOff>
    </xdr:from>
    <xdr:ext cx="469744"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21088428" y="9741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12618</xdr:rowOff>
    </xdr:from>
    <xdr:to>
      <xdr:col>107</xdr:col>
      <xdr:colOff>50800</xdr:colOff>
      <xdr:row>59</xdr:row>
      <xdr:rowOff>15475</xdr:rowOff>
    </xdr:to>
    <xdr:cxnSp macro="">
      <xdr:nvCxnSpPr>
        <xdr:cNvPr id="810" name="直線コネクタ 809">
          <a:extLst>
            <a:ext uri="{FF2B5EF4-FFF2-40B4-BE49-F238E27FC236}">
              <a16:creationId xmlns:a16="http://schemas.microsoft.com/office/drawing/2014/main" id="{00000000-0008-0000-0600-00002A030000}"/>
            </a:ext>
          </a:extLst>
        </xdr:cNvPr>
        <xdr:cNvCxnSpPr/>
      </xdr:nvCxnSpPr>
      <xdr:spPr>
        <a:xfrm>
          <a:off x="19545300" y="10128168"/>
          <a:ext cx="889000" cy="2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21768</xdr:rowOff>
    </xdr:from>
    <xdr:to>
      <xdr:col>107</xdr:col>
      <xdr:colOff>101600</xdr:colOff>
      <xdr:row>58</xdr:row>
      <xdr:rowOff>123368</xdr:rowOff>
    </xdr:to>
    <xdr:sp macro="" textlink="">
      <xdr:nvSpPr>
        <xdr:cNvPr id="811" name="フローチャート: 判断 810">
          <a:extLst>
            <a:ext uri="{FF2B5EF4-FFF2-40B4-BE49-F238E27FC236}">
              <a16:creationId xmlns:a16="http://schemas.microsoft.com/office/drawing/2014/main" id="{00000000-0008-0000-0600-00002B030000}"/>
            </a:ext>
          </a:extLst>
        </xdr:cNvPr>
        <xdr:cNvSpPr/>
      </xdr:nvSpPr>
      <xdr:spPr>
        <a:xfrm>
          <a:off x="20383500" y="99658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139895</xdr:rowOff>
    </xdr:from>
    <xdr:ext cx="469744"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20199428" y="97410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151740</xdr:rowOff>
    </xdr:from>
    <xdr:to>
      <xdr:col>102</xdr:col>
      <xdr:colOff>114300</xdr:colOff>
      <xdr:row>59</xdr:row>
      <xdr:rowOff>12618</xdr:rowOff>
    </xdr:to>
    <xdr:cxnSp macro="">
      <xdr:nvCxnSpPr>
        <xdr:cNvPr id="813" name="直線コネクタ 812">
          <a:extLst>
            <a:ext uri="{FF2B5EF4-FFF2-40B4-BE49-F238E27FC236}">
              <a16:creationId xmlns:a16="http://schemas.microsoft.com/office/drawing/2014/main" id="{00000000-0008-0000-0600-00002D030000}"/>
            </a:ext>
          </a:extLst>
        </xdr:cNvPr>
        <xdr:cNvCxnSpPr/>
      </xdr:nvCxnSpPr>
      <xdr:spPr>
        <a:xfrm>
          <a:off x="18656300" y="10095840"/>
          <a:ext cx="889000" cy="32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9481</xdr:rowOff>
    </xdr:from>
    <xdr:to>
      <xdr:col>102</xdr:col>
      <xdr:colOff>165100</xdr:colOff>
      <xdr:row>58</xdr:row>
      <xdr:rowOff>111081</xdr:rowOff>
    </xdr:to>
    <xdr:sp macro="" textlink="">
      <xdr:nvSpPr>
        <xdr:cNvPr id="814" name="フローチャート: 判断 813">
          <a:extLst>
            <a:ext uri="{FF2B5EF4-FFF2-40B4-BE49-F238E27FC236}">
              <a16:creationId xmlns:a16="http://schemas.microsoft.com/office/drawing/2014/main" id="{00000000-0008-0000-0600-00002E030000}"/>
            </a:ext>
          </a:extLst>
        </xdr:cNvPr>
        <xdr:cNvSpPr/>
      </xdr:nvSpPr>
      <xdr:spPr>
        <a:xfrm>
          <a:off x="19494500" y="9953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127608</xdr:rowOff>
    </xdr:from>
    <xdr:ext cx="469744"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19310428" y="97288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160547</xdr:rowOff>
    </xdr:from>
    <xdr:to>
      <xdr:col>98</xdr:col>
      <xdr:colOff>38100</xdr:colOff>
      <xdr:row>58</xdr:row>
      <xdr:rowOff>90697</xdr:rowOff>
    </xdr:to>
    <xdr:sp macro="" textlink="">
      <xdr:nvSpPr>
        <xdr:cNvPr id="816" name="フローチャート: 判断 815">
          <a:extLst>
            <a:ext uri="{FF2B5EF4-FFF2-40B4-BE49-F238E27FC236}">
              <a16:creationId xmlns:a16="http://schemas.microsoft.com/office/drawing/2014/main" id="{00000000-0008-0000-0600-000030030000}"/>
            </a:ext>
          </a:extLst>
        </xdr:cNvPr>
        <xdr:cNvSpPr/>
      </xdr:nvSpPr>
      <xdr:spPr>
        <a:xfrm>
          <a:off x="18605500" y="9933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107224</xdr:rowOff>
    </xdr:from>
    <xdr:ext cx="469744"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18421428" y="97084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600-000032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142259</xdr:rowOff>
    </xdr:from>
    <xdr:to>
      <xdr:col>116</xdr:col>
      <xdr:colOff>114300</xdr:colOff>
      <xdr:row>59</xdr:row>
      <xdr:rowOff>72409</xdr:rowOff>
    </xdr:to>
    <xdr:sp macro="" textlink="">
      <xdr:nvSpPr>
        <xdr:cNvPr id="823" name="楕円 822">
          <a:extLst>
            <a:ext uri="{FF2B5EF4-FFF2-40B4-BE49-F238E27FC236}">
              <a16:creationId xmlns:a16="http://schemas.microsoft.com/office/drawing/2014/main" id="{00000000-0008-0000-0600-000037030000}"/>
            </a:ext>
          </a:extLst>
        </xdr:cNvPr>
        <xdr:cNvSpPr/>
      </xdr:nvSpPr>
      <xdr:spPr>
        <a:xfrm>
          <a:off x="22110700" y="100863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57186</xdr:rowOff>
    </xdr:from>
    <xdr:ext cx="469744" cy="259045"/>
    <xdr:sp macro="" textlink="">
      <xdr:nvSpPr>
        <xdr:cNvPr id="824" name="貸付金該当値テキスト">
          <a:extLst>
            <a:ext uri="{FF2B5EF4-FFF2-40B4-BE49-F238E27FC236}">
              <a16:creationId xmlns:a16="http://schemas.microsoft.com/office/drawing/2014/main" id="{00000000-0008-0000-0600-000038030000}"/>
            </a:ext>
          </a:extLst>
        </xdr:cNvPr>
        <xdr:cNvSpPr txBox="1"/>
      </xdr:nvSpPr>
      <xdr:spPr>
        <a:xfrm>
          <a:off x="22212300" y="100012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138697</xdr:rowOff>
    </xdr:from>
    <xdr:to>
      <xdr:col>112</xdr:col>
      <xdr:colOff>38100</xdr:colOff>
      <xdr:row>59</xdr:row>
      <xdr:rowOff>68847</xdr:rowOff>
    </xdr:to>
    <xdr:sp macro="" textlink="">
      <xdr:nvSpPr>
        <xdr:cNvPr id="825" name="楕円 824">
          <a:extLst>
            <a:ext uri="{FF2B5EF4-FFF2-40B4-BE49-F238E27FC236}">
              <a16:creationId xmlns:a16="http://schemas.microsoft.com/office/drawing/2014/main" id="{00000000-0008-0000-0600-000039030000}"/>
            </a:ext>
          </a:extLst>
        </xdr:cNvPr>
        <xdr:cNvSpPr/>
      </xdr:nvSpPr>
      <xdr:spPr>
        <a:xfrm>
          <a:off x="21272500" y="100827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59</xdr:row>
      <xdr:rowOff>59974</xdr:rowOff>
    </xdr:from>
    <xdr:ext cx="469744" cy="259045"/>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21088428" y="101755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136125</xdr:rowOff>
    </xdr:from>
    <xdr:to>
      <xdr:col>107</xdr:col>
      <xdr:colOff>101600</xdr:colOff>
      <xdr:row>59</xdr:row>
      <xdr:rowOff>66275</xdr:rowOff>
    </xdr:to>
    <xdr:sp macro="" textlink="">
      <xdr:nvSpPr>
        <xdr:cNvPr id="827" name="楕円 826">
          <a:extLst>
            <a:ext uri="{FF2B5EF4-FFF2-40B4-BE49-F238E27FC236}">
              <a16:creationId xmlns:a16="http://schemas.microsoft.com/office/drawing/2014/main" id="{00000000-0008-0000-0600-00003B030000}"/>
            </a:ext>
          </a:extLst>
        </xdr:cNvPr>
        <xdr:cNvSpPr/>
      </xdr:nvSpPr>
      <xdr:spPr>
        <a:xfrm>
          <a:off x="20383500" y="10080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59</xdr:row>
      <xdr:rowOff>57402</xdr:rowOff>
    </xdr:from>
    <xdr:ext cx="469744" cy="259045"/>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20199428" y="101729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133268</xdr:rowOff>
    </xdr:from>
    <xdr:to>
      <xdr:col>102</xdr:col>
      <xdr:colOff>165100</xdr:colOff>
      <xdr:row>59</xdr:row>
      <xdr:rowOff>63418</xdr:rowOff>
    </xdr:to>
    <xdr:sp macro="" textlink="">
      <xdr:nvSpPr>
        <xdr:cNvPr id="829" name="楕円 828">
          <a:extLst>
            <a:ext uri="{FF2B5EF4-FFF2-40B4-BE49-F238E27FC236}">
              <a16:creationId xmlns:a16="http://schemas.microsoft.com/office/drawing/2014/main" id="{00000000-0008-0000-0600-00003D030000}"/>
            </a:ext>
          </a:extLst>
        </xdr:cNvPr>
        <xdr:cNvSpPr/>
      </xdr:nvSpPr>
      <xdr:spPr>
        <a:xfrm>
          <a:off x="19494500" y="100773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59</xdr:row>
      <xdr:rowOff>54545</xdr:rowOff>
    </xdr:from>
    <xdr:ext cx="469744" cy="259045"/>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19310428" y="101700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100940</xdr:rowOff>
    </xdr:from>
    <xdr:to>
      <xdr:col>98</xdr:col>
      <xdr:colOff>38100</xdr:colOff>
      <xdr:row>59</xdr:row>
      <xdr:rowOff>31090</xdr:rowOff>
    </xdr:to>
    <xdr:sp macro="" textlink="">
      <xdr:nvSpPr>
        <xdr:cNvPr id="831" name="楕円 830">
          <a:extLst>
            <a:ext uri="{FF2B5EF4-FFF2-40B4-BE49-F238E27FC236}">
              <a16:creationId xmlns:a16="http://schemas.microsoft.com/office/drawing/2014/main" id="{00000000-0008-0000-0600-00003F030000}"/>
            </a:ext>
          </a:extLst>
        </xdr:cNvPr>
        <xdr:cNvSpPr/>
      </xdr:nvSpPr>
      <xdr:spPr>
        <a:xfrm>
          <a:off x="18605500" y="10045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59</xdr:row>
      <xdr:rowOff>22217</xdr:rowOff>
    </xdr:from>
    <xdr:ext cx="469744" cy="259045"/>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8421428" y="10137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33" name="正方形/長方形 832">
          <a:extLst>
            <a:ext uri="{FF2B5EF4-FFF2-40B4-BE49-F238E27FC236}">
              <a16:creationId xmlns:a16="http://schemas.microsoft.com/office/drawing/2014/main" id="{00000000-0008-0000-0600-000041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6" name="正方形/長方形 835">
          <a:extLst>
            <a:ext uri="{FF2B5EF4-FFF2-40B4-BE49-F238E27FC236}">
              <a16:creationId xmlns:a16="http://schemas.microsoft.com/office/drawing/2014/main" id="{00000000-0008-0000-0600-000044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7" name="正方形/長方形 836">
          <a:extLst>
            <a:ext uri="{FF2B5EF4-FFF2-40B4-BE49-F238E27FC236}">
              <a16:creationId xmlns:a16="http://schemas.microsoft.com/office/drawing/2014/main" id="{00000000-0008-0000-0600-000045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8" name="正方形/長方形 837">
          <a:extLst>
            <a:ext uri="{FF2B5EF4-FFF2-40B4-BE49-F238E27FC236}">
              <a16:creationId xmlns:a16="http://schemas.microsoft.com/office/drawing/2014/main" id="{00000000-0008-0000-0600-000046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9" name="正方形/長方形 838">
          <a:extLst>
            <a:ext uri="{FF2B5EF4-FFF2-40B4-BE49-F238E27FC236}">
              <a16:creationId xmlns:a16="http://schemas.microsoft.com/office/drawing/2014/main" id="{00000000-0008-0000-0600-000047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40" name="正方形/長方形 839">
          <a:extLst>
            <a:ext uri="{FF2B5EF4-FFF2-40B4-BE49-F238E27FC236}">
              <a16:creationId xmlns:a16="http://schemas.microsoft.com/office/drawing/2014/main" id="{00000000-0008-0000-0600-000048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41" name="テキスト ボックス 840">
          <a:extLst>
            <a:ext uri="{FF2B5EF4-FFF2-40B4-BE49-F238E27FC236}">
              <a16:creationId xmlns:a16="http://schemas.microsoft.com/office/drawing/2014/main" id="{00000000-0008-0000-0600-000049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43" name="テキスト ボックス 842">
          <a:extLst>
            <a:ext uri="{FF2B5EF4-FFF2-40B4-BE49-F238E27FC236}">
              <a16:creationId xmlns:a16="http://schemas.microsoft.com/office/drawing/2014/main" id="{00000000-0008-0000-0600-00004B030000}"/>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45" name="テキスト ボックス 844">
          <a:extLst>
            <a:ext uri="{FF2B5EF4-FFF2-40B4-BE49-F238E27FC236}">
              <a16:creationId xmlns:a16="http://schemas.microsoft.com/office/drawing/2014/main" id="{00000000-0008-0000-0600-00004D030000}"/>
            </a:ext>
          </a:extLst>
        </xdr:cNvPr>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47" name="テキスト ボックス 846">
          <a:extLst>
            <a:ext uri="{FF2B5EF4-FFF2-40B4-BE49-F238E27FC236}">
              <a16:creationId xmlns:a16="http://schemas.microsoft.com/office/drawing/2014/main" id="{00000000-0008-0000-0600-00004F030000}"/>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49" name="テキスト ボックス 848">
          <a:extLst>
            <a:ext uri="{FF2B5EF4-FFF2-40B4-BE49-F238E27FC236}">
              <a16:creationId xmlns:a16="http://schemas.microsoft.com/office/drawing/2014/main" id="{00000000-0008-0000-0600-000051030000}"/>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51" name="テキスト ボックス 850">
          <a:extLst>
            <a:ext uri="{FF2B5EF4-FFF2-40B4-BE49-F238E27FC236}">
              <a16:creationId xmlns:a16="http://schemas.microsoft.com/office/drawing/2014/main" id="{00000000-0008-0000-0600-000053030000}"/>
            </a:ext>
          </a:extLst>
        </xdr:cNvPr>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92727</xdr:rowOff>
    </xdr:from>
    <xdr:ext cx="531299" cy="259045"/>
    <xdr:sp macro="" textlink="">
      <xdr:nvSpPr>
        <xdr:cNvPr id="853" name="テキスト ボックス 852">
          <a:extLst>
            <a:ext uri="{FF2B5EF4-FFF2-40B4-BE49-F238E27FC236}">
              <a16:creationId xmlns:a16="http://schemas.microsoft.com/office/drawing/2014/main" id="{00000000-0008-0000-0600-000055030000}"/>
            </a:ext>
          </a:extLst>
        </xdr:cNvPr>
        <xdr:cNvSpPr txBox="1"/>
      </xdr:nvSpPr>
      <xdr:spPr>
        <a:xfrm>
          <a:off x="17756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55" name="テキスト ボックス 854">
          <a:extLst>
            <a:ext uri="{FF2B5EF4-FFF2-40B4-BE49-F238E27FC236}">
              <a16:creationId xmlns:a16="http://schemas.microsoft.com/office/drawing/2014/main" id="{00000000-0008-0000-0600-000057030000}"/>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6" name="繰出金グラフ枠">
          <a:extLst>
            <a:ext uri="{FF2B5EF4-FFF2-40B4-BE49-F238E27FC236}">
              <a16:creationId xmlns:a16="http://schemas.microsoft.com/office/drawing/2014/main" id="{00000000-0008-0000-0600-000058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150140</xdr:rowOff>
    </xdr:from>
    <xdr:to>
      <xdr:col>116</xdr:col>
      <xdr:colOff>62864</xdr:colOff>
      <xdr:row>78</xdr:row>
      <xdr:rowOff>38658</xdr:rowOff>
    </xdr:to>
    <xdr:cxnSp macro="">
      <xdr:nvCxnSpPr>
        <xdr:cNvPr id="857" name="直線コネクタ 856">
          <a:extLst>
            <a:ext uri="{FF2B5EF4-FFF2-40B4-BE49-F238E27FC236}">
              <a16:creationId xmlns:a16="http://schemas.microsoft.com/office/drawing/2014/main" id="{00000000-0008-0000-0600-000059030000}"/>
            </a:ext>
          </a:extLst>
        </xdr:cNvPr>
        <xdr:cNvCxnSpPr/>
      </xdr:nvCxnSpPr>
      <xdr:spPr>
        <a:xfrm flipV="1">
          <a:off x="22159595" y="12151640"/>
          <a:ext cx="1269" cy="12601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42485</xdr:rowOff>
    </xdr:from>
    <xdr:ext cx="534377" cy="259045"/>
    <xdr:sp macro="" textlink="">
      <xdr:nvSpPr>
        <xdr:cNvPr id="858" name="繰出金最小値テキスト">
          <a:extLst>
            <a:ext uri="{FF2B5EF4-FFF2-40B4-BE49-F238E27FC236}">
              <a16:creationId xmlns:a16="http://schemas.microsoft.com/office/drawing/2014/main" id="{00000000-0008-0000-0600-00005A030000}"/>
            </a:ext>
          </a:extLst>
        </xdr:cNvPr>
        <xdr:cNvSpPr txBox="1"/>
      </xdr:nvSpPr>
      <xdr:spPr>
        <a:xfrm>
          <a:off x="22212300" y="134155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24,652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38658</xdr:rowOff>
    </xdr:from>
    <xdr:to>
      <xdr:col>116</xdr:col>
      <xdr:colOff>152400</xdr:colOff>
      <xdr:row>78</xdr:row>
      <xdr:rowOff>38658</xdr:rowOff>
    </xdr:to>
    <xdr:cxnSp macro="">
      <xdr:nvCxnSpPr>
        <xdr:cNvPr id="859" name="直線コネクタ 858">
          <a:extLst>
            <a:ext uri="{FF2B5EF4-FFF2-40B4-BE49-F238E27FC236}">
              <a16:creationId xmlns:a16="http://schemas.microsoft.com/office/drawing/2014/main" id="{00000000-0008-0000-0600-00005B030000}"/>
            </a:ext>
          </a:extLst>
        </xdr:cNvPr>
        <xdr:cNvCxnSpPr/>
      </xdr:nvCxnSpPr>
      <xdr:spPr>
        <a:xfrm>
          <a:off x="22072600" y="134117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96817</xdr:rowOff>
    </xdr:from>
    <xdr:ext cx="534377" cy="259045"/>
    <xdr:sp macro="" textlink="">
      <xdr:nvSpPr>
        <xdr:cNvPr id="860" name="繰出金最大値テキスト">
          <a:extLst>
            <a:ext uri="{FF2B5EF4-FFF2-40B4-BE49-F238E27FC236}">
              <a16:creationId xmlns:a16="http://schemas.microsoft.com/office/drawing/2014/main" id="{00000000-0008-0000-0600-00005C030000}"/>
            </a:ext>
          </a:extLst>
        </xdr:cNvPr>
        <xdr:cNvSpPr txBox="1"/>
      </xdr:nvSpPr>
      <xdr:spPr>
        <a:xfrm>
          <a:off x="22212300" y="119268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57,726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150140</xdr:rowOff>
    </xdr:from>
    <xdr:to>
      <xdr:col>116</xdr:col>
      <xdr:colOff>152400</xdr:colOff>
      <xdr:row>70</xdr:row>
      <xdr:rowOff>150140</xdr:rowOff>
    </xdr:to>
    <xdr:cxnSp macro="">
      <xdr:nvCxnSpPr>
        <xdr:cNvPr id="861" name="直線コネクタ 860">
          <a:extLst>
            <a:ext uri="{FF2B5EF4-FFF2-40B4-BE49-F238E27FC236}">
              <a16:creationId xmlns:a16="http://schemas.microsoft.com/office/drawing/2014/main" id="{00000000-0008-0000-0600-00005D030000}"/>
            </a:ext>
          </a:extLst>
        </xdr:cNvPr>
        <xdr:cNvCxnSpPr/>
      </xdr:nvCxnSpPr>
      <xdr:spPr>
        <a:xfrm>
          <a:off x="22072600" y="121516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73</xdr:row>
      <xdr:rowOff>35458</xdr:rowOff>
    </xdr:from>
    <xdr:to>
      <xdr:col>116</xdr:col>
      <xdr:colOff>63500</xdr:colOff>
      <xdr:row>73</xdr:row>
      <xdr:rowOff>100305</xdr:rowOff>
    </xdr:to>
    <xdr:cxnSp macro="">
      <xdr:nvCxnSpPr>
        <xdr:cNvPr id="862" name="直線コネクタ 861">
          <a:extLst>
            <a:ext uri="{FF2B5EF4-FFF2-40B4-BE49-F238E27FC236}">
              <a16:creationId xmlns:a16="http://schemas.microsoft.com/office/drawing/2014/main" id="{00000000-0008-0000-0600-00005E030000}"/>
            </a:ext>
          </a:extLst>
        </xdr:cNvPr>
        <xdr:cNvCxnSpPr/>
      </xdr:nvCxnSpPr>
      <xdr:spPr>
        <a:xfrm flipV="1">
          <a:off x="21323300" y="12551308"/>
          <a:ext cx="838200" cy="648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64126</xdr:rowOff>
    </xdr:from>
    <xdr:ext cx="534377" cy="259045"/>
    <xdr:sp macro="" textlink="">
      <xdr:nvSpPr>
        <xdr:cNvPr id="863" name="繰出金平均値テキスト">
          <a:extLst>
            <a:ext uri="{FF2B5EF4-FFF2-40B4-BE49-F238E27FC236}">
              <a16:creationId xmlns:a16="http://schemas.microsoft.com/office/drawing/2014/main" id="{00000000-0008-0000-0600-00005F030000}"/>
            </a:ext>
          </a:extLst>
        </xdr:cNvPr>
        <xdr:cNvSpPr txBox="1"/>
      </xdr:nvSpPr>
      <xdr:spPr>
        <a:xfrm>
          <a:off x="22212300" y="1275142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85699</xdr:rowOff>
    </xdr:from>
    <xdr:to>
      <xdr:col>116</xdr:col>
      <xdr:colOff>114300</xdr:colOff>
      <xdr:row>75</xdr:row>
      <xdr:rowOff>15849</xdr:rowOff>
    </xdr:to>
    <xdr:sp macro="" textlink="">
      <xdr:nvSpPr>
        <xdr:cNvPr id="864" name="フローチャート: 判断 863">
          <a:extLst>
            <a:ext uri="{FF2B5EF4-FFF2-40B4-BE49-F238E27FC236}">
              <a16:creationId xmlns:a16="http://schemas.microsoft.com/office/drawing/2014/main" id="{00000000-0008-0000-0600-000060030000}"/>
            </a:ext>
          </a:extLst>
        </xdr:cNvPr>
        <xdr:cNvSpPr/>
      </xdr:nvSpPr>
      <xdr:spPr>
        <a:xfrm>
          <a:off x="22110700" y="127729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73</xdr:row>
      <xdr:rowOff>100305</xdr:rowOff>
    </xdr:from>
    <xdr:to>
      <xdr:col>111</xdr:col>
      <xdr:colOff>177800</xdr:colOff>
      <xdr:row>73</xdr:row>
      <xdr:rowOff>106325</xdr:rowOff>
    </xdr:to>
    <xdr:cxnSp macro="">
      <xdr:nvCxnSpPr>
        <xdr:cNvPr id="865" name="直線コネクタ 864">
          <a:extLst>
            <a:ext uri="{FF2B5EF4-FFF2-40B4-BE49-F238E27FC236}">
              <a16:creationId xmlns:a16="http://schemas.microsoft.com/office/drawing/2014/main" id="{00000000-0008-0000-0600-000061030000}"/>
            </a:ext>
          </a:extLst>
        </xdr:cNvPr>
        <xdr:cNvCxnSpPr/>
      </xdr:nvCxnSpPr>
      <xdr:spPr>
        <a:xfrm flipV="1">
          <a:off x="20434300" y="12616155"/>
          <a:ext cx="889000" cy="6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126429</xdr:rowOff>
    </xdr:from>
    <xdr:to>
      <xdr:col>112</xdr:col>
      <xdr:colOff>38100</xdr:colOff>
      <xdr:row>75</xdr:row>
      <xdr:rowOff>56579</xdr:rowOff>
    </xdr:to>
    <xdr:sp macro="" textlink="">
      <xdr:nvSpPr>
        <xdr:cNvPr id="866" name="フローチャート: 判断 865">
          <a:extLst>
            <a:ext uri="{FF2B5EF4-FFF2-40B4-BE49-F238E27FC236}">
              <a16:creationId xmlns:a16="http://schemas.microsoft.com/office/drawing/2014/main" id="{00000000-0008-0000-0600-000062030000}"/>
            </a:ext>
          </a:extLst>
        </xdr:cNvPr>
        <xdr:cNvSpPr/>
      </xdr:nvSpPr>
      <xdr:spPr>
        <a:xfrm>
          <a:off x="21272500" y="128137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75</xdr:row>
      <xdr:rowOff>47706</xdr:rowOff>
    </xdr:from>
    <xdr:ext cx="534377"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21056111" y="129064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73</xdr:row>
      <xdr:rowOff>106325</xdr:rowOff>
    </xdr:from>
    <xdr:to>
      <xdr:col>107</xdr:col>
      <xdr:colOff>50800</xdr:colOff>
      <xdr:row>73</xdr:row>
      <xdr:rowOff>147663</xdr:rowOff>
    </xdr:to>
    <xdr:cxnSp macro="">
      <xdr:nvCxnSpPr>
        <xdr:cNvPr id="868" name="直線コネクタ 867">
          <a:extLst>
            <a:ext uri="{FF2B5EF4-FFF2-40B4-BE49-F238E27FC236}">
              <a16:creationId xmlns:a16="http://schemas.microsoft.com/office/drawing/2014/main" id="{00000000-0008-0000-0600-000064030000}"/>
            </a:ext>
          </a:extLst>
        </xdr:cNvPr>
        <xdr:cNvCxnSpPr/>
      </xdr:nvCxnSpPr>
      <xdr:spPr>
        <a:xfrm flipV="1">
          <a:off x="19545300" y="12622175"/>
          <a:ext cx="889000" cy="413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14605</xdr:rowOff>
    </xdr:from>
    <xdr:to>
      <xdr:col>107</xdr:col>
      <xdr:colOff>101600</xdr:colOff>
      <xdr:row>75</xdr:row>
      <xdr:rowOff>116205</xdr:rowOff>
    </xdr:to>
    <xdr:sp macro="" textlink="">
      <xdr:nvSpPr>
        <xdr:cNvPr id="869" name="フローチャート: 判断 868">
          <a:extLst>
            <a:ext uri="{FF2B5EF4-FFF2-40B4-BE49-F238E27FC236}">
              <a16:creationId xmlns:a16="http://schemas.microsoft.com/office/drawing/2014/main" id="{00000000-0008-0000-0600-000065030000}"/>
            </a:ext>
          </a:extLst>
        </xdr:cNvPr>
        <xdr:cNvSpPr/>
      </xdr:nvSpPr>
      <xdr:spPr>
        <a:xfrm>
          <a:off x="20383500" y="12873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107332</xdr:rowOff>
    </xdr:from>
    <xdr:ext cx="534377"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20167111" y="129660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37,450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73</xdr:row>
      <xdr:rowOff>147663</xdr:rowOff>
    </xdr:from>
    <xdr:to>
      <xdr:col>102</xdr:col>
      <xdr:colOff>114300</xdr:colOff>
      <xdr:row>74</xdr:row>
      <xdr:rowOff>26276</xdr:rowOff>
    </xdr:to>
    <xdr:cxnSp macro="">
      <xdr:nvCxnSpPr>
        <xdr:cNvPr id="871" name="直線コネクタ 870">
          <a:extLst>
            <a:ext uri="{FF2B5EF4-FFF2-40B4-BE49-F238E27FC236}">
              <a16:creationId xmlns:a16="http://schemas.microsoft.com/office/drawing/2014/main" id="{00000000-0008-0000-0600-000067030000}"/>
            </a:ext>
          </a:extLst>
        </xdr:cNvPr>
        <xdr:cNvCxnSpPr/>
      </xdr:nvCxnSpPr>
      <xdr:spPr>
        <a:xfrm flipV="1">
          <a:off x="18656300" y="12663513"/>
          <a:ext cx="889000" cy="50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47142</xdr:rowOff>
    </xdr:from>
    <xdr:to>
      <xdr:col>102</xdr:col>
      <xdr:colOff>165100</xdr:colOff>
      <xdr:row>75</xdr:row>
      <xdr:rowOff>148741</xdr:rowOff>
    </xdr:to>
    <xdr:sp macro="" textlink="">
      <xdr:nvSpPr>
        <xdr:cNvPr id="872" name="フローチャート: 判断 871">
          <a:extLst>
            <a:ext uri="{FF2B5EF4-FFF2-40B4-BE49-F238E27FC236}">
              <a16:creationId xmlns:a16="http://schemas.microsoft.com/office/drawing/2014/main" id="{00000000-0008-0000-0600-000068030000}"/>
            </a:ext>
          </a:extLst>
        </xdr:cNvPr>
        <xdr:cNvSpPr/>
      </xdr:nvSpPr>
      <xdr:spPr>
        <a:xfrm>
          <a:off x="19494500" y="12905892"/>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75</xdr:row>
      <xdr:rowOff>139870</xdr:rowOff>
    </xdr:from>
    <xdr:ext cx="534377"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19278111" y="129986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63830</xdr:rowOff>
    </xdr:from>
    <xdr:to>
      <xdr:col>98</xdr:col>
      <xdr:colOff>38100</xdr:colOff>
      <xdr:row>75</xdr:row>
      <xdr:rowOff>165430</xdr:rowOff>
    </xdr:to>
    <xdr:sp macro="" textlink="">
      <xdr:nvSpPr>
        <xdr:cNvPr id="874" name="フローチャート: 判断 873">
          <a:extLst>
            <a:ext uri="{FF2B5EF4-FFF2-40B4-BE49-F238E27FC236}">
              <a16:creationId xmlns:a16="http://schemas.microsoft.com/office/drawing/2014/main" id="{00000000-0008-0000-0600-00006A030000}"/>
            </a:ext>
          </a:extLst>
        </xdr:cNvPr>
        <xdr:cNvSpPr/>
      </xdr:nvSpPr>
      <xdr:spPr>
        <a:xfrm>
          <a:off x="18605500" y="12922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75</xdr:row>
      <xdr:rowOff>156557</xdr:rowOff>
    </xdr:from>
    <xdr:ext cx="534377"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18389111" y="130153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8" name="テキスト ボックス 877">
          <a:extLst>
            <a:ext uri="{FF2B5EF4-FFF2-40B4-BE49-F238E27FC236}">
              <a16:creationId xmlns:a16="http://schemas.microsoft.com/office/drawing/2014/main" id="{00000000-0008-0000-0600-00006E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80" name="テキスト ボックス 879">
          <a:extLst>
            <a:ext uri="{FF2B5EF4-FFF2-40B4-BE49-F238E27FC236}">
              <a16:creationId xmlns:a16="http://schemas.microsoft.com/office/drawing/2014/main" id="{00000000-0008-0000-0600-000070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72</xdr:row>
      <xdr:rowOff>156108</xdr:rowOff>
    </xdr:from>
    <xdr:to>
      <xdr:col>116</xdr:col>
      <xdr:colOff>114300</xdr:colOff>
      <xdr:row>73</xdr:row>
      <xdr:rowOff>86258</xdr:rowOff>
    </xdr:to>
    <xdr:sp macro="" textlink="">
      <xdr:nvSpPr>
        <xdr:cNvPr id="881" name="楕円 880">
          <a:extLst>
            <a:ext uri="{FF2B5EF4-FFF2-40B4-BE49-F238E27FC236}">
              <a16:creationId xmlns:a16="http://schemas.microsoft.com/office/drawing/2014/main" id="{00000000-0008-0000-0600-000071030000}"/>
            </a:ext>
          </a:extLst>
        </xdr:cNvPr>
        <xdr:cNvSpPr/>
      </xdr:nvSpPr>
      <xdr:spPr>
        <a:xfrm>
          <a:off x="22110700" y="125005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72</xdr:row>
      <xdr:rowOff>7535</xdr:rowOff>
    </xdr:from>
    <xdr:ext cx="534377" cy="259045"/>
    <xdr:sp macro="" textlink="">
      <xdr:nvSpPr>
        <xdr:cNvPr id="882" name="繰出金該当値テキスト">
          <a:extLst>
            <a:ext uri="{FF2B5EF4-FFF2-40B4-BE49-F238E27FC236}">
              <a16:creationId xmlns:a16="http://schemas.microsoft.com/office/drawing/2014/main" id="{00000000-0008-0000-0600-000072030000}"/>
            </a:ext>
          </a:extLst>
        </xdr:cNvPr>
        <xdr:cNvSpPr txBox="1"/>
      </xdr:nvSpPr>
      <xdr:spPr>
        <a:xfrm>
          <a:off x="22212300" y="123519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73</xdr:row>
      <xdr:rowOff>49505</xdr:rowOff>
    </xdr:from>
    <xdr:to>
      <xdr:col>112</xdr:col>
      <xdr:colOff>38100</xdr:colOff>
      <xdr:row>73</xdr:row>
      <xdr:rowOff>151105</xdr:rowOff>
    </xdr:to>
    <xdr:sp macro="" textlink="">
      <xdr:nvSpPr>
        <xdr:cNvPr id="883" name="楕円 882">
          <a:extLst>
            <a:ext uri="{FF2B5EF4-FFF2-40B4-BE49-F238E27FC236}">
              <a16:creationId xmlns:a16="http://schemas.microsoft.com/office/drawing/2014/main" id="{00000000-0008-0000-0600-000073030000}"/>
            </a:ext>
          </a:extLst>
        </xdr:cNvPr>
        <xdr:cNvSpPr/>
      </xdr:nvSpPr>
      <xdr:spPr>
        <a:xfrm>
          <a:off x="21272500" y="12565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71</xdr:row>
      <xdr:rowOff>167632</xdr:rowOff>
    </xdr:from>
    <xdr:ext cx="534377" cy="259045"/>
    <xdr:sp macro="" textlink="">
      <xdr:nvSpPr>
        <xdr:cNvPr id="884" name="テキスト ボックス 883">
          <a:extLst>
            <a:ext uri="{FF2B5EF4-FFF2-40B4-BE49-F238E27FC236}">
              <a16:creationId xmlns:a16="http://schemas.microsoft.com/office/drawing/2014/main" id="{00000000-0008-0000-0600-000074030000}"/>
            </a:ext>
          </a:extLst>
        </xdr:cNvPr>
        <xdr:cNvSpPr txBox="1"/>
      </xdr:nvSpPr>
      <xdr:spPr>
        <a:xfrm>
          <a:off x="21056111" y="123405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73</xdr:row>
      <xdr:rowOff>55525</xdr:rowOff>
    </xdr:from>
    <xdr:to>
      <xdr:col>107</xdr:col>
      <xdr:colOff>101600</xdr:colOff>
      <xdr:row>73</xdr:row>
      <xdr:rowOff>157125</xdr:rowOff>
    </xdr:to>
    <xdr:sp macro="" textlink="">
      <xdr:nvSpPr>
        <xdr:cNvPr id="885" name="楕円 884">
          <a:extLst>
            <a:ext uri="{FF2B5EF4-FFF2-40B4-BE49-F238E27FC236}">
              <a16:creationId xmlns:a16="http://schemas.microsoft.com/office/drawing/2014/main" id="{00000000-0008-0000-0600-000075030000}"/>
            </a:ext>
          </a:extLst>
        </xdr:cNvPr>
        <xdr:cNvSpPr/>
      </xdr:nvSpPr>
      <xdr:spPr>
        <a:xfrm>
          <a:off x="20383500" y="12571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72</xdr:row>
      <xdr:rowOff>2202</xdr:rowOff>
    </xdr:from>
    <xdr:ext cx="534377" cy="259045"/>
    <xdr:sp macro="" textlink="">
      <xdr:nvSpPr>
        <xdr:cNvPr id="886" name="テキスト ボックス 885">
          <a:extLst>
            <a:ext uri="{FF2B5EF4-FFF2-40B4-BE49-F238E27FC236}">
              <a16:creationId xmlns:a16="http://schemas.microsoft.com/office/drawing/2014/main" id="{00000000-0008-0000-0600-000076030000}"/>
            </a:ext>
          </a:extLst>
        </xdr:cNvPr>
        <xdr:cNvSpPr txBox="1"/>
      </xdr:nvSpPr>
      <xdr:spPr>
        <a:xfrm>
          <a:off x="20167111" y="123466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45,376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73</xdr:row>
      <xdr:rowOff>96863</xdr:rowOff>
    </xdr:from>
    <xdr:to>
      <xdr:col>102</xdr:col>
      <xdr:colOff>165100</xdr:colOff>
      <xdr:row>74</xdr:row>
      <xdr:rowOff>27013</xdr:rowOff>
    </xdr:to>
    <xdr:sp macro="" textlink="">
      <xdr:nvSpPr>
        <xdr:cNvPr id="887" name="楕円 886">
          <a:extLst>
            <a:ext uri="{FF2B5EF4-FFF2-40B4-BE49-F238E27FC236}">
              <a16:creationId xmlns:a16="http://schemas.microsoft.com/office/drawing/2014/main" id="{00000000-0008-0000-0600-000077030000}"/>
            </a:ext>
          </a:extLst>
        </xdr:cNvPr>
        <xdr:cNvSpPr/>
      </xdr:nvSpPr>
      <xdr:spPr>
        <a:xfrm>
          <a:off x="19494500" y="12612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72</xdr:row>
      <xdr:rowOff>43540</xdr:rowOff>
    </xdr:from>
    <xdr:ext cx="534377" cy="259045"/>
    <xdr:sp macro="" textlink="">
      <xdr:nvSpPr>
        <xdr:cNvPr id="888" name="テキスト ボックス 887">
          <a:extLst>
            <a:ext uri="{FF2B5EF4-FFF2-40B4-BE49-F238E27FC236}">
              <a16:creationId xmlns:a16="http://schemas.microsoft.com/office/drawing/2014/main" id="{00000000-0008-0000-0600-000078030000}"/>
            </a:ext>
          </a:extLst>
        </xdr:cNvPr>
        <xdr:cNvSpPr txBox="1"/>
      </xdr:nvSpPr>
      <xdr:spPr>
        <a:xfrm>
          <a:off x="19278111" y="123879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73</xdr:row>
      <xdr:rowOff>146926</xdr:rowOff>
    </xdr:from>
    <xdr:to>
      <xdr:col>98</xdr:col>
      <xdr:colOff>38100</xdr:colOff>
      <xdr:row>74</xdr:row>
      <xdr:rowOff>77076</xdr:rowOff>
    </xdr:to>
    <xdr:sp macro="" textlink="">
      <xdr:nvSpPr>
        <xdr:cNvPr id="889" name="楕円 888">
          <a:extLst>
            <a:ext uri="{FF2B5EF4-FFF2-40B4-BE49-F238E27FC236}">
              <a16:creationId xmlns:a16="http://schemas.microsoft.com/office/drawing/2014/main" id="{00000000-0008-0000-0600-000079030000}"/>
            </a:ext>
          </a:extLst>
        </xdr:cNvPr>
        <xdr:cNvSpPr/>
      </xdr:nvSpPr>
      <xdr:spPr>
        <a:xfrm>
          <a:off x="18605500" y="126627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72</xdr:row>
      <xdr:rowOff>93603</xdr:rowOff>
    </xdr:from>
    <xdr:ext cx="534377" cy="259045"/>
    <xdr:sp macro="" textlink="">
      <xdr:nvSpPr>
        <xdr:cNvPr id="890" name="テキスト ボックス 889">
          <a:extLst>
            <a:ext uri="{FF2B5EF4-FFF2-40B4-BE49-F238E27FC236}">
              <a16:creationId xmlns:a16="http://schemas.microsoft.com/office/drawing/2014/main" id="{00000000-0008-0000-0600-00007A030000}"/>
            </a:ext>
          </a:extLst>
        </xdr:cNvPr>
        <xdr:cNvSpPr txBox="1"/>
      </xdr:nvSpPr>
      <xdr:spPr>
        <a:xfrm>
          <a:off x="18389111" y="124380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92" name="正方形/長方形 891">
          <a:extLst>
            <a:ext uri="{FF2B5EF4-FFF2-40B4-BE49-F238E27FC236}">
              <a16:creationId xmlns:a16="http://schemas.microsoft.com/office/drawing/2014/main" id="{00000000-0008-0000-0600-00007C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93" name="正方形/長方形 892">
          <a:extLst>
            <a:ext uri="{FF2B5EF4-FFF2-40B4-BE49-F238E27FC236}">
              <a16:creationId xmlns:a16="http://schemas.microsoft.com/office/drawing/2014/main" id="{00000000-0008-0000-0600-00007D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94" name="正方形/長方形 893">
          <a:extLst>
            <a:ext uri="{FF2B5EF4-FFF2-40B4-BE49-F238E27FC236}">
              <a16:creationId xmlns:a16="http://schemas.microsoft.com/office/drawing/2014/main" id="{00000000-0008-0000-0600-00007E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5" name="正方形/長方形 894">
          <a:extLst>
            <a:ext uri="{FF2B5EF4-FFF2-40B4-BE49-F238E27FC236}">
              <a16:creationId xmlns:a16="http://schemas.microsoft.com/office/drawing/2014/main" id="{00000000-0008-0000-0600-00007F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6" name="正方形/長方形 895">
          <a:extLst>
            <a:ext uri="{FF2B5EF4-FFF2-40B4-BE49-F238E27FC236}">
              <a16:creationId xmlns:a16="http://schemas.microsoft.com/office/drawing/2014/main" id="{00000000-0008-0000-0600-000080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7" name="正方形/長方形 896">
          <a:extLst>
            <a:ext uri="{FF2B5EF4-FFF2-40B4-BE49-F238E27FC236}">
              <a16:creationId xmlns:a16="http://schemas.microsoft.com/office/drawing/2014/main" id="{00000000-0008-0000-0600-000081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8" name="正方形/長方形 897">
          <a:extLst>
            <a:ext uri="{FF2B5EF4-FFF2-40B4-BE49-F238E27FC236}">
              <a16:creationId xmlns:a16="http://schemas.microsoft.com/office/drawing/2014/main" id="{00000000-0008-0000-0600-000082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9" name="テキスト ボックス 898">
          <a:extLst>
            <a:ext uri="{FF2B5EF4-FFF2-40B4-BE49-F238E27FC236}">
              <a16:creationId xmlns:a16="http://schemas.microsoft.com/office/drawing/2014/main" id="{00000000-0008-0000-0600-000083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902" name="テキスト ボックス 901">
          <a:extLst>
            <a:ext uri="{FF2B5EF4-FFF2-40B4-BE49-F238E27FC236}">
              <a16:creationId xmlns:a16="http://schemas.microsoft.com/office/drawing/2014/main" id="{00000000-0008-0000-0600-000086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904" name="テキスト ボックス 903">
          <a:extLst>
            <a:ext uri="{FF2B5EF4-FFF2-40B4-BE49-F238E27FC236}">
              <a16:creationId xmlns:a16="http://schemas.microsoft.com/office/drawing/2014/main" id="{00000000-0008-0000-0600-000088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5" name="前年度繰上充用金グラフ枠">
          <a:extLst>
            <a:ext uri="{FF2B5EF4-FFF2-40B4-BE49-F238E27FC236}">
              <a16:creationId xmlns:a16="http://schemas.microsoft.com/office/drawing/2014/main" id="{00000000-0008-0000-0600-000089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6" name="直線コネクタ 905">
          <a:extLst>
            <a:ext uri="{FF2B5EF4-FFF2-40B4-BE49-F238E27FC236}">
              <a16:creationId xmlns:a16="http://schemas.microsoft.com/office/drawing/2014/main" id="{00000000-0008-0000-0600-00008A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7" name="前年度繰上充用金最小値テキスト">
          <a:extLst>
            <a:ext uri="{FF2B5EF4-FFF2-40B4-BE49-F238E27FC236}">
              <a16:creationId xmlns:a16="http://schemas.microsoft.com/office/drawing/2014/main" id="{00000000-0008-0000-0600-00008B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8" name="直線コネクタ 907">
          <a:extLst>
            <a:ext uri="{FF2B5EF4-FFF2-40B4-BE49-F238E27FC236}">
              <a16:creationId xmlns:a16="http://schemas.microsoft.com/office/drawing/2014/main" id="{00000000-0008-0000-0600-00008C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9" name="前年度繰上充用金最大値テキスト">
          <a:extLst>
            <a:ext uri="{FF2B5EF4-FFF2-40B4-BE49-F238E27FC236}">
              <a16:creationId xmlns:a16="http://schemas.microsoft.com/office/drawing/2014/main" id="{00000000-0008-0000-0600-00008D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10" name="直線コネクタ 909">
          <a:extLst>
            <a:ext uri="{FF2B5EF4-FFF2-40B4-BE49-F238E27FC236}">
              <a16:creationId xmlns:a16="http://schemas.microsoft.com/office/drawing/2014/main" id="{00000000-0008-0000-0600-00008E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11" name="直線コネクタ 910">
          <a:extLst>
            <a:ext uri="{FF2B5EF4-FFF2-40B4-BE49-F238E27FC236}">
              <a16:creationId xmlns:a16="http://schemas.microsoft.com/office/drawing/2014/main" id="{00000000-0008-0000-0600-00008F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12" name="前年度繰上充用金平均値テキスト">
          <a:extLst>
            <a:ext uri="{FF2B5EF4-FFF2-40B4-BE49-F238E27FC236}">
              <a16:creationId xmlns:a16="http://schemas.microsoft.com/office/drawing/2014/main" id="{00000000-0008-0000-0600-000090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3" name="フローチャート: 判断 912">
          <a:extLst>
            <a:ext uri="{FF2B5EF4-FFF2-40B4-BE49-F238E27FC236}">
              <a16:creationId xmlns:a16="http://schemas.microsoft.com/office/drawing/2014/main" id="{00000000-0008-0000-0600-000091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14" name="直線コネクタ 913">
          <a:extLst>
            <a:ext uri="{FF2B5EF4-FFF2-40B4-BE49-F238E27FC236}">
              <a16:creationId xmlns:a16="http://schemas.microsoft.com/office/drawing/2014/main" id="{00000000-0008-0000-0600-000092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5" name="フローチャート: 判断 914">
          <a:extLst>
            <a:ext uri="{FF2B5EF4-FFF2-40B4-BE49-F238E27FC236}">
              <a16:creationId xmlns:a16="http://schemas.microsoft.com/office/drawing/2014/main" id="{00000000-0008-0000-0600-000093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7" name="直線コネクタ 916">
          <a:extLst>
            <a:ext uri="{FF2B5EF4-FFF2-40B4-BE49-F238E27FC236}">
              <a16:creationId xmlns:a16="http://schemas.microsoft.com/office/drawing/2014/main" id="{00000000-0008-0000-0600-000095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8" name="フローチャート: 判断 917">
          <a:extLst>
            <a:ext uri="{FF2B5EF4-FFF2-40B4-BE49-F238E27FC236}">
              <a16:creationId xmlns:a16="http://schemas.microsoft.com/office/drawing/2014/main" id="{00000000-0008-0000-0600-000096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20" name="直線コネクタ 919">
          <a:extLst>
            <a:ext uri="{FF2B5EF4-FFF2-40B4-BE49-F238E27FC236}">
              <a16:creationId xmlns:a16="http://schemas.microsoft.com/office/drawing/2014/main" id="{00000000-0008-0000-0600-000098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21" name="フローチャート: 判断 920">
          <a:extLst>
            <a:ext uri="{FF2B5EF4-FFF2-40B4-BE49-F238E27FC236}">
              <a16:creationId xmlns:a16="http://schemas.microsoft.com/office/drawing/2014/main" id="{00000000-0008-0000-0600-000099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3" name="フローチャート: 判断 922">
          <a:extLst>
            <a:ext uri="{FF2B5EF4-FFF2-40B4-BE49-F238E27FC236}">
              <a16:creationId xmlns:a16="http://schemas.microsoft.com/office/drawing/2014/main" id="{00000000-0008-0000-0600-00009B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9" name="テキスト ボックス 928">
          <a:extLst>
            <a:ext uri="{FF2B5EF4-FFF2-40B4-BE49-F238E27FC236}">
              <a16:creationId xmlns:a16="http://schemas.microsoft.com/office/drawing/2014/main" id="{00000000-0008-0000-0600-0000A1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30" name="楕円 929">
          <a:extLst>
            <a:ext uri="{FF2B5EF4-FFF2-40B4-BE49-F238E27FC236}">
              <a16:creationId xmlns:a16="http://schemas.microsoft.com/office/drawing/2014/main" id="{00000000-0008-0000-0600-0000A2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31" name="前年度繰上充用金該当値テキスト">
          <a:extLst>
            <a:ext uri="{FF2B5EF4-FFF2-40B4-BE49-F238E27FC236}">
              <a16:creationId xmlns:a16="http://schemas.microsoft.com/office/drawing/2014/main" id="{00000000-0008-0000-0600-0000A3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32" name="楕円 931">
          <a:extLst>
            <a:ext uri="{FF2B5EF4-FFF2-40B4-BE49-F238E27FC236}">
              <a16:creationId xmlns:a16="http://schemas.microsoft.com/office/drawing/2014/main" id="{00000000-0008-0000-0600-0000A4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33" name="テキスト ボックス 932">
          <a:extLst>
            <a:ext uri="{FF2B5EF4-FFF2-40B4-BE49-F238E27FC236}">
              <a16:creationId xmlns:a16="http://schemas.microsoft.com/office/drawing/2014/main" id="{00000000-0008-0000-0600-0000A5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34" name="楕円 933">
          <a:extLst>
            <a:ext uri="{FF2B5EF4-FFF2-40B4-BE49-F238E27FC236}">
              <a16:creationId xmlns:a16="http://schemas.microsoft.com/office/drawing/2014/main" id="{00000000-0008-0000-0600-0000A6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5" name="テキスト ボックス 934">
          <a:extLst>
            <a:ext uri="{FF2B5EF4-FFF2-40B4-BE49-F238E27FC236}">
              <a16:creationId xmlns:a16="http://schemas.microsoft.com/office/drawing/2014/main" id="{00000000-0008-0000-0600-0000A7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6" name="楕円 935">
          <a:extLst>
            <a:ext uri="{FF2B5EF4-FFF2-40B4-BE49-F238E27FC236}">
              <a16:creationId xmlns:a16="http://schemas.microsoft.com/office/drawing/2014/main" id="{00000000-0008-0000-0600-0000A8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7" name="テキスト ボックス 936">
          <a:extLst>
            <a:ext uri="{FF2B5EF4-FFF2-40B4-BE49-F238E27FC236}">
              <a16:creationId xmlns:a16="http://schemas.microsoft.com/office/drawing/2014/main" id="{00000000-0008-0000-0600-0000A9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8" name="楕円 937">
          <a:extLst>
            <a:ext uri="{FF2B5EF4-FFF2-40B4-BE49-F238E27FC236}">
              <a16:creationId xmlns:a16="http://schemas.microsoft.com/office/drawing/2014/main" id="{00000000-0008-0000-0600-0000AA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9" name="テキスト ボックス 938">
          <a:extLst>
            <a:ext uri="{FF2B5EF4-FFF2-40B4-BE49-F238E27FC236}">
              <a16:creationId xmlns:a16="http://schemas.microsoft.com/office/drawing/2014/main" id="{00000000-0008-0000-0600-0000AB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40" name="正方形/長方形 939">
          <a:extLst>
            <a:ext uri="{FF2B5EF4-FFF2-40B4-BE49-F238E27FC236}">
              <a16:creationId xmlns:a16="http://schemas.microsoft.com/office/drawing/2014/main" id="{00000000-0008-0000-0600-0000AC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41" name="正方形/長方形 940">
          <a:extLst>
            <a:ext uri="{FF2B5EF4-FFF2-40B4-BE49-F238E27FC236}">
              <a16:creationId xmlns:a16="http://schemas.microsoft.com/office/drawing/2014/main" id="{00000000-0008-0000-0600-0000AD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42" name="テキスト ボックス 941">
          <a:extLst>
            <a:ext uri="{FF2B5EF4-FFF2-40B4-BE49-F238E27FC236}">
              <a16:creationId xmlns:a16="http://schemas.microsoft.com/office/drawing/2014/main" id="{00000000-0008-0000-0600-0000AE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100">
              <a:solidFill>
                <a:schemeClr val="tx1"/>
              </a:solidFill>
              <a:latin typeface="ＭＳ Ｐゴシック" panose="020B0600070205080204" pitchFamily="50" charset="-128"/>
              <a:ea typeface="ＭＳ Ｐゴシック" panose="020B0600070205080204" pitchFamily="50" charset="-128"/>
            </a:rPr>
            <a:t>人件費については、主に給与改定、定年の段階的引き上げによる退職手当の増、会計年度任用職員への勤勉手当支給開始の影響により増加しており、今後も行財政改革による総コストの縮減を図っていく方針である。</a:t>
          </a:r>
        </a:p>
        <a:p>
          <a:r>
            <a:rPr kumimoji="1" lang="ja-JP" altLang="en-US" sz="1100">
              <a:solidFill>
                <a:schemeClr val="tx1"/>
              </a:solidFill>
              <a:latin typeface="ＭＳ Ｐゴシック" panose="020B0600070205080204" pitchFamily="50" charset="-128"/>
              <a:ea typeface="ＭＳ Ｐゴシック" panose="020B0600070205080204" pitchFamily="50" charset="-128"/>
            </a:rPr>
            <a:t>　扶助費については令和</a:t>
          </a:r>
          <a:r>
            <a:rPr kumimoji="1" lang="en-US" altLang="ja-JP" sz="1100">
              <a:solidFill>
                <a:schemeClr val="tx1"/>
              </a:solidFill>
              <a:latin typeface="ＭＳ Ｐゴシック" panose="020B0600070205080204" pitchFamily="50" charset="-128"/>
              <a:ea typeface="ＭＳ Ｐゴシック" panose="020B0600070205080204" pitchFamily="50" charset="-128"/>
            </a:rPr>
            <a:t>6</a:t>
          </a:r>
          <a:r>
            <a:rPr kumimoji="1" lang="ja-JP" altLang="en-US" sz="1100">
              <a:solidFill>
                <a:schemeClr val="tx1"/>
              </a:solidFill>
              <a:latin typeface="ＭＳ Ｐゴシック" panose="020B0600070205080204" pitchFamily="50" charset="-128"/>
              <a:ea typeface="ＭＳ Ｐゴシック" panose="020B0600070205080204" pitchFamily="50" charset="-128"/>
            </a:rPr>
            <a:t>年度では類似団体内平均値を</a:t>
          </a:r>
          <a:r>
            <a:rPr kumimoji="1" lang="en-US" altLang="ja-JP" sz="1100">
              <a:solidFill>
                <a:schemeClr val="tx1"/>
              </a:solidFill>
              <a:latin typeface="ＭＳ Ｐゴシック" panose="020B0600070205080204" pitchFamily="50" charset="-128"/>
              <a:ea typeface="ＭＳ Ｐゴシック" panose="020B0600070205080204" pitchFamily="50" charset="-128"/>
            </a:rPr>
            <a:t>40,129</a:t>
          </a:r>
          <a:r>
            <a:rPr kumimoji="1" lang="ja-JP" altLang="en-US" sz="1100">
              <a:solidFill>
                <a:schemeClr val="tx1"/>
              </a:solidFill>
              <a:latin typeface="ＭＳ Ｐゴシック" panose="020B0600070205080204" pitchFamily="50" charset="-128"/>
              <a:ea typeface="ＭＳ Ｐゴシック" panose="020B0600070205080204" pitchFamily="50" charset="-128"/>
            </a:rPr>
            <a:t>円上回り</a:t>
          </a:r>
          <a:r>
            <a:rPr kumimoji="1" lang="en-US" altLang="ja-JP" sz="1100">
              <a:solidFill>
                <a:schemeClr val="tx1"/>
              </a:solidFill>
              <a:latin typeface="ＭＳ Ｐゴシック" panose="020B0600070205080204" pitchFamily="50" charset="-128"/>
              <a:ea typeface="ＭＳ Ｐゴシック" panose="020B0600070205080204" pitchFamily="50" charset="-128"/>
            </a:rPr>
            <a:t>188,391</a:t>
          </a:r>
          <a:r>
            <a:rPr kumimoji="1" lang="ja-JP" altLang="en-US" sz="1100">
              <a:solidFill>
                <a:schemeClr val="tx1"/>
              </a:solidFill>
              <a:latin typeface="ＭＳ Ｐゴシック" panose="020B0600070205080204" pitchFamily="50" charset="-128"/>
              <a:ea typeface="ＭＳ Ｐゴシック" panose="020B0600070205080204" pitchFamily="50" charset="-128"/>
            </a:rPr>
            <a:t>円となっている。本市においては生活保護費受給者の割合（保護率）は減少しているものの、児童手当支給経費の増加や類似団体と比較して高いことに加え、近年は認定子ども園の運営にかかる経費や障害者福祉施策に係る経費が増大している事が扶助費を押し上げている原因である。</a:t>
          </a:r>
        </a:p>
        <a:p>
          <a:r>
            <a:rPr kumimoji="1" lang="ja-JP" altLang="en-US" sz="1100">
              <a:solidFill>
                <a:schemeClr val="tx1"/>
              </a:solidFill>
              <a:latin typeface="ＭＳ Ｐゴシック" panose="020B0600070205080204" pitchFamily="50" charset="-128"/>
              <a:ea typeface="ＭＳ Ｐゴシック" panose="020B0600070205080204" pitchFamily="50" charset="-128"/>
            </a:rPr>
            <a:t>　普通建設事業においては、類似団体内平均値を下回った状況であるものの、市営住宅の建替えや大阪モノレール南伸事業の事業費の増加により前年度より</a:t>
          </a:r>
          <a:r>
            <a:rPr kumimoji="1" lang="en-US" altLang="ja-JP" sz="1100">
              <a:solidFill>
                <a:schemeClr val="tx1"/>
              </a:solidFill>
              <a:latin typeface="ＭＳ Ｐゴシック" panose="020B0600070205080204" pitchFamily="50" charset="-128"/>
              <a:ea typeface="ＭＳ Ｐゴシック" panose="020B0600070205080204" pitchFamily="50" charset="-128"/>
            </a:rPr>
            <a:t>5,260</a:t>
          </a:r>
          <a:r>
            <a:rPr kumimoji="1" lang="ja-JP" altLang="en-US" sz="1100">
              <a:solidFill>
                <a:schemeClr val="tx1"/>
              </a:solidFill>
              <a:latin typeface="ＭＳ Ｐゴシック" panose="020B0600070205080204" pitchFamily="50" charset="-128"/>
              <a:ea typeface="ＭＳ Ｐゴシック" panose="020B0600070205080204" pitchFamily="50" charset="-128"/>
            </a:rPr>
            <a:t>円増加し、</a:t>
          </a:r>
          <a:r>
            <a:rPr kumimoji="1" lang="en-US" altLang="ja-JP" sz="1100">
              <a:solidFill>
                <a:schemeClr val="tx1"/>
              </a:solidFill>
              <a:latin typeface="ＭＳ Ｐゴシック" panose="020B0600070205080204" pitchFamily="50" charset="-128"/>
              <a:ea typeface="ＭＳ Ｐゴシック" panose="020B0600070205080204" pitchFamily="50" charset="-128"/>
            </a:rPr>
            <a:t>30,417</a:t>
          </a:r>
          <a:r>
            <a:rPr kumimoji="1" lang="ja-JP" altLang="en-US" sz="1100">
              <a:solidFill>
                <a:schemeClr val="tx1"/>
              </a:solidFill>
              <a:latin typeface="ＭＳ Ｐゴシック" panose="020B0600070205080204" pitchFamily="50" charset="-128"/>
              <a:ea typeface="ＭＳ Ｐゴシック" panose="020B0600070205080204" pitchFamily="50" charset="-128"/>
            </a:rPr>
            <a:t>円となった。今後も公共施設の長寿命化などの更新整備や児童相談所や新斎苑などの大型施設整備が見込まれることから、事業の取捨選択を徹底していく必要がある。</a:t>
          </a:r>
        </a:p>
        <a:p>
          <a:r>
            <a:rPr kumimoji="1" lang="ja-JP" altLang="en-US" sz="1100">
              <a:solidFill>
                <a:schemeClr val="tx1"/>
              </a:solidFill>
              <a:latin typeface="ＭＳ Ｐゴシック" panose="020B0600070205080204" pitchFamily="50" charset="-128"/>
              <a:ea typeface="ＭＳ Ｐゴシック" panose="020B0600070205080204" pitchFamily="50" charset="-128"/>
            </a:rPr>
            <a:t>　補助費等においては、小学</a:t>
          </a:r>
          <a:r>
            <a:rPr kumimoji="1" lang="en-US" altLang="ja-JP" sz="1100">
              <a:solidFill>
                <a:schemeClr val="tx1"/>
              </a:solidFill>
              <a:latin typeface="ＭＳ Ｐゴシック" panose="020B0600070205080204" pitchFamily="50" charset="-128"/>
              <a:ea typeface="ＭＳ Ｐゴシック" panose="020B0600070205080204" pitchFamily="50" charset="-128"/>
            </a:rPr>
            <a:t>5</a:t>
          </a:r>
          <a:r>
            <a:rPr kumimoji="1" lang="ja-JP" altLang="en-US" sz="1100">
              <a:solidFill>
                <a:schemeClr val="tx1"/>
              </a:solidFill>
              <a:latin typeface="ＭＳ Ｐゴシック" panose="020B0600070205080204" pitchFamily="50" charset="-128"/>
              <a:ea typeface="ＭＳ Ｐゴシック" panose="020B0600070205080204" pitchFamily="50" charset="-128"/>
            </a:rPr>
            <a:t>・</a:t>
          </a:r>
          <a:r>
            <a:rPr kumimoji="1" lang="en-US" altLang="ja-JP" sz="1100">
              <a:solidFill>
                <a:schemeClr val="tx1"/>
              </a:solidFill>
              <a:latin typeface="ＭＳ Ｐゴシック" panose="020B0600070205080204" pitchFamily="50" charset="-128"/>
              <a:ea typeface="ＭＳ Ｐゴシック" panose="020B0600070205080204" pitchFamily="50" charset="-128"/>
            </a:rPr>
            <a:t>6</a:t>
          </a:r>
          <a:r>
            <a:rPr kumimoji="1" lang="ja-JP" altLang="en-US" sz="1100">
              <a:solidFill>
                <a:schemeClr val="tx1"/>
              </a:solidFill>
              <a:latin typeface="ＭＳ Ｐゴシック" panose="020B0600070205080204" pitchFamily="50" charset="-128"/>
              <a:ea typeface="ＭＳ Ｐゴシック" panose="020B0600070205080204" pitchFamily="50" charset="-128"/>
            </a:rPr>
            <a:t>年生の給食無償化などで増加したものの、国庫支出金等返還額が減少したため前年度より減少した。類似団体内平均値と比較してと依然として高い数値であることから、市独自の補助金や上乗せ補助金などの見直しを検討し、経費の削減に努める必要がある。</a:t>
          </a:r>
        </a:p>
        <a:p>
          <a:r>
            <a:rPr kumimoji="1" lang="ja-JP" altLang="en-US" sz="1100">
              <a:solidFill>
                <a:schemeClr val="tx1"/>
              </a:solidFill>
              <a:latin typeface="ＭＳ Ｐゴシック" panose="020B0600070205080204" pitchFamily="50" charset="-128"/>
              <a:ea typeface="ＭＳ Ｐゴシック" panose="020B0600070205080204" pitchFamily="50" charset="-128"/>
            </a:rPr>
            <a:t>　積立金については、</a:t>
          </a:r>
          <a:r>
            <a:rPr kumimoji="1" lang="en-US" altLang="ja-JP" sz="1100">
              <a:solidFill>
                <a:schemeClr val="tx1"/>
              </a:solidFill>
              <a:latin typeface="ＭＳ Ｐゴシック" panose="020B0600070205080204" pitchFamily="50" charset="-128"/>
              <a:ea typeface="ＭＳ Ｐゴシック" panose="020B0600070205080204" pitchFamily="50" charset="-128"/>
            </a:rPr>
            <a:t>R5</a:t>
          </a:r>
          <a:r>
            <a:rPr kumimoji="1" lang="ja-JP" altLang="en-US" sz="1100">
              <a:solidFill>
                <a:schemeClr val="tx1"/>
              </a:solidFill>
              <a:latin typeface="ＭＳ Ｐゴシック" panose="020B0600070205080204" pitchFamily="50" charset="-128"/>
              <a:ea typeface="ＭＳ Ｐゴシック" panose="020B0600070205080204" pitchFamily="50" charset="-128"/>
            </a:rPr>
            <a:t>歳計剰余金の都市経営基盤整備基金への積立てや、公共用地先行取得事業特別会計から一般会計への再取得費用などの減債基金への積立てをおこなった結果、類似団体内平均値より高い値となっている。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大阪府東大阪市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477,700
455,345
61.78
234,403,301
229,750,791
4,382,871
118,178,032
148,257,732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3974</xdr:colOff>
      <xdr:row>40</xdr:row>
      <xdr:rowOff>111777</xdr:rowOff>
    </xdr:from>
    <xdr:ext cx="377026"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384974" y="6969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130827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92727</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159512</xdr:rowOff>
    </xdr:from>
    <xdr:to>
      <xdr:col>24</xdr:col>
      <xdr:colOff>62865</xdr:colOff>
      <xdr:row>37</xdr:row>
      <xdr:rowOff>138938</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303012"/>
          <a:ext cx="1270" cy="11795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142765</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4864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37</xdr:row>
      <xdr:rowOff>138938</xdr:rowOff>
    </xdr:from>
    <xdr:to>
      <xdr:col>24</xdr:col>
      <xdr:colOff>152400</xdr:colOff>
      <xdr:row>37</xdr:row>
      <xdr:rowOff>138938</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4825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106189</xdr:rowOff>
    </xdr:from>
    <xdr:ext cx="469744"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0782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2,874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159512</xdr:rowOff>
    </xdr:from>
    <xdr:to>
      <xdr:col>24</xdr:col>
      <xdr:colOff>152400</xdr:colOff>
      <xdr:row>30</xdr:row>
      <xdr:rowOff>159512</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3030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123698</xdr:rowOff>
    </xdr:from>
    <xdr:to>
      <xdr:col>24</xdr:col>
      <xdr:colOff>63500</xdr:colOff>
      <xdr:row>37</xdr:row>
      <xdr:rowOff>11684</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797300" y="6295898"/>
          <a:ext cx="838200" cy="59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30243</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585954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7366</xdr:rowOff>
    </xdr:from>
    <xdr:to>
      <xdr:col>24</xdr:col>
      <xdr:colOff>114300</xdr:colOff>
      <xdr:row>35</xdr:row>
      <xdr:rowOff>108966</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008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127508</xdr:rowOff>
    </xdr:from>
    <xdr:to>
      <xdr:col>19</xdr:col>
      <xdr:colOff>177800</xdr:colOff>
      <xdr:row>37</xdr:row>
      <xdr:rowOff>11684</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a:off x="2908300" y="6299708"/>
          <a:ext cx="889000" cy="556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27940</xdr:rowOff>
    </xdr:from>
    <xdr:to>
      <xdr:col>20</xdr:col>
      <xdr:colOff>38100</xdr:colOff>
      <xdr:row>35</xdr:row>
      <xdr:rowOff>129540</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028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33</xdr:row>
      <xdr:rowOff>146067</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58039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127508</xdr:rowOff>
    </xdr:from>
    <xdr:to>
      <xdr:col>15</xdr:col>
      <xdr:colOff>50800</xdr:colOff>
      <xdr:row>36</xdr:row>
      <xdr:rowOff>153416</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2019300" y="6299708"/>
          <a:ext cx="889000" cy="259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42418</xdr:rowOff>
    </xdr:from>
    <xdr:to>
      <xdr:col>15</xdr:col>
      <xdr:colOff>101600</xdr:colOff>
      <xdr:row>35</xdr:row>
      <xdr:rowOff>144018</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043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33</xdr:row>
      <xdr:rowOff>160545</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58183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153416</xdr:rowOff>
    </xdr:from>
    <xdr:to>
      <xdr:col>10</xdr:col>
      <xdr:colOff>114300</xdr:colOff>
      <xdr:row>36</xdr:row>
      <xdr:rowOff>154178</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flipV="1">
          <a:off x="1130300" y="6325616"/>
          <a:ext cx="889000" cy="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56134</xdr:rowOff>
    </xdr:from>
    <xdr:to>
      <xdr:col>10</xdr:col>
      <xdr:colOff>165100</xdr:colOff>
      <xdr:row>35</xdr:row>
      <xdr:rowOff>157734</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056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2811</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58321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58420</xdr:rowOff>
    </xdr:from>
    <xdr:to>
      <xdr:col>6</xdr:col>
      <xdr:colOff>38100</xdr:colOff>
      <xdr:row>35</xdr:row>
      <xdr:rowOff>160020</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059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5097</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5834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72898</xdr:rowOff>
    </xdr:from>
    <xdr:to>
      <xdr:col>24</xdr:col>
      <xdr:colOff>114300</xdr:colOff>
      <xdr:row>37</xdr:row>
      <xdr:rowOff>3048</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62450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51325</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62235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132334</xdr:rowOff>
    </xdr:from>
    <xdr:to>
      <xdr:col>20</xdr:col>
      <xdr:colOff>38100</xdr:colOff>
      <xdr:row>37</xdr:row>
      <xdr:rowOff>62484</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63045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37</xdr:row>
      <xdr:rowOff>53611</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63972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76708</xdr:rowOff>
    </xdr:from>
    <xdr:to>
      <xdr:col>15</xdr:col>
      <xdr:colOff>101600</xdr:colOff>
      <xdr:row>37</xdr:row>
      <xdr:rowOff>6858</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6248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169435</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63416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102616</xdr:rowOff>
    </xdr:from>
    <xdr:to>
      <xdr:col>10</xdr:col>
      <xdr:colOff>165100</xdr:colOff>
      <xdr:row>37</xdr:row>
      <xdr:rowOff>32766</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62748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37</xdr:row>
      <xdr:rowOff>23893</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63675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103378</xdr:rowOff>
    </xdr:from>
    <xdr:to>
      <xdr:col>6</xdr:col>
      <xdr:colOff>38100</xdr:colOff>
      <xdr:row>37</xdr:row>
      <xdr:rowOff>33528</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62755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37</xdr:row>
      <xdr:rowOff>24655</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63683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47,900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0" name="テキスト ボックス 99">
          <a:extLst>
            <a:ext uri="{FF2B5EF4-FFF2-40B4-BE49-F238E27FC236}">
              <a16:creationId xmlns:a16="http://schemas.microsoft.com/office/drawing/2014/main" id="{00000000-0008-0000-0700-000064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44450</xdr:rowOff>
    </xdr:from>
    <xdr:to>
      <xdr:col>28</xdr:col>
      <xdr:colOff>114300</xdr:colOff>
      <xdr:row>59</xdr:row>
      <xdr:rowOff>44450</xdr:rowOff>
    </xdr:to>
    <xdr:cxnSp macro="">
      <xdr:nvCxnSpPr>
        <xdr:cNvPr id="101" name="直線コネクタ 100">
          <a:extLst>
            <a:ext uri="{FF2B5EF4-FFF2-40B4-BE49-F238E27FC236}">
              <a16:creationId xmlns:a16="http://schemas.microsoft.com/office/drawing/2014/main" id="{00000000-0008-0000-0700-000065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73677</xdr:rowOff>
    </xdr:from>
    <xdr:ext cx="531299" cy="259045"/>
    <xdr:sp macro="" textlink="">
      <xdr:nvSpPr>
        <xdr:cNvPr id="102" name="テキスト ボックス 101">
          <a:extLst>
            <a:ext uri="{FF2B5EF4-FFF2-40B4-BE49-F238E27FC236}">
              <a16:creationId xmlns:a16="http://schemas.microsoft.com/office/drawing/2014/main" id="{00000000-0008-0000-0700-000066000000}"/>
            </a:ext>
          </a:extLst>
        </xdr:cNvPr>
        <xdr:cNvSpPr txBox="1"/>
      </xdr:nvSpPr>
      <xdr:spPr>
        <a:xfrm>
          <a:off x="230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3" name="直線コネクタ 102">
          <a:extLst>
            <a:ext uri="{FF2B5EF4-FFF2-40B4-BE49-F238E27FC236}">
              <a16:creationId xmlns:a16="http://schemas.microsoft.com/office/drawing/2014/main" id="{00000000-0008-0000-0700-000067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35577</xdr:rowOff>
    </xdr:from>
    <xdr:ext cx="531299" cy="259045"/>
    <xdr:sp macro="" textlink="">
      <xdr:nvSpPr>
        <xdr:cNvPr id="104" name="テキスト ボックス 103">
          <a:extLst>
            <a:ext uri="{FF2B5EF4-FFF2-40B4-BE49-F238E27FC236}">
              <a16:creationId xmlns:a16="http://schemas.microsoft.com/office/drawing/2014/main" id="{00000000-0008-0000-0700-000068000000}"/>
            </a:ext>
          </a:extLst>
        </xdr:cNvPr>
        <xdr:cNvSpPr txBox="1"/>
      </xdr:nvSpPr>
      <xdr:spPr>
        <a:xfrm>
          <a:off x="230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5" name="直線コネクタ 104">
          <a:extLst>
            <a:ext uri="{FF2B5EF4-FFF2-40B4-BE49-F238E27FC236}">
              <a16:creationId xmlns:a16="http://schemas.microsoft.com/office/drawing/2014/main" id="{00000000-0008-0000-0700-000069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53</xdr:row>
      <xdr:rowOff>168927</xdr:rowOff>
    </xdr:from>
    <xdr:ext cx="531299" cy="259045"/>
    <xdr:sp macro="" textlink="">
      <xdr:nvSpPr>
        <xdr:cNvPr id="106" name="テキスト ボックス 105">
          <a:extLst>
            <a:ext uri="{FF2B5EF4-FFF2-40B4-BE49-F238E27FC236}">
              <a16:creationId xmlns:a16="http://schemas.microsoft.com/office/drawing/2014/main" id="{00000000-0008-0000-0700-00006A000000}"/>
            </a:ext>
          </a:extLst>
        </xdr:cNvPr>
        <xdr:cNvSpPr txBox="1"/>
      </xdr:nvSpPr>
      <xdr:spPr>
        <a:xfrm>
          <a:off x="230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7" name="直線コネクタ 106">
          <a:extLst>
            <a:ext uri="{FF2B5EF4-FFF2-40B4-BE49-F238E27FC236}">
              <a16:creationId xmlns:a16="http://schemas.microsoft.com/office/drawing/2014/main" id="{00000000-0008-0000-0700-00006B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8" name="テキスト ボックス 107">
          <a:extLst>
            <a:ext uri="{FF2B5EF4-FFF2-40B4-BE49-F238E27FC236}">
              <a16:creationId xmlns:a16="http://schemas.microsoft.com/office/drawing/2014/main" id="{00000000-0008-0000-0700-00006C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9" name="直線コネクタ 108">
          <a:extLst>
            <a:ext uri="{FF2B5EF4-FFF2-40B4-BE49-F238E27FC236}">
              <a16:creationId xmlns:a16="http://schemas.microsoft.com/office/drawing/2014/main" id="{00000000-0008-0000-0700-00006D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0" name="テキスト ボックス 109">
          <a:extLst>
            <a:ext uri="{FF2B5EF4-FFF2-40B4-BE49-F238E27FC236}">
              <a16:creationId xmlns:a16="http://schemas.microsoft.com/office/drawing/2014/main" id="{00000000-0008-0000-0700-00006E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2" name="テキスト ボックス 111">
          <a:extLst>
            <a:ext uri="{FF2B5EF4-FFF2-40B4-BE49-F238E27FC236}">
              <a16:creationId xmlns:a16="http://schemas.microsoft.com/office/drawing/2014/main" id="{00000000-0008-0000-0700-000070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総務費グラフ枠">
          <a:extLst>
            <a:ext uri="{FF2B5EF4-FFF2-40B4-BE49-F238E27FC236}">
              <a16:creationId xmlns:a16="http://schemas.microsoft.com/office/drawing/2014/main" id="{00000000-0008-0000-07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53</xdr:row>
      <xdr:rowOff>57671</xdr:rowOff>
    </xdr:from>
    <xdr:to>
      <xdr:col>24</xdr:col>
      <xdr:colOff>62865</xdr:colOff>
      <xdr:row>59</xdr:row>
      <xdr:rowOff>46812</xdr:rowOff>
    </xdr:to>
    <xdr:cxnSp macro="">
      <xdr:nvCxnSpPr>
        <xdr:cNvPr id="114" name="直線コネクタ 113">
          <a:extLst>
            <a:ext uri="{FF2B5EF4-FFF2-40B4-BE49-F238E27FC236}">
              <a16:creationId xmlns:a16="http://schemas.microsoft.com/office/drawing/2014/main" id="{00000000-0008-0000-0700-000072000000}"/>
            </a:ext>
          </a:extLst>
        </xdr:cNvPr>
        <xdr:cNvCxnSpPr/>
      </xdr:nvCxnSpPr>
      <xdr:spPr>
        <a:xfrm flipV="1">
          <a:off x="4633595" y="9144521"/>
          <a:ext cx="1270" cy="10178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50639</xdr:rowOff>
    </xdr:from>
    <xdr:ext cx="534377" cy="259045"/>
    <xdr:sp macro="" textlink="">
      <xdr:nvSpPr>
        <xdr:cNvPr id="115" name="総務費最小値テキスト">
          <a:extLst>
            <a:ext uri="{FF2B5EF4-FFF2-40B4-BE49-F238E27FC236}">
              <a16:creationId xmlns:a16="http://schemas.microsoft.com/office/drawing/2014/main" id="{00000000-0008-0000-0700-000073000000}"/>
            </a:ext>
          </a:extLst>
        </xdr:cNvPr>
        <xdr:cNvSpPr txBox="1"/>
      </xdr:nvSpPr>
      <xdr:spPr>
        <a:xfrm>
          <a:off x="4686300" y="101661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29,814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46812</xdr:rowOff>
    </xdr:from>
    <xdr:to>
      <xdr:col>24</xdr:col>
      <xdr:colOff>152400</xdr:colOff>
      <xdr:row>59</xdr:row>
      <xdr:rowOff>46812</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a:off x="4546600" y="101623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4348</xdr:rowOff>
    </xdr:from>
    <xdr:ext cx="599010" cy="259045"/>
    <xdr:sp macro="" textlink="">
      <xdr:nvSpPr>
        <xdr:cNvPr id="117" name="総務費最大値テキスト">
          <a:extLst>
            <a:ext uri="{FF2B5EF4-FFF2-40B4-BE49-F238E27FC236}">
              <a16:creationId xmlns:a16="http://schemas.microsoft.com/office/drawing/2014/main" id="{00000000-0008-0000-0700-000075000000}"/>
            </a:ext>
          </a:extLst>
        </xdr:cNvPr>
        <xdr:cNvSpPr txBox="1"/>
      </xdr:nvSpPr>
      <xdr:spPr>
        <a:xfrm>
          <a:off x="4686300" y="89197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109,959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53</xdr:row>
      <xdr:rowOff>57671</xdr:rowOff>
    </xdr:from>
    <xdr:to>
      <xdr:col>24</xdr:col>
      <xdr:colOff>152400</xdr:colOff>
      <xdr:row>53</xdr:row>
      <xdr:rowOff>57671</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a:off x="4546600" y="91445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54801</xdr:rowOff>
    </xdr:from>
    <xdr:to>
      <xdr:col>24</xdr:col>
      <xdr:colOff>63500</xdr:colOff>
      <xdr:row>58</xdr:row>
      <xdr:rowOff>91415</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flipV="1">
          <a:off x="3797300" y="9998901"/>
          <a:ext cx="838200" cy="366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129608</xdr:rowOff>
    </xdr:from>
    <xdr:ext cx="534377" cy="259045"/>
    <xdr:sp macro="" textlink="">
      <xdr:nvSpPr>
        <xdr:cNvPr id="120" name="総務費平均値テキスト">
          <a:extLst>
            <a:ext uri="{FF2B5EF4-FFF2-40B4-BE49-F238E27FC236}">
              <a16:creationId xmlns:a16="http://schemas.microsoft.com/office/drawing/2014/main" id="{00000000-0008-0000-0700-000078000000}"/>
            </a:ext>
          </a:extLst>
        </xdr:cNvPr>
        <xdr:cNvSpPr txBox="1"/>
      </xdr:nvSpPr>
      <xdr:spPr>
        <a:xfrm>
          <a:off x="4686300" y="973080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48,096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106731</xdr:rowOff>
    </xdr:from>
    <xdr:to>
      <xdr:col>24</xdr:col>
      <xdr:colOff>114300</xdr:colOff>
      <xdr:row>58</xdr:row>
      <xdr:rowOff>36881</xdr:rowOff>
    </xdr:to>
    <xdr:sp macro="" textlink="">
      <xdr:nvSpPr>
        <xdr:cNvPr id="121" name="フローチャート: 判断 120">
          <a:extLst>
            <a:ext uri="{FF2B5EF4-FFF2-40B4-BE49-F238E27FC236}">
              <a16:creationId xmlns:a16="http://schemas.microsoft.com/office/drawing/2014/main" id="{00000000-0008-0000-0700-000079000000}"/>
            </a:ext>
          </a:extLst>
        </xdr:cNvPr>
        <xdr:cNvSpPr/>
      </xdr:nvSpPr>
      <xdr:spPr>
        <a:xfrm>
          <a:off x="4584700" y="98793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91415</xdr:rowOff>
    </xdr:from>
    <xdr:to>
      <xdr:col>19</xdr:col>
      <xdr:colOff>177800</xdr:colOff>
      <xdr:row>58</xdr:row>
      <xdr:rowOff>130696</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flipV="1">
          <a:off x="2908300" y="10035515"/>
          <a:ext cx="889000" cy="392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168542</xdr:rowOff>
    </xdr:from>
    <xdr:to>
      <xdr:col>20</xdr:col>
      <xdr:colOff>38100</xdr:colOff>
      <xdr:row>58</xdr:row>
      <xdr:rowOff>98692</xdr:rowOff>
    </xdr:to>
    <xdr:sp macro=""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3746500" y="99411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115219</xdr:rowOff>
    </xdr:from>
    <xdr:ext cx="534377" cy="259045"/>
    <xdr:sp macro="" textlink="">
      <xdr:nvSpPr>
        <xdr:cNvPr id="124" name="テキスト ボックス 123">
          <a:extLst>
            <a:ext uri="{FF2B5EF4-FFF2-40B4-BE49-F238E27FC236}">
              <a16:creationId xmlns:a16="http://schemas.microsoft.com/office/drawing/2014/main" id="{00000000-0008-0000-0700-00007C000000}"/>
            </a:ext>
          </a:extLst>
        </xdr:cNvPr>
        <xdr:cNvSpPr txBox="1"/>
      </xdr:nvSpPr>
      <xdr:spPr>
        <a:xfrm>
          <a:off x="3530111" y="97164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79108</xdr:rowOff>
    </xdr:from>
    <xdr:to>
      <xdr:col>15</xdr:col>
      <xdr:colOff>50800</xdr:colOff>
      <xdr:row>58</xdr:row>
      <xdr:rowOff>130696</xdr:rowOff>
    </xdr:to>
    <xdr:cxnSp macro="">
      <xdr:nvCxnSpPr>
        <xdr:cNvPr id="125" name="直線コネクタ 124">
          <a:extLst>
            <a:ext uri="{FF2B5EF4-FFF2-40B4-BE49-F238E27FC236}">
              <a16:creationId xmlns:a16="http://schemas.microsoft.com/office/drawing/2014/main" id="{00000000-0008-0000-0700-00007D000000}"/>
            </a:ext>
          </a:extLst>
        </xdr:cNvPr>
        <xdr:cNvCxnSpPr/>
      </xdr:nvCxnSpPr>
      <xdr:spPr>
        <a:xfrm>
          <a:off x="2019300" y="10023208"/>
          <a:ext cx="889000" cy="515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145872</xdr:rowOff>
    </xdr:from>
    <xdr:to>
      <xdr:col>15</xdr:col>
      <xdr:colOff>101600</xdr:colOff>
      <xdr:row>58</xdr:row>
      <xdr:rowOff>76022</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2857500" y="99185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92549</xdr:rowOff>
    </xdr:from>
    <xdr:ext cx="534377" cy="25904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2641111" y="96937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45,014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51</xdr:row>
      <xdr:rowOff>100584</xdr:rowOff>
    </xdr:from>
    <xdr:to>
      <xdr:col>10</xdr:col>
      <xdr:colOff>114300</xdr:colOff>
      <xdr:row>58</xdr:row>
      <xdr:rowOff>79108</xdr:rowOff>
    </xdr:to>
    <xdr:cxnSp macro="">
      <xdr:nvCxnSpPr>
        <xdr:cNvPr id="128" name="直線コネクタ 127">
          <a:extLst>
            <a:ext uri="{FF2B5EF4-FFF2-40B4-BE49-F238E27FC236}">
              <a16:creationId xmlns:a16="http://schemas.microsoft.com/office/drawing/2014/main" id="{00000000-0008-0000-0700-000080000000}"/>
            </a:ext>
          </a:extLst>
        </xdr:cNvPr>
        <xdr:cNvCxnSpPr/>
      </xdr:nvCxnSpPr>
      <xdr:spPr>
        <a:xfrm>
          <a:off x="1130300" y="8844534"/>
          <a:ext cx="889000" cy="11786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146786</xdr:rowOff>
    </xdr:from>
    <xdr:to>
      <xdr:col>10</xdr:col>
      <xdr:colOff>165100</xdr:colOff>
      <xdr:row>58</xdr:row>
      <xdr:rowOff>76936</xdr:rowOff>
    </xdr:to>
    <xdr:sp macro="" textlink="">
      <xdr:nvSpPr>
        <xdr:cNvPr id="129" name="フローチャート: 判断 128">
          <a:extLst>
            <a:ext uri="{FF2B5EF4-FFF2-40B4-BE49-F238E27FC236}">
              <a16:creationId xmlns:a16="http://schemas.microsoft.com/office/drawing/2014/main" id="{00000000-0008-0000-0700-000081000000}"/>
            </a:ext>
          </a:extLst>
        </xdr:cNvPr>
        <xdr:cNvSpPr/>
      </xdr:nvSpPr>
      <xdr:spPr>
        <a:xfrm>
          <a:off x="1968500" y="9919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93463</xdr:rowOff>
    </xdr:from>
    <xdr:ext cx="534377"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1752111" y="96946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44,942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50</xdr:row>
      <xdr:rowOff>124523</xdr:rowOff>
    </xdr:from>
    <xdr:to>
      <xdr:col>6</xdr:col>
      <xdr:colOff>38100</xdr:colOff>
      <xdr:row>51</xdr:row>
      <xdr:rowOff>54673</xdr:rowOff>
    </xdr:to>
    <xdr:sp macro="" textlink="">
      <xdr:nvSpPr>
        <xdr:cNvPr id="131" name="フローチャート: 判断 130">
          <a:extLst>
            <a:ext uri="{FF2B5EF4-FFF2-40B4-BE49-F238E27FC236}">
              <a16:creationId xmlns:a16="http://schemas.microsoft.com/office/drawing/2014/main" id="{00000000-0008-0000-0700-000083000000}"/>
            </a:ext>
          </a:extLst>
        </xdr:cNvPr>
        <xdr:cNvSpPr/>
      </xdr:nvSpPr>
      <xdr:spPr>
        <a:xfrm>
          <a:off x="1079500" y="8697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49</xdr:row>
      <xdr:rowOff>71200</xdr:rowOff>
    </xdr:from>
    <xdr:ext cx="59901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830795" y="84722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4001</xdr:rowOff>
    </xdr:from>
    <xdr:to>
      <xdr:col>24</xdr:col>
      <xdr:colOff>114300</xdr:colOff>
      <xdr:row>58</xdr:row>
      <xdr:rowOff>105601</xdr:rowOff>
    </xdr:to>
    <xdr:sp macro="" textlink="">
      <xdr:nvSpPr>
        <xdr:cNvPr id="138" name="楕円 137">
          <a:extLst>
            <a:ext uri="{FF2B5EF4-FFF2-40B4-BE49-F238E27FC236}">
              <a16:creationId xmlns:a16="http://schemas.microsoft.com/office/drawing/2014/main" id="{00000000-0008-0000-0700-00008A000000}"/>
            </a:ext>
          </a:extLst>
        </xdr:cNvPr>
        <xdr:cNvSpPr/>
      </xdr:nvSpPr>
      <xdr:spPr>
        <a:xfrm>
          <a:off x="4584700" y="99481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153878</xdr:rowOff>
    </xdr:from>
    <xdr:ext cx="534377" cy="259045"/>
    <xdr:sp macro="" textlink="">
      <xdr:nvSpPr>
        <xdr:cNvPr id="139" name="総務費該当値テキスト">
          <a:extLst>
            <a:ext uri="{FF2B5EF4-FFF2-40B4-BE49-F238E27FC236}">
              <a16:creationId xmlns:a16="http://schemas.microsoft.com/office/drawing/2014/main" id="{00000000-0008-0000-0700-00008B000000}"/>
            </a:ext>
          </a:extLst>
        </xdr:cNvPr>
        <xdr:cNvSpPr txBox="1"/>
      </xdr:nvSpPr>
      <xdr:spPr>
        <a:xfrm>
          <a:off x="4686300" y="99265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40615</xdr:rowOff>
    </xdr:from>
    <xdr:to>
      <xdr:col>20</xdr:col>
      <xdr:colOff>38100</xdr:colOff>
      <xdr:row>58</xdr:row>
      <xdr:rowOff>142215</xdr:rowOff>
    </xdr:to>
    <xdr:sp macro="" textlink="">
      <xdr:nvSpPr>
        <xdr:cNvPr id="140" name="楕円 139">
          <a:extLst>
            <a:ext uri="{FF2B5EF4-FFF2-40B4-BE49-F238E27FC236}">
              <a16:creationId xmlns:a16="http://schemas.microsoft.com/office/drawing/2014/main" id="{00000000-0008-0000-0700-00008C000000}"/>
            </a:ext>
          </a:extLst>
        </xdr:cNvPr>
        <xdr:cNvSpPr/>
      </xdr:nvSpPr>
      <xdr:spPr>
        <a:xfrm>
          <a:off x="3746500" y="9984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133342</xdr:rowOff>
    </xdr:from>
    <xdr:ext cx="534377" cy="259045"/>
    <xdr:sp macro="" textlink="">
      <xdr:nvSpPr>
        <xdr:cNvPr id="141" name="テキスト ボックス 140">
          <a:extLst>
            <a:ext uri="{FF2B5EF4-FFF2-40B4-BE49-F238E27FC236}">
              <a16:creationId xmlns:a16="http://schemas.microsoft.com/office/drawing/2014/main" id="{00000000-0008-0000-0700-00008D000000}"/>
            </a:ext>
          </a:extLst>
        </xdr:cNvPr>
        <xdr:cNvSpPr txBox="1"/>
      </xdr:nvSpPr>
      <xdr:spPr>
        <a:xfrm>
          <a:off x="3530111" y="100774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39,802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79896</xdr:rowOff>
    </xdr:from>
    <xdr:to>
      <xdr:col>15</xdr:col>
      <xdr:colOff>101600</xdr:colOff>
      <xdr:row>59</xdr:row>
      <xdr:rowOff>10046</xdr:rowOff>
    </xdr:to>
    <xdr:sp macro="" textlink="">
      <xdr:nvSpPr>
        <xdr:cNvPr id="142" name="楕円 141">
          <a:extLst>
            <a:ext uri="{FF2B5EF4-FFF2-40B4-BE49-F238E27FC236}">
              <a16:creationId xmlns:a16="http://schemas.microsoft.com/office/drawing/2014/main" id="{00000000-0008-0000-0700-00008E000000}"/>
            </a:ext>
          </a:extLst>
        </xdr:cNvPr>
        <xdr:cNvSpPr/>
      </xdr:nvSpPr>
      <xdr:spPr>
        <a:xfrm>
          <a:off x="2857500" y="100239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59</xdr:row>
      <xdr:rowOff>1173</xdr:rowOff>
    </xdr:from>
    <xdr:ext cx="534377" cy="259045"/>
    <xdr:sp macro="" textlink="">
      <xdr:nvSpPr>
        <xdr:cNvPr id="143" name="テキスト ボックス 142">
          <a:extLst>
            <a:ext uri="{FF2B5EF4-FFF2-40B4-BE49-F238E27FC236}">
              <a16:creationId xmlns:a16="http://schemas.microsoft.com/office/drawing/2014/main" id="{00000000-0008-0000-0700-00008F000000}"/>
            </a:ext>
          </a:extLst>
        </xdr:cNvPr>
        <xdr:cNvSpPr txBox="1"/>
      </xdr:nvSpPr>
      <xdr:spPr>
        <a:xfrm>
          <a:off x="2641111" y="101167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28308</xdr:rowOff>
    </xdr:from>
    <xdr:to>
      <xdr:col>10</xdr:col>
      <xdr:colOff>165100</xdr:colOff>
      <xdr:row>58</xdr:row>
      <xdr:rowOff>129908</xdr:rowOff>
    </xdr:to>
    <xdr:sp macro="" textlink="">
      <xdr:nvSpPr>
        <xdr:cNvPr id="144" name="楕円 143">
          <a:extLst>
            <a:ext uri="{FF2B5EF4-FFF2-40B4-BE49-F238E27FC236}">
              <a16:creationId xmlns:a16="http://schemas.microsoft.com/office/drawing/2014/main" id="{00000000-0008-0000-0700-000090000000}"/>
            </a:ext>
          </a:extLst>
        </xdr:cNvPr>
        <xdr:cNvSpPr/>
      </xdr:nvSpPr>
      <xdr:spPr>
        <a:xfrm>
          <a:off x="1968500" y="9972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121035</xdr:rowOff>
    </xdr:from>
    <xdr:ext cx="534377" cy="259045"/>
    <xdr:sp macro="" textlink="">
      <xdr:nvSpPr>
        <xdr:cNvPr id="145" name="テキスト ボックス 144">
          <a:extLst>
            <a:ext uri="{FF2B5EF4-FFF2-40B4-BE49-F238E27FC236}">
              <a16:creationId xmlns:a16="http://schemas.microsoft.com/office/drawing/2014/main" id="{00000000-0008-0000-0700-000091000000}"/>
            </a:ext>
          </a:extLst>
        </xdr:cNvPr>
        <xdr:cNvSpPr txBox="1"/>
      </xdr:nvSpPr>
      <xdr:spPr>
        <a:xfrm>
          <a:off x="1752111" y="100651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51</xdr:row>
      <xdr:rowOff>49784</xdr:rowOff>
    </xdr:from>
    <xdr:to>
      <xdr:col>6</xdr:col>
      <xdr:colOff>38100</xdr:colOff>
      <xdr:row>51</xdr:row>
      <xdr:rowOff>151384</xdr:rowOff>
    </xdr:to>
    <xdr:sp macro="" textlink="">
      <xdr:nvSpPr>
        <xdr:cNvPr id="146" name="楕円 145">
          <a:extLst>
            <a:ext uri="{FF2B5EF4-FFF2-40B4-BE49-F238E27FC236}">
              <a16:creationId xmlns:a16="http://schemas.microsoft.com/office/drawing/2014/main" id="{00000000-0008-0000-0700-000092000000}"/>
            </a:ext>
          </a:extLst>
        </xdr:cNvPr>
        <xdr:cNvSpPr/>
      </xdr:nvSpPr>
      <xdr:spPr>
        <a:xfrm>
          <a:off x="1079500" y="87937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51</xdr:row>
      <xdr:rowOff>142511</xdr:rowOff>
    </xdr:from>
    <xdr:ext cx="599010" cy="259045"/>
    <xdr:sp macro="" textlink="">
      <xdr:nvSpPr>
        <xdr:cNvPr id="147" name="テキスト ボックス 146">
          <a:extLst>
            <a:ext uri="{FF2B5EF4-FFF2-40B4-BE49-F238E27FC236}">
              <a16:creationId xmlns:a16="http://schemas.microsoft.com/office/drawing/2014/main" id="{00000000-0008-0000-0700-000093000000}"/>
            </a:ext>
          </a:extLst>
        </xdr:cNvPr>
        <xdr:cNvSpPr txBox="1"/>
      </xdr:nvSpPr>
      <xdr:spPr>
        <a:xfrm>
          <a:off x="830795" y="88864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273,014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7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7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7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8" name="テキスト ボックス 157">
          <a:extLst>
            <a:ext uri="{FF2B5EF4-FFF2-40B4-BE49-F238E27FC236}">
              <a16:creationId xmlns:a16="http://schemas.microsoft.com/office/drawing/2014/main" id="{00000000-0008-0000-0700-00009E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9" name="直線コネクタ 158">
          <a:extLst>
            <a:ext uri="{FF2B5EF4-FFF2-40B4-BE49-F238E27FC236}">
              <a16:creationId xmlns:a16="http://schemas.microsoft.com/office/drawing/2014/main" id="{00000000-0008-0000-0700-00009F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60" name="テキスト ボックス 159">
          <a:extLst>
            <a:ext uri="{FF2B5EF4-FFF2-40B4-BE49-F238E27FC236}">
              <a16:creationId xmlns:a16="http://schemas.microsoft.com/office/drawing/2014/main" id="{00000000-0008-0000-0700-0000A0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1" name="直線コネクタ 160">
          <a:extLst>
            <a:ext uri="{FF2B5EF4-FFF2-40B4-BE49-F238E27FC236}">
              <a16:creationId xmlns:a16="http://schemas.microsoft.com/office/drawing/2014/main" id="{00000000-0008-0000-0700-0000A1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2" name="テキスト ボックス 161">
          <a:extLst>
            <a:ext uri="{FF2B5EF4-FFF2-40B4-BE49-F238E27FC236}">
              <a16:creationId xmlns:a16="http://schemas.microsoft.com/office/drawing/2014/main" id="{00000000-0008-0000-0700-0000A2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3" name="直線コネクタ 162">
          <a:extLst>
            <a:ext uri="{FF2B5EF4-FFF2-40B4-BE49-F238E27FC236}">
              <a16:creationId xmlns:a16="http://schemas.microsoft.com/office/drawing/2014/main" id="{00000000-0008-0000-0700-0000A3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4" name="テキスト ボックス 163">
          <a:extLst>
            <a:ext uri="{FF2B5EF4-FFF2-40B4-BE49-F238E27FC236}">
              <a16:creationId xmlns:a16="http://schemas.microsoft.com/office/drawing/2014/main" id="{00000000-0008-0000-0700-0000A4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5" name="直線コネクタ 164">
          <a:extLst>
            <a:ext uri="{FF2B5EF4-FFF2-40B4-BE49-F238E27FC236}">
              <a16:creationId xmlns:a16="http://schemas.microsoft.com/office/drawing/2014/main" id="{00000000-0008-0000-0700-0000A5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6" name="テキスト ボックス 165">
          <a:extLst>
            <a:ext uri="{FF2B5EF4-FFF2-40B4-BE49-F238E27FC236}">
              <a16:creationId xmlns:a16="http://schemas.microsoft.com/office/drawing/2014/main" id="{00000000-0008-0000-0700-0000A6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7" name="直線コネクタ 166">
          <a:extLst>
            <a:ext uri="{FF2B5EF4-FFF2-40B4-BE49-F238E27FC236}">
              <a16:creationId xmlns:a16="http://schemas.microsoft.com/office/drawing/2014/main" id="{00000000-0008-0000-0700-0000A7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8" name="テキスト ボックス 167">
          <a:extLst>
            <a:ext uri="{FF2B5EF4-FFF2-40B4-BE49-F238E27FC236}">
              <a16:creationId xmlns:a16="http://schemas.microsoft.com/office/drawing/2014/main" id="{00000000-0008-0000-0700-0000A8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0" name="テキスト ボックス 169">
          <a:extLst>
            <a:ext uri="{FF2B5EF4-FFF2-40B4-BE49-F238E27FC236}">
              <a16:creationId xmlns:a16="http://schemas.microsoft.com/office/drawing/2014/main" id="{00000000-0008-0000-0700-0000AA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1" name="民生費グラフ枠">
          <a:extLst>
            <a:ext uri="{FF2B5EF4-FFF2-40B4-BE49-F238E27FC236}">
              <a16:creationId xmlns:a16="http://schemas.microsoft.com/office/drawing/2014/main" id="{00000000-0008-0000-0700-0000AB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151046</xdr:rowOff>
    </xdr:from>
    <xdr:to>
      <xdr:col>24</xdr:col>
      <xdr:colOff>62865</xdr:colOff>
      <xdr:row>78</xdr:row>
      <xdr:rowOff>121518</xdr:rowOff>
    </xdr:to>
    <xdr:cxnSp macro="">
      <xdr:nvCxnSpPr>
        <xdr:cNvPr id="172" name="直線コネクタ 171">
          <a:extLst>
            <a:ext uri="{FF2B5EF4-FFF2-40B4-BE49-F238E27FC236}">
              <a16:creationId xmlns:a16="http://schemas.microsoft.com/office/drawing/2014/main" id="{00000000-0008-0000-0700-0000AC000000}"/>
            </a:ext>
          </a:extLst>
        </xdr:cNvPr>
        <xdr:cNvCxnSpPr/>
      </xdr:nvCxnSpPr>
      <xdr:spPr>
        <a:xfrm flipV="1">
          <a:off x="4633595" y="12323996"/>
          <a:ext cx="1270" cy="11706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125345</xdr:rowOff>
    </xdr:from>
    <xdr:ext cx="599010" cy="259045"/>
    <xdr:sp macro="" textlink="">
      <xdr:nvSpPr>
        <xdr:cNvPr id="173" name="民生費最小値テキスト">
          <a:extLst>
            <a:ext uri="{FF2B5EF4-FFF2-40B4-BE49-F238E27FC236}">
              <a16:creationId xmlns:a16="http://schemas.microsoft.com/office/drawing/2014/main" id="{00000000-0008-0000-0700-0000AD000000}"/>
            </a:ext>
          </a:extLst>
        </xdr:cNvPr>
        <xdr:cNvSpPr txBox="1"/>
      </xdr:nvSpPr>
      <xdr:spPr>
        <a:xfrm>
          <a:off x="4686300" y="134984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162,386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121518</xdr:rowOff>
    </xdr:from>
    <xdr:to>
      <xdr:col>24</xdr:col>
      <xdr:colOff>152400</xdr:colOff>
      <xdr:row>78</xdr:row>
      <xdr:rowOff>121518</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a:off x="4546600" y="134946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97723</xdr:rowOff>
    </xdr:from>
    <xdr:ext cx="599010" cy="259045"/>
    <xdr:sp macro="" textlink="">
      <xdr:nvSpPr>
        <xdr:cNvPr id="175" name="民生費最大値テキスト">
          <a:extLst>
            <a:ext uri="{FF2B5EF4-FFF2-40B4-BE49-F238E27FC236}">
              <a16:creationId xmlns:a16="http://schemas.microsoft.com/office/drawing/2014/main" id="{00000000-0008-0000-0700-0000AF000000}"/>
            </a:ext>
          </a:extLst>
        </xdr:cNvPr>
        <xdr:cNvSpPr txBox="1"/>
      </xdr:nvSpPr>
      <xdr:spPr>
        <a:xfrm>
          <a:off x="4686300" y="120992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316,011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151046</xdr:rowOff>
    </xdr:from>
    <xdr:to>
      <xdr:col>24</xdr:col>
      <xdr:colOff>152400</xdr:colOff>
      <xdr:row>71</xdr:row>
      <xdr:rowOff>151046</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a:off x="4546600" y="123239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74</xdr:row>
      <xdr:rowOff>50820</xdr:rowOff>
    </xdr:from>
    <xdr:to>
      <xdr:col>24</xdr:col>
      <xdr:colOff>63500</xdr:colOff>
      <xdr:row>74</xdr:row>
      <xdr:rowOff>95504</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flipV="1">
          <a:off x="3797300" y="12738120"/>
          <a:ext cx="838200" cy="446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5537</xdr:rowOff>
    </xdr:from>
    <xdr:ext cx="599010" cy="259045"/>
    <xdr:sp macro="" textlink="">
      <xdr:nvSpPr>
        <xdr:cNvPr id="178" name="民生費平均値テキスト">
          <a:extLst>
            <a:ext uri="{FF2B5EF4-FFF2-40B4-BE49-F238E27FC236}">
              <a16:creationId xmlns:a16="http://schemas.microsoft.com/office/drawing/2014/main" id="{00000000-0008-0000-0700-0000B2000000}"/>
            </a:ext>
          </a:extLst>
        </xdr:cNvPr>
        <xdr:cNvSpPr txBox="1"/>
      </xdr:nvSpPr>
      <xdr:spPr>
        <a:xfrm>
          <a:off x="4686300" y="1303573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213,109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27110</xdr:rowOff>
    </xdr:from>
    <xdr:to>
      <xdr:col>24</xdr:col>
      <xdr:colOff>114300</xdr:colOff>
      <xdr:row>76</xdr:row>
      <xdr:rowOff>128710</xdr:rowOff>
    </xdr:to>
    <xdr:sp macro="" textlink="">
      <xdr:nvSpPr>
        <xdr:cNvPr id="179" name="フローチャート: 判断 178">
          <a:extLst>
            <a:ext uri="{FF2B5EF4-FFF2-40B4-BE49-F238E27FC236}">
              <a16:creationId xmlns:a16="http://schemas.microsoft.com/office/drawing/2014/main" id="{00000000-0008-0000-0700-0000B3000000}"/>
            </a:ext>
          </a:extLst>
        </xdr:cNvPr>
        <xdr:cNvSpPr/>
      </xdr:nvSpPr>
      <xdr:spPr>
        <a:xfrm>
          <a:off x="4584700" y="13057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74</xdr:row>
      <xdr:rowOff>95504</xdr:rowOff>
    </xdr:from>
    <xdr:to>
      <xdr:col>19</xdr:col>
      <xdr:colOff>177800</xdr:colOff>
      <xdr:row>74</xdr:row>
      <xdr:rowOff>159946</xdr:rowOff>
    </xdr:to>
    <xdr:cxnSp macro="">
      <xdr:nvCxnSpPr>
        <xdr:cNvPr id="180" name="直線コネクタ 179">
          <a:extLst>
            <a:ext uri="{FF2B5EF4-FFF2-40B4-BE49-F238E27FC236}">
              <a16:creationId xmlns:a16="http://schemas.microsoft.com/office/drawing/2014/main" id="{00000000-0008-0000-0700-0000B4000000}"/>
            </a:ext>
          </a:extLst>
        </xdr:cNvPr>
        <xdr:cNvCxnSpPr/>
      </xdr:nvCxnSpPr>
      <xdr:spPr>
        <a:xfrm flipV="1">
          <a:off x="2908300" y="12782804"/>
          <a:ext cx="889000" cy="644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98409</xdr:rowOff>
    </xdr:from>
    <xdr:to>
      <xdr:col>20</xdr:col>
      <xdr:colOff>38100</xdr:colOff>
      <xdr:row>77</xdr:row>
      <xdr:rowOff>28559</xdr:rowOff>
    </xdr:to>
    <xdr:sp macro="" textlink="">
      <xdr:nvSpPr>
        <xdr:cNvPr id="181" name="フローチャート: 判断 180">
          <a:extLst>
            <a:ext uri="{FF2B5EF4-FFF2-40B4-BE49-F238E27FC236}">
              <a16:creationId xmlns:a16="http://schemas.microsoft.com/office/drawing/2014/main" id="{00000000-0008-0000-0700-0000B5000000}"/>
            </a:ext>
          </a:extLst>
        </xdr:cNvPr>
        <xdr:cNvSpPr/>
      </xdr:nvSpPr>
      <xdr:spPr>
        <a:xfrm>
          <a:off x="3746500" y="13128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19686</xdr:rowOff>
    </xdr:from>
    <xdr:ext cx="599010" cy="259045"/>
    <xdr:sp macro="" textlink="">
      <xdr:nvSpPr>
        <xdr:cNvPr id="182" name="テキスト ボックス 181">
          <a:extLst>
            <a:ext uri="{FF2B5EF4-FFF2-40B4-BE49-F238E27FC236}">
              <a16:creationId xmlns:a16="http://schemas.microsoft.com/office/drawing/2014/main" id="{00000000-0008-0000-0700-0000B6000000}"/>
            </a:ext>
          </a:extLst>
        </xdr:cNvPr>
        <xdr:cNvSpPr txBox="1"/>
      </xdr:nvSpPr>
      <xdr:spPr>
        <a:xfrm>
          <a:off x="3497795" y="132213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203,752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74</xdr:row>
      <xdr:rowOff>100343</xdr:rowOff>
    </xdr:from>
    <xdr:to>
      <xdr:col>15</xdr:col>
      <xdr:colOff>50800</xdr:colOff>
      <xdr:row>74</xdr:row>
      <xdr:rowOff>159946</xdr:rowOff>
    </xdr:to>
    <xdr:cxnSp macro="">
      <xdr:nvCxnSpPr>
        <xdr:cNvPr id="183" name="直線コネクタ 182">
          <a:extLst>
            <a:ext uri="{FF2B5EF4-FFF2-40B4-BE49-F238E27FC236}">
              <a16:creationId xmlns:a16="http://schemas.microsoft.com/office/drawing/2014/main" id="{00000000-0008-0000-0700-0000B7000000}"/>
            </a:ext>
          </a:extLst>
        </xdr:cNvPr>
        <xdr:cNvCxnSpPr/>
      </xdr:nvCxnSpPr>
      <xdr:spPr>
        <a:xfrm>
          <a:off x="2019300" y="12787643"/>
          <a:ext cx="889000" cy="596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3663</xdr:rowOff>
    </xdr:from>
    <xdr:to>
      <xdr:col>15</xdr:col>
      <xdr:colOff>101600</xdr:colOff>
      <xdr:row>77</xdr:row>
      <xdr:rowOff>105263</xdr:rowOff>
    </xdr:to>
    <xdr:sp macro="" textlink="">
      <xdr:nvSpPr>
        <xdr:cNvPr id="184" name="フローチャート: 判断 183">
          <a:extLst>
            <a:ext uri="{FF2B5EF4-FFF2-40B4-BE49-F238E27FC236}">
              <a16:creationId xmlns:a16="http://schemas.microsoft.com/office/drawing/2014/main" id="{00000000-0008-0000-0700-0000B8000000}"/>
            </a:ext>
          </a:extLst>
        </xdr:cNvPr>
        <xdr:cNvSpPr/>
      </xdr:nvSpPr>
      <xdr:spPr>
        <a:xfrm>
          <a:off x="2857500" y="132053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96390</xdr:rowOff>
    </xdr:from>
    <xdr:ext cx="599010" cy="259045"/>
    <xdr:sp macro="" textlink="">
      <xdr:nvSpPr>
        <xdr:cNvPr id="185" name="テキスト ボックス 184">
          <a:extLst>
            <a:ext uri="{FF2B5EF4-FFF2-40B4-BE49-F238E27FC236}">
              <a16:creationId xmlns:a16="http://schemas.microsoft.com/office/drawing/2014/main" id="{00000000-0008-0000-0700-0000B9000000}"/>
            </a:ext>
          </a:extLst>
        </xdr:cNvPr>
        <xdr:cNvSpPr txBox="1"/>
      </xdr:nvSpPr>
      <xdr:spPr>
        <a:xfrm>
          <a:off x="2608795" y="132980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74</xdr:row>
      <xdr:rowOff>100343</xdr:rowOff>
    </xdr:from>
    <xdr:to>
      <xdr:col>10</xdr:col>
      <xdr:colOff>114300</xdr:colOff>
      <xdr:row>76</xdr:row>
      <xdr:rowOff>46042</xdr:rowOff>
    </xdr:to>
    <xdr:cxnSp macro="">
      <xdr:nvCxnSpPr>
        <xdr:cNvPr id="186" name="直線コネクタ 185">
          <a:extLst>
            <a:ext uri="{FF2B5EF4-FFF2-40B4-BE49-F238E27FC236}">
              <a16:creationId xmlns:a16="http://schemas.microsoft.com/office/drawing/2014/main" id="{00000000-0008-0000-0700-0000BA000000}"/>
            </a:ext>
          </a:extLst>
        </xdr:cNvPr>
        <xdr:cNvCxnSpPr/>
      </xdr:nvCxnSpPr>
      <xdr:spPr>
        <a:xfrm flipV="1">
          <a:off x="1130300" y="12787643"/>
          <a:ext cx="889000" cy="2885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123639</xdr:rowOff>
    </xdr:from>
    <xdr:to>
      <xdr:col>10</xdr:col>
      <xdr:colOff>165100</xdr:colOff>
      <xdr:row>77</xdr:row>
      <xdr:rowOff>53789</xdr:rowOff>
    </xdr:to>
    <xdr:sp macro="" textlink="">
      <xdr:nvSpPr>
        <xdr:cNvPr id="187" name="フローチャート: 判断 186">
          <a:extLst>
            <a:ext uri="{FF2B5EF4-FFF2-40B4-BE49-F238E27FC236}">
              <a16:creationId xmlns:a16="http://schemas.microsoft.com/office/drawing/2014/main" id="{00000000-0008-0000-0700-0000BB000000}"/>
            </a:ext>
          </a:extLst>
        </xdr:cNvPr>
        <xdr:cNvSpPr/>
      </xdr:nvSpPr>
      <xdr:spPr>
        <a:xfrm>
          <a:off x="1968500" y="13153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44916</xdr:rowOff>
    </xdr:from>
    <xdr:ext cx="59901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1719795" y="132465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147239</xdr:rowOff>
    </xdr:from>
    <xdr:to>
      <xdr:col>6</xdr:col>
      <xdr:colOff>38100</xdr:colOff>
      <xdr:row>78</xdr:row>
      <xdr:rowOff>77389</xdr:rowOff>
    </xdr:to>
    <xdr:sp macro="" textlink="">
      <xdr:nvSpPr>
        <xdr:cNvPr id="189" name="フローチャート: 判断 188">
          <a:extLst>
            <a:ext uri="{FF2B5EF4-FFF2-40B4-BE49-F238E27FC236}">
              <a16:creationId xmlns:a16="http://schemas.microsoft.com/office/drawing/2014/main" id="{00000000-0008-0000-0700-0000BD000000}"/>
            </a:ext>
          </a:extLst>
        </xdr:cNvPr>
        <xdr:cNvSpPr/>
      </xdr:nvSpPr>
      <xdr:spPr>
        <a:xfrm>
          <a:off x="1079500" y="13348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68516</xdr:rowOff>
    </xdr:from>
    <xdr:ext cx="59901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830795" y="134416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174,844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20</xdr:rowOff>
    </xdr:from>
    <xdr:to>
      <xdr:col>24</xdr:col>
      <xdr:colOff>114300</xdr:colOff>
      <xdr:row>74</xdr:row>
      <xdr:rowOff>101620</xdr:rowOff>
    </xdr:to>
    <xdr:sp macro="" textlink="">
      <xdr:nvSpPr>
        <xdr:cNvPr id="196" name="楕円 195">
          <a:extLst>
            <a:ext uri="{FF2B5EF4-FFF2-40B4-BE49-F238E27FC236}">
              <a16:creationId xmlns:a16="http://schemas.microsoft.com/office/drawing/2014/main" id="{00000000-0008-0000-0700-0000C4000000}"/>
            </a:ext>
          </a:extLst>
        </xdr:cNvPr>
        <xdr:cNvSpPr/>
      </xdr:nvSpPr>
      <xdr:spPr>
        <a:xfrm>
          <a:off x="4584700" y="12687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73</xdr:row>
      <xdr:rowOff>22897</xdr:rowOff>
    </xdr:from>
    <xdr:ext cx="599010" cy="259045"/>
    <xdr:sp macro="" textlink="">
      <xdr:nvSpPr>
        <xdr:cNvPr id="197" name="民生費該当値テキスト">
          <a:extLst>
            <a:ext uri="{FF2B5EF4-FFF2-40B4-BE49-F238E27FC236}">
              <a16:creationId xmlns:a16="http://schemas.microsoft.com/office/drawing/2014/main" id="{00000000-0008-0000-0700-0000C5000000}"/>
            </a:ext>
          </a:extLst>
        </xdr:cNvPr>
        <xdr:cNvSpPr txBox="1"/>
      </xdr:nvSpPr>
      <xdr:spPr>
        <a:xfrm>
          <a:off x="4686300" y="125387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261,664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74</xdr:row>
      <xdr:rowOff>44704</xdr:rowOff>
    </xdr:from>
    <xdr:to>
      <xdr:col>20</xdr:col>
      <xdr:colOff>38100</xdr:colOff>
      <xdr:row>74</xdr:row>
      <xdr:rowOff>146304</xdr:rowOff>
    </xdr:to>
    <xdr:sp macro="" textlink="">
      <xdr:nvSpPr>
        <xdr:cNvPr id="198" name="楕円 197">
          <a:extLst>
            <a:ext uri="{FF2B5EF4-FFF2-40B4-BE49-F238E27FC236}">
              <a16:creationId xmlns:a16="http://schemas.microsoft.com/office/drawing/2014/main" id="{00000000-0008-0000-0700-0000C6000000}"/>
            </a:ext>
          </a:extLst>
        </xdr:cNvPr>
        <xdr:cNvSpPr/>
      </xdr:nvSpPr>
      <xdr:spPr>
        <a:xfrm>
          <a:off x="3746500" y="127320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72</xdr:row>
      <xdr:rowOff>162831</xdr:rowOff>
    </xdr:from>
    <xdr:ext cx="599010" cy="259045"/>
    <xdr:sp macro="" textlink="">
      <xdr:nvSpPr>
        <xdr:cNvPr id="199" name="テキスト ボックス 198">
          <a:extLst>
            <a:ext uri="{FF2B5EF4-FFF2-40B4-BE49-F238E27FC236}">
              <a16:creationId xmlns:a16="http://schemas.microsoft.com/office/drawing/2014/main" id="{00000000-0008-0000-0700-0000C7000000}"/>
            </a:ext>
          </a:extLst>
        </xdr:cNvPr>
        <xdr:cNvSpPr txBox="1"/>
      </xdr:nvSpPr>
      <xdr:spPr>
        <a:xfrm>
          <a:off x="3497795" y="125072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255,800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74</xdr:row>
      <xdr:rowOff>109146</xdr:rowOff>
    </xdr:from>
    <xdr:to>
      <xdr:col>15</xdr:col>
      <xdr:colOff>101600</xdr:colOff>
      <xdr:row>75</xdr:row>
      <xdr:rowOff>39296</xdr:rowOff>
    </xdr:to>
    <xdr:sp macro="" textlink="">
      <xdr:nvSpPr>
        <xdr:cNvPr id="200" name="楕円 199">
          <a:extLst>
            <a:ext uri="{FF2B5EF4-FFF2-40B4-BE49-F238E27FC236}">
              <a16:creationId xmlns:a16="http://schemas.microsoft.com/office/drawing/2014/main" id="{00000000-0008-0000-0700-0000C8000000}"/>
            </a:ext>
          </a:extLst>
        </xdr:cNvPr>
        <xdr:cNvSpPr/>
      </xdr:nvSpPr>
      <xdr:spPr>
        <a:xfrm>
          <a:off x="2857500" y="127964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73</xdr:row>
      <xdr:rowOff>55823</xdr:rowOff>
    </xdr:from>
    <xdr:ext cx="599010" cy="259045"/>
    <xdr:sp macro="" textlink="">
      <xdr:nvSpPr>
        <xdr:cNvPr id="201" name="テキスト ボックス 200">
          <a:extLst>
            <a:ext uri="{FF2B5EF4-FFF2-40B4-BE49-F238E27FC236}">
              <a16:creationId xmlns:a16="http://schemas.microsoft.com/office/drawing/2014/main" id="{00000000-0008-0000-0700-0000C9000000}"/>
            </a:ext>
          </a:extLst>
        </xdr:cNvPr>
        <xdr:cNvSpPr txBox="1"/>
      </xdr:nvSpPr>
      <xdr:spPr>
        <a:xfrm>
          <a:off x="2608795" y="125716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247,343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74</xdr:row>
      <xdr:rowOff>49543</xdr:rowOff>
    </xdr:from>
    <xdr:to>
      <xdr:col>10</xdr:col>
      <xdr:colOff>165100</xdr:colOff>
      <xdr:row>74</xdr:row>
      <xdr:rowOff>151143</xdr:rowOff>
    </xdr:to>
    <xdr:sp macro="" textlink="">
      <xdr:nvSpPr>
        <xdr:cNvPr id="202" name="楕円 201">
          <a:extLst>
            <a:ext uri="{FF2B5EF4-FFF2-40B4-BE49-F238E27FC236}">
              <a16:creationId xmlns:a16="http://schemas.microsoft.com/office/drawing/2014/main" id="{00000000-0008-0000-0700-0000CA000000}"/>
            </a:ext>
          </a:extLst>
        </xdr:cNvPr>
        <xdr:cNvSpPr/>
      </xdr:nvSpPr>
      <xdr:spPr>
        <a:xfrm>
          <a:off x="1968500" y="12736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72</xdr:row>
      <xdr:rowOff>167670</xdr:rowOff>
    </xdr:from>
    <xdr:ext cx="599010" cy="259045"/>
    <xdr:sp macro="" textlink="">
      <xdr:nvSpPr>
        <xdr:cNvPr id="203" name="テキスト ボックス 202">
          <a:extLst>
            <a:ext uri="{FF2B5EF4-FFF2-40B4-BE49-F238E27FC236}">
              <a16:creationId xmlns:a16="http://schemas.microsoft.com/office/drawing/2014/main" id="{00000000-0008-0000-0700-0000CB000000}"/>
            </a:ext>
          </a:extLst>
        </xdr:cNvPr>
        <xdr:cNvSpPr txBox="1"/>
      </xdr:nvSpPr>
      <xdr:spPr>
        <a:xfrm>
          <a:off x="1719795" y="125120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255,165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75</xdr:row>
      <xdr:rowOff>166692</xdr:rowOff>
    </xdr:from>
    <xdr:to>
      <xdr:col>6</xdr:col>
      <xdr:colOff>38100</xdr:colOff>
      <xdr:row>76</xdr:row>
      <xdr:rowOff>96842</xdr:rowOff>
    </xdr:to>
    <xdr:sp macro="" textlink="">
      <xdr:nvSpPr>
        <xdr:cNvPr id="204" name="楕円 203">
          <a:extLst>
            <a:ext uri="{FF2B5EF4-FFF2-40B4-BE49-F238E27FC236}">
              <a16:creationId xmlns:a16="http://schemas.microsoft.com/office/drawing/2014/main" id="{00000000-0008-0000-0700-0000CC000000}"/>
            </a:ext>
          </a:extLst>
        </xdr:cNvPr>
        <xdr:cNvSpPr/>
      </xdr:nvSpPr>
      <xdr:spPr>
        <a:xfrm>
          <a:off x="1079500" y="130254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74</xdr:row>
      <xdr:rowOff>113370</xdr:rowOff>
    </xdr:from>
    <xdr:ext cx="599010" cy="259045"/>
    <xdr:sp macro="" textlink="">
      <xdr:nvSpPr>
        <xdr:cNvPr id="205" name="テキスト ボックス 204">
          <a:extLst>
            <a:ext uri="{FF2B5EF4-FFF2-40B4-BE49-F238E27FC236}">
              <a16:creationId xmlns:a16="http://schemas.microsoft.com/office/drawing/2014/main" id="{00000000-0008-0000-0700-0000CD000000}"/>
            </a:ext>
          </a:extLst>
        </xdr:cNvPr>
        <xdr:cNvSpPr txBox="1"/>
      </xdr:nvSpPr>
      <xdr:spPr>
        <a:xfrm>
          <a:off x="830795" y="128006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4" name="テキスト ボックス 213">
          <a:extLst>
            <a:ext uri="{FF2B5EF4-FFF2-40B4-BE49-F238E27FC236}">
              <a16:creationId xmlns:a16="http://schemas.microsoft.com/office/drawing/2014/main" id="{00000000-0008-0000-0700-0000D6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5" name="直線コネクタ 214">
          <a:extLst>
            <a:ext uri="{FF2B5EF4-FFF2-40B4-BE49-F238E27FC236}">
              <a16:creationId xmlns:a16="http://schemas.microsoft.com/office/drawing/2014/main" id="{00000000-0008-0000-0700-0000D7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98</xdr:row>
      <xdr:rowOff>139700</xdr:rowOff>
    </xdr:from>
    <xdr:to>
      <xdr:col>28</xdr:col>
      <xdr:colOff>114300</xdr:colOff>
      <xdr:row>98</xdr:row>
      <xdr:rowOff>139700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97</xdr:row>
      <xdr:rowOff>168927</xdr:rowOff>
    </xdr:from>
    <xdr:ext cx="531299"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230701" y="1679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95</xdr:row>
      <xdr:rowOff>54627</xdr:rowOff>
    </xdr:from>
    <xdr:ext cx="53129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230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92</xdr:row>
      <xdr:rowOff>111777</xdr:rowOff>
    </xdr:from>
    <xdr:ext cx="531299"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230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89</xdr:row>
      <xdr:rowOff>168927</xdr:rowOff>
    </xdr:from>
    <xdr:ext cx="531299"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230701" y="15427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5" name="直線コネクタ 224">
          <a:extLst>
            <a:ext uri="{FF2B5EF4-FFF2-40B4-BE49-F238E27FC236}">
              <a16:creationId xmlns:a16="http://schemas.microsoft.com/office/drawing/2014/main" id="{00000000-0008-0000-0700-0000E1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6" name="テキスト ボックス 225">
          <a:extLst>
            <a:ext uri="{FF2B5EF4-FFF2-40B4-BE49-F238E27FC236}">
              <a16:creationId xmlns:a16="http://schemas.microsoft.com/office/drawing/2014/main" id="{00000000-0008-0000-0700-0000E2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7" name="衛生費グラフ枠">
          <a:extLst>
            <a:ext uri="{FF2B5EF4-FFF2-40B4-BE49-F238E27FC236}">
              <a16:creationId xmlns:a16="http://schemas.microsoft.com/office/drawing/2014/main" id="{00000000-0008-0000-0700-0000E3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95535</xdr:rowOff>
    </xdr:from>
    <xdr:to>
      <xdr:col>24</xdr:col>
      <xdr:colOff>62865</xdr:colOff>
      <xdr:row>97</xdr:row>
      <xdr:rowOff>152090</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flipV="1">
          <a:off x="4633595" y="15526035"/>
          <a:ext cx="1270" cy="12567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155917</xdr:rowOff>
    </xdr:from>
    <xdr:ext cx="534377" cy="259045"/>
    <xdr:sp macro="" textlink="">
      <xdr:nvSpPr>
        <xdr:cNvPr id="229" name="衛生費最小値テキスト">
          <a:extLst>
            <a:ext uri="{FF2B5EF4-FFF2-40B4-BE49-F238E27FC236}">
              <a16:creationId xmlns:a16="http://schemas.microsoft.com/office/drawing/2014/main" id="{00000000-0008-0000-0700-0000E5000000}"/>
            </a:ext>
          </a:extLst>
        </xdr:cNvPr>
        <xdr:cNvSpPr txBox="1"/>
      </xdr:nvSpPr>
      <xdr:spPr>
        <a:xfrm>
          <a:off x="4686300" y="167865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26,958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97</xdr:row>
      <xdr:rowOff>152090</xdr:rowOff>
    </xdr:from>
    <xdr:to>
      <xdr:col>24</xdr:col>
      <xdr:colOff>152400</xdr:colOff>
      <xdr:row>97</xdr:row>
      <xdr:rowOff>152090</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a:off x="4546600" y="16782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42212</xdr:rowOff>
    </xdr:from>
    <xdr:ext cx="534377" cy="259045"/>
    <xdr:sp macro="" textlink="">
      <xdr:nvSpPr>
        <xdr:cNvPr id="231" name="衛生費最大値テキスト">
          <a:extLst>
            <a:ext uri="{FF2B5EF4-FFF2-40B4-BE49-F238E27FC236}">
              <a16:creationId xmlns:a16="http://schemas.microsoft.com/office/drawing/2014/main" id="{00000000-0008-0000-0700-0000E7000000}"/>
            </a:ext>
          </a:extLst>
        </xdr:cNvPr>
        <xdr:cNvSpPr txBox="1"/>
      </xdr:nvSpPr>
      <xdr:spPr>
        <a:xfrm>
          <a:off x="4686300" y="153012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81,932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95535</xdr:rowOff>
    </xdr:from>
    <xdr:to>
      <xdr:col>24</xdr:col>
      <xdr:colOff>152400</xdr:colOff>
      <xdr:row>90</xdr:row>
      <xdr:rowOff>95535</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a:off x="4546600" y="155260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161486</xdr:rowOff>
    </xdr:from>
    <xdr:to>
      <xdr:col>24</xdr:col>
      <xdr:colOff>63500</xdr:colOff>
      <xdr:row>97</xdr:row>
      <xdr:rowOff>76400</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a:off x="3797300" y="16620686"/>
          <a:ext cx="838200" cy="863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12084</xdr:rowOff>
    </xdr:from>
    <xdr:ext cx="534377" cy="259045"/>
    <xdr:sp macro="" textlink="">
      <xdr:nvSpPr>
        <xdr:cNvPr id="234" name="衛生費平均値テキスト">
          <a:extLst>
            <a:ext uri="{FF2B5EF4-FFF2-40B4-BE49-F238E27FC236}">
              <a16:creationId xmlns:a16="http://schemas.microsoft.com/office/drawing/2014/main" id="{00000000-0008-0000-0700-0000EA000000}"/>
            </a:ext>
          </a:extLst>
        </xdr:cNvPr>
        <xdr:cNvSpPr txBox="1"/>
      </xdr:nvSpPr>
      <xdr:spPr>
        <a:xfrm>
          <a:off x="4686300" y="1629983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39,361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160657</xdr:rowOff>
    </xdr:from>
    <xdr:to>
      <xdr:col>24</xdr:col>
      <xdr:colOff>114300</xdr:colOff>
      <xdr:row>96</xdr:row>
      <xdr:rowOff>90807</xdr:rowOff>
    </xdr:to>
    <xdr:sp macro="" textlink="">
      <xdr:nvSpPr>
        <xdr:cNvPr id="235" name="フローチャート: 判断 234">
          <a:extLst>
            <a:ext uri="{FF2B5EF4-FFF2-40B4-BE49-F238E27FC236}">
              <a16:creationId xmlns:a16="http://schemas.microsoft.com/office/drawing/2014/main" id="{00000000-0008-0000-0700-0000EB000000}"/>
            </a:ext>
          </a:extLst>
        </xdr:cNvPr>
        <xdr:cNvSpPr/>
      </xdr:nvSpPr>
      <xdr:spPr>
        <a:xfrm>
          <a:off x="4584700" y="164484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113412</xdr:rowOff>
    </xdr:from>
    <xdr:to>
      <xdr:col>19</xdr:col>
      <xdr:colOff>177800</xdr:colOff>
      <xdr:row>96</xdr:row>
      <xdr:rowOff>161486</xdr:rowOff>
    </xdr:to>
    <xdr:cxnSp macro="">
      <xdr:nvCxnSpPr>
        <xdr:cNvPr id="236" name="直線コネクタ 235">
          <a:extLst>
            <a:ext uri="{FF2B5EF4-FFF2-40B4-BE49-F238E27FC236}">
              <a16:creationId xmlns:a16="http://schemas.microsoft.com/office/drawing/2014/main" id="{00000000-0008-0000-0700-0000EC000000}"/>
            </a:ext>
          </a:extLst>
        </xdr:cNvPr>
        <xdr:cNvCxnSpPr/>
      </xdr:nvCxnSpPr>
      <xdr:spPr>
        <a:xfrm>
          <a:off x="2908300" y="16401162"/>
          <a:ext cx="889000" cy="219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103987</xdr:rowOff>
    </xdr:from>
    <xdr:to>
      <xdr:col>20</xdr:col>
      <xdr:colOff>38100</xdr:colOff>
      <xdr:row>96</xdr:row>
      <xdr:rowOff>34137</xdr:rowOff>
    </xdr:to>
    <xdr:sp macro="" textlink="">
      <xdr:nvSpPr>
        <xdr:cNvPr id="237" name="フローチャート: 判断 236">
          <a:extLst>
            <a:ext uri="{FF2B5EF4-FFF2-40B4-BE49-F238E27FC236}">
              <a16:creationId xmlns:a16="http://schemas.microsoft.com/office/drawing/2014/main" id="{00000000-0008-0000-0700-0000ED000000}"/>
            </a:ext>
          </a:extLst>
        </xdr:cNvPr>
        <xdr:cNvSpPr/>
      </xdr:nvSpPr>
      <xdr:spPr>
        <a:xfrm>
          <a:off x="3746500" y="163917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50664</xdr:rowOff>
    </xdr:from>
    <xdr:ext cx="534377" cy="259045"/>
    <xdr:sp macro="" textlink="">
      <xdr:nvSpPr>
        <xdr:cNvPr id="238" name="テキスト ボックス 237">
          <a:extLst>
            <a:ext uri="{FF2B5EF4-FFF2-40B4-BE49-F238E27FC236}">
              <a16:creationId xmlns:a16="http://schemas.microsoft.com/office/drawing/2014/main" id="{00000000-0008-0000-0700-0000EE000000}"/>
            </a:ext>
          </a:extLst>
        </xdr:cNvPr>
        <xdr:cNvSpPr txBox="1"/>
      </xdr:nvSpPr>
      <xdr:spPr>
        <a:xfrm>
          <a:off x="3530111" y="161669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113412</xdr:rowOff>
    </xdr:from>
    <xdr:to>
      <xdr:col>15</xdr:col>
      <xdr:colOff>50800</xdr:colOff>
      <xdr:row>95</xdr:row>
      <xdr:rowOff>113982</xdr:rowOff>
    </xdr:to>
    <xdr:cxnSp macro="">
      <xdr:nvCxnSpPr>
        <xdr:cNvPr id="239" name="直線コネクタ 238">
          <a:extLst>
            <a:ext uri="{FF2B5EF4-FFF2-40B4-BE49-F238E27FC236}">
              <a16:creationId xmlns:a16="http://schemas.microsoft.com/office/drawing/2014/main" id="{00000000-0008-0000-0700-0000EF000000}"/>
            </a:ext>
          </a:extLst>
        </xdr:cNvPr>
        <xdr:cNvCxnSpPr/>
      </xdr:nvCxnSpPr>
      <xdr:spPr>
        <a:xfrm flipV="1">
          <a:off x="2019300" y="16401162"/>
          <a:ext cx="889000" cy="5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94</xdr:row>
      <xdr:rowOff>119190</xdr:rowOff>
    </xdr:from>
    <xdr:to>
      <xdr:col>15</xdr:col>
      <xdr:colOff>101600</xdr:colOff>
      <xdr:row>95</xdr:row>
      <xdr:rowOff>49340</xdr:rowOff>
    </xdr:to>
    <xdr:sp macro="" textlink="">
      <xdr:nvSpPr>
        <xdr:cNvPr id="240" name="フローチャート: 判断 239">
          <a:extLst>
            <a:ext uri="{FF2B5EF4-FFF2-40B4-BE49-F238E27FC236}">
              <a16:creationId xmlns:a16="http://schemas.microsoft.com/office/drawing/2014/main" id="{00000000-0008-0000-0700-0000F0000000}"/>
            </a:ext>
          </a:extLst>
        </xdr:cNvPr>
        <xdr:cNvSpPr/>
      </xdr:nvSpPr>
      <xdr:spPr>
        <a:xfrm>
          <a:off x="2857500" y="16235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93</xdr:row>
      <xdr:rowOff>65867</xdr:rowOff>
    </xdr:from>
    <xdr:ext cx="534377" cy="259045"/>
    <xdr:sp macro="" textlink="">
      <xdr:nvSpPr>
        <xdr:cNvPr id="241" name="テキスト ボックス 240">
          <a:extLst>
            <a:ext uri="{FF2B5EF4-FFF2-40B4-BE49-F238E27FC236}">
              <a16:creationId xmlns:a16="http://schemas.microsoft.com/office/drawing/2014/main" id="{00000000-0008-0000-0700-0000F1000000}"/>
            </a:ext>
          </a:extLst>
        </xdr:cNvPr>
        <xdr:cNvSpPr txBox="1"/>
      </xdr:nvSpPr>
      <xdr:spPr>
        <a:xfrm>
          <a:off x="2641111" y="160107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95</xdr:row>
      <xdr:rowOff>113982</xdr:rowOff>
    </xdr:from>
    <xdr:to>
      <xdr:col>10</xdr:col>
      <xdr:colOff>114300</xdr:colOff>
      <xdr:row>97</xdr:row>
      <xdr:rowOff>86962</xdr:rowOff>
    </xdr:to>
    <xdr:cxnSp macro="">
      <xdr:nvCxnSpPr>
        <xdr:cNvPr id="242" name="直線コネクタ 241">
          <a:extLst>
            <a:ext uri="{FF2B5EF4-FFF2-40B4-BE49-F238E27FC236}">
              <a16:creationId xmlns:a16="http://schemas.microsoft.com/office/drawing/2014/main" id="{00000000-0008-0000-0700-0000F2000000}"/>
            </a:ext>
          </a:extLst>
        </xdr:cNvPr>
        <xdr:cNvCxnSpPr/>
      </xdr:nvCxnSpPr>
      <xdr:spPr>
        <a:xfrm flipV="1">
          <a:off x="1130300" y="16401732"/>
          <a:ext cx="889000" cy="3158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166326</xdr:rowOff>
    </xdr:from>
    <xdr:to>
      <xdr:col>10</xdr:col>
      <xdr:colOff>165100</xdr:colOff>
      <xdr:row>95</xdr:row>
      <xdr:rowOff>96476</xdr:rowOff>
    </xdr:to>
    <xdr:sp macro=""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1968500" y="16282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93</xdr:row>
      <xdr:rowOff>113003</xdr:rowOff>
    </xdr:from>
    <xdr:ext cx="534377"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1752111" y="160578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73995</xdr:rowOff>
    </xdr:from>
    <xdr:to>
      <xdr:col>6</xdr:col>
      <xdr:colOff>38100</xdr:colOff>
      <xdr:row>97</xdr:row>
      <xdr:rowOff>4145</xdr:rowOff>
    </xdr:to>
    <xdr:sp macro="" textlink="">
      <xdr:nvSpPr>
        <xdr:cNvPr id="245" name="フローチャート: 判断 244">
          <a:extLst>
            <a:ext uri="{FF2B5EF4-FFF2-40B4-BE49-F238E27FC236}">
              <a16:creationId xmlns:a16="http://schemas.microsoft.com/office/drawing/2014/main" id="{00000000-0008-0000-0700-0000F5000000}"/>
            </a:ext>
          </a:extLst>
        </xdr:cNvPr>
        <xdr:cNvSpPr/>
      </xdr:nvSpPr>
      <xdr:spPr>
        <a:xfrm>
          <a:off x="1079500" y="16533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20672</xdr:rowOff>
    </xdr:from>
    <xdr:ext cx="534377"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863111" y="163084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25600</xdr:rowOff>
    </xdr:from>
    <xdr:to>
      <xdr:col>24</xdr:col>
      <xdr:colOff>114300</xdr:colOff>
      <xdr:row>97</xdr:row>
      <xdr:rowOff>127200</xdr:rowOff>
    </xdr:to>
    <xdr:sp macro="" textlink="">
      <xdr:nvSpPr>
        <xdr:cNvPr id="252" name="楕円 251">
          <a:extLst>
            <a:ext uri="{FF2B5EF4-FFF2-40B4-BE49-F238E27FC236}">
              <a16:creationId xmlns:a16="http://schemas.microsoft.com/office/drawing/2014/main" id="{00000000-0008-0000-0700-0000FC000000}"/>
            </a:ext>
          </a:extLst>
        </xdr:cNvPr>
        <xdr:cNvSpPr/>
      </xdr:nvSpPr>
      <xdr:spPr>
        <a:xfrm>
          <a:off x="4584700" y="16656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111977</xdr:rowOff>
    </xdr:from>
    <xdr:ext cx="534377" cy="259045"/>
    <xdr:sp macro="" textlink="">
      <xdr:nvSpPr>
        <xdr:cNvPr id="253" name="衛生費該当値テキスト">
          <a:extLst>
            <a:ext uri="{FF2B5EF4-FFF2-40B4-BE49-F238E27FC236}">
              <a16:creationId xmlns:a16="http://schemas.microsoft.com/office/drawing/2014/main" id="{00000000-0008-0000-0700-0000FD000000}"/>
            </a:ext>
          </a:extLst>
        </xdr:cNvPr>
        <xdr:cNvSpPr txBox="1"/>
      </xdr:nvSpPr>
      <xdr:spPr>
        <a:xfrm>
          <a:off x="4686300" y="165711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30,269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110686</xdr:rowOff>
    </xdr:from>
    <xdr:to>
      <xdr:col>20</xdr:col>
      <xdr:colOff>38100</xdr:colOff>
      <xdr:row>97</xdr:row>
      <xdr:rowOff>40836</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3746500" y="165698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31963</xdr:rowOff>
    </xdr:from>
    <xdr:ext cx="534377"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3530111" y="166626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95</xdr:row>
      <xdr:rowOff>62612</xdr:rowOff>
    </xdr:from>
    <xdr:to>
      <xdr:col>15</xdr:col>
      <xdr:colOff>101600</xdr:colOff>
      <xdr:row>95</xdr:row>
      <xdr:rowOff>164212</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2857500" y="163503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155339</xdr:rowOff>
    </xdr:from>
    <xdr:ext cx="534377"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2641111" y="164430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63182</xdr:rowOff>
    </xdr:from>
    <xdr:to>
      <xdr:col>10</xdr:col>
      <xdr:colOff>165100</xdr:colOff>
      <xdr:row>95</xdr:row>
      <xdr:rowOff>164782</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1968500" y="163509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155909</xdr:rowOff>
    </xdr:from>
    <xdr:ext cx="534377"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1752111" y="164436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36162</xdr:rowOff>
    </xdr:from>
    <xdr:to>
      <xdr:col>6</xdr:col>
      <xdr:colOff>38100</xdr:colOff>
      <xdr:row>97</xdr:row>
      <xdr:rowOff>137762</xdr:rowOff>
    </xdr:to>
    <xdr:sp macro="" textlink="">
      <xdr:nvSpPr>
        <xdr:cNvPr id="260" name="楕円 259">
          <a:extLst>
            <a:ext uri="{FF2B5EF4-FFF2-40B4-BE49-F238E27FC236}">
              <a16:creationId xmlns:a16="http://schemas.microsoft.com/office/drawing/2014/main" id="{00000000-0008-0000-0700-000004010000}"/>
            </a:ext>
          </a:extLst>
        </xdr:cNvPr>
        <xdr:cNvSpPr/>
      </xdr:nvSpPr>
      <xdr:spPr>
        <a:xfrm>
          <a:off x="1079500" y="16666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128889</xdr:rowOff>
    </xdr:from>
    <xdr:ext cx="534377" cy="259045"/>
    <xdr:sp macro="" textlink="">
      <xdr:nvSpPr>
        <xdr:cNvPr id="261" name="テキスト ボックス 260">
          <a:extLst>
            <a:ext uri="{FF2B5EF4-FFF2-40B4-BE49-F238E27FC236}">
              <a16:creationId xmlns:a16="http://schemas.microsoft.com/office/drawing/2014/main" id="{00000000-0008-0000-0700-000005010000}"/>
            </a:ext>
          </a:extLst>
        </xdr:cNvPr>
        <xdr:cNvSpPr txBox="1"/>
      </xdr:nvSpPr>
      <xdr:spPr>
        <a:xfrm>
          <a:off x="863111" y="167595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29,807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0" name="テキスト ボックス 269">
          <a:extLst>
            <a:ext uri="{FF2B5EF4-FFF2-40B4-BE49-F238E27FC236}">
              <a16:creationId xmlns:a16="http://schemas.microsoft.com/office/drawing/2014/main" id="{00000000-0008-0000-0700-00000E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1" name="直線コネクタ 270">
          <a:extLst>
            <a:ext uri="{FF2B5EF4-FFF2-40B4-BE49-F238E27FC236}">
              <a16:creationId xmlns:a16="http://schemas.microsoft.com/office/drawing/2014/main" id="{00000000-0008-0000-0700-00000F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54627</xdr:rowOff>
    </xdr:from>
    <xdr:ext cx="467179"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136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111777</xdr:rowOff>
    </xdr:from>
    <xdr:ext cx="467179"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136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168927</xdr:rowOff>
    </xdr:from>
    <xdr:ext cx="46717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136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2" name="労働費グラフ枠">
          <a:extLst>
            <a:ext uri="{FF2B5EF4-FFF2-40B4-BE49-F238E27FC236}">
              <a16:creationId xmlns:a16="http://schemas.microsoft.com/office/drawing/2014/main" id="{00000000-0008-0000-0700-00001A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42316</xdr:rowOff>
    </xdr:from>
    <xdr:to>
      <xdr:col>54</xdr:col>
      <xdr:colOff>189865</xdr:colOff>
      <xdr:row>38</xdr:row>
      <xdr:rowOff>139700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flipV="1">
          <a:off x="10475595" y="5185816"/>
          <a:ext cx="1270" cy="14689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143527</xdr:rowOff>
    </xdr:from>
    <xdr:ext cx="249299" cy="259045"/>
    <xdr:sp macro="" textlink="">
      <xdr:nvSpPr>
        <xdr:cNvPr id="284" name="労働費最小値テキスト">
          <a:extLst>
            <a:ext uri="{FF2B5EF4-FFF2-40B4-BE49-F238E27FC236}">
              <a16:creationId xmlns:a16="http://schemas.microsoft.com/office/drawing/2014/main" id="{00000000-0008-0000-0700-00001C010000}"/>
            </a:ext>
          </a:extLst>
        </xdr:cNvPr>
        <xdr:cNvSpPr txBox="1"/>
      </xdr:nvSpPr>
      <xdr:spPr>
        <a:xfrm>
          <a:off x="10528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139700</xdr:rowOff>
    </xdr:from>
    <xdr:to>
      <xdr:col>55</xdr:col>
      <xdr:colOff>88900</xdr:colOff>
      <xdr:row>38</xdr:row>
      <xdr:rowOff>139700</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10388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160443</xdr:rowOff>
    </xdr:from>
    <xdr:ext cx="469744" cy="259045"/>
    <xdr:sp macro="" textlink="">
      <xdr:nvSpPr>
        <xdr:cNvPr id="286" name="労働費最大値テキスト">
          <a:extLst>
            <a:ext uri="{FF2B5EF4-FFF2-40B4-BE49-F238E27FC236}">
              <a16:creationId xmlns:a16="http://schemas.microsoft.com/office/drawing/2014/main" id="{00000000-0008-0000-0700-00001E010000}"/>
            </a:ext>
          </a:extLst>
        </xdr:cNvPr>
        <xdr:cNvSpPr txBox="1"/>
      </xdr:nvSpPr>
      <xdr:spPr>
        <a:xfrm>
          <a:off x="10528300" y="49610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3,213</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42316</xdr:rowOff>
    </xdr:from>
    <xdr:to>
      <xdr:col>55</xdr:col>
      <xdr:colOff>88900</xdr:colOff>
      <xdr:row>30</xdr:row>
      <xdr:rowOff>42316</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10388600" y="51858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115469</xdr:rowOff>
    </xdr:from>
    <xdr:to>
      <xdr:col>55</xdr:col>
      <xdr:colOff>0</xdr:colOff>
      <xdr:row>37</xdr:row>
      <xdr:rowOff>120040</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a:off x="9639300" y="6459119"/>
          <a:ext cx="838200" cy="4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124579</xdr:rowOff>
    </xdr:from>
    <xdr:ext cx="378565" cy="259045"/>
    <xdr:sp macro="" textlink="">
      <xdr:nvSpPr>
        <xdr:cNvPr id="289" name="労働費平均値テキスト">
          <a:extLst>
            <a:ext uri="{FF2B5EF4-FFF2-40B4-BE49-F238E27FC236}">
              <a16:creationId xmlns:a16="http://schemas.microsoft.com/office/drawing/2014/main" id="{00000000-0008-0000-0700-000021010000}"/>
            </a:ext>
          </a:extLst>
        </xdr:cNvPr>
        <xdr:cNvSpPr txBox="1"/>
      </xdr:nvSpPr>
      <xdr:spPr>
        <a:xfrm>
          <a:off x="10528300" y="612532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101702</xdr:rowOff>
    </xdr:from>
    <xdr:to>
      <xdr:col>55</xdr:col>
      <xdr:colOff>50800</xdr:colOff>
      <xdr:row>37</xdr:row>
      <xdr:rowOff>31852</xdr:rowOff>
    </xdr:to>
    <xdr:sp macro="" textlink="">
      <xdr:nvSpPr>
        <xdr:cNvPr id="290" name="フローチャート: 判断 289">
          <a:extLst>
            <a:ext uri="{FF2B5EF4-FFF2-40B4-BE49-F238E27FC236}">
              <a16:creationId xmlns:a16="http://schemas.microsoft.com/office/drawing/2014/main" id="{00000000-0008-0000-0700-000022010000}"/>
            </a:ext>
          </a:extLst>
        </xdr:cNvPr>
        <xdr:cNvSpPr/>
      </xdr:nvSpPr>
      <xdr:spPr>
        <a:xfrm>
          <a:off x="10426700" y="62739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711</xdr:rowOff>
    </xdr:from>
    <xdr:to>
      <xdr:col>50</xdr:col>
      <xdr:colOff>114300</xdr:colOff>
      <xdr:row>37</xdr:row>
      <xdr:rowOff>115469</xdr:rowOff>
    </xdr:to>
    <xdr:cxnSp macro="">
      <xdr:nvCxnSpPr>
        <xdr:cNvPr id="291" name="直線コネクタ 290">
          <a:extLst>
            <a:ext uri="{FF2B5EF4-FFF2-40B4-BE49-F238E27FC236}">
              <a16:creationId xmlns:a16="http://schemas.microsoft.com/office/drawing/2014/main" id="{00000000-0008-0000-0700-000023010000}"/>
            </a:ext>
          </a:extLst>
        </xdr:cNvPr>
        <xdr:cNvCxnSpPr/>
      </xdr:nvCxnSpPr>
      <xdr:spPr>
        <a:xfrm>
          <a:off x="8750300" y="6344361"/>
          <a:ext cx="889000" cy="114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122275</xdr:rowOff>
    </xdr:from>
    <xdr:to>
      <xdr:col>50</xdr:col>
      <xdr:colOff>165100</xdr:colOff>
      <xdr:row>37</xdr:row>
      <xdr:rowOff>52425</xdr:rowOff>
    </xdr:to>
    <xdr:sp macro="" textlink="">
      <xdr:nvSpPr>
        <xdr:cNvPr id="292" name="フローチャート: 判断 291">
          <a:extLst>
            <a:ext uri="{FF2B5EF4-FFF2-40B4-BE49-F238E27FC236}">
              <a16:creationId xmlns:a16="http://schemas.microsoft.com/office/drawing/2014/main" id="{00000000-0008-0000-0700-000024010000}"/>
            </a:ext>
          </a:extLst>
        </xdr:cNvPr>
        <xdr:cNvSpPr/>
      </xdr:nvSpPr>
      <xdr:spPr>
        <a:xfrm>
          <a:off x="9588500" y="6294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35</xdr:row>
      <xdr:rowOff>68952</xdr:rowOff>
    </xdr:from>
    <xdr:ext cx="378565" cy="259045"/>
    <xdr:sp macro="" textlink="">
      <xdr:nvSpPr>
        <xdr:cNvPr id="293" name="テキスト ボックス 292">
          <a:extLst>
            <a:ext uri="{FF2B5EF4-FFF2-40B4-BE49-F238E27FC236}">
              <a16:creationId xmlns:a16="http://schemas.microsoft.com/office/drawing/2014/main" id="{00000000-0008-0000-0700-000025010000}"/>
            </a:ext>
          </a:extLst>
        </xdr:cNvPr>
        <xdr:cNvSpPr txBox="1"/>
      </xdr:nvSpPr>
      <xdr:spPr>
        <a:xfrm>
          <a:off x="9450017" y="606970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711</xdr:rowOff>
    </xdr:from>
    <xdr:to>
      <xdr:col>45</xdr:col>
      <xdr:colOff>177800</xdr:colOff>
      <xdr:row>37</xdr:row>
      <xdr:rowOff>119583</xdr:rowOff>
    </xdr:to>
    <xdr:cxnSp macro="">
      <xdr:nvCxnSpPr>
        <xdr:cNvPr id="294" name="直線コネクタ 293">
          <a:extLst>
            <a:ext uri="{FF2B5EF4-FFF2-40B4-BE49-F238E27FC236}">
              <a16:creationId xmlns:a16="http://schemas.microsoft.com/office/drawing/2014/main" id="{00000000-0008-0000-0700-000026010000}"/>
            </a:ext>
          </a:extLst>
        </xdr:cNvPr>
        <xdr:cNvCxnSpPr/>
      </xdr:nvCxnSpPr>
      <xdr:spPr>
        <a:xfrm flipV="1">
          <a:off x="7861300" y="6344361"/>
          <a:ext cx="889000" cy="1188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114960</xdr:rowOff>
    </xdr:from>
    <xdr:to>
      <xdr:col>46</xdr:col>
      <xdr:colOff>38100</xdr:colOff>
      <xdr:row>37</xdr:row>
      <xdr:rowOff>45110</xdr:rowOff>
    </xdr:to>
    <xdr:sp macro="" textlink="">
      <xdr:nvSpPr>
        <xdr:cNvPr id="295" name="フローチャート: 判断 294">
          <a:extLst>
            <a:ext uri="{FF2B5EF4-FFF2-40B4-BE49-F238E27FC236}">
              <a16:creationId xmlns:a16="http://schemas.microsoft.com/office/drawing/2014/main" id="{00000000-0008-0000-0700-000027010000}"/>
            </a:ext>
          </a:extLst>
        </xdr:cNvPr>
        <xdr:cNvSpPr/>
      </xdr:nvSpPr>
      <xdr:spPr>
        <a:xfrm>
          <a:off x="8699500" y="6287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35</xdr:row>
      <xdr:rowOff>61637</xdr:rowOff>
    </xdr:from>
    <xdr:ext cx="378565" cy="259045"/>
    <xdr:sp macro="" textlink="">
      <xdr:nvSpPr>
        <xdr:cNvPr id="296" name="テキスト ボックス 295">
          <a:extLst>
            <a:ext uri="{FF2B5EF4-FFF2-40B4-BE49-F238E27FC236}">
              <a16:creationId xmlns:a16="http://schemas.microsoft.com/office/drawing/2014/main" id="{00000000-0008-0000-0700-000028010000}"/>
            </a:ext>
          </a:extLst>
        </xdr:cNvPr>
        <xdr:cNvSpPr txBox="1"/>
      </xdr:nvSpPr>
      <xdr:spPr>
        <a:xfrm>
          <a:off x="8561017" y="606238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37</xdr:row>
      <xdr:rowOff>83007</xdr:rowOff>
    </xdr:from>
    <xdr:to>
      <xdr:col>41</xdr:col>
      <xdr:colOff>50800</xdr:colOff>
      <xdr:row>37</xdr:row>
      <xdr:rowOff>119583</xdr:rowOff>
    </xdr:to>
    <xdr:cxnSp macro="">
      <xdr:nvCxnSpPr>
        <xdr:cNvPr id="297" name="直線コネクタ 296">
          <a:extLst>
            <a:ext uri="{FF2B5EF4-FFF2-40B4-BE49-F238E27FC236}">
              <a16:creationId xmlns:a16="http://schemas.microsoft.com/office/drawing/2014/main" id="{00000000-0008-0000-0700-000029010000}"/>
            </a:ext>
          </a:extLst>
        </xdr:cNvPr>
        <xdr:cNvCxnSpPr/>
      </xdr:nvCxnSpPr>
      <xdr:spPr>
        <a:xfrm>
          <a:off x="6972300" y="6426657"/>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99873</xdr:rowOff>
    </xdr:from>
    <xdr:to>
      <xdr:col>41</xdr:col>
      <xdr:colOff>101600</xdr:colOff>
      <xdr:row>37</xdr:row>
      <xdr:rowOff>30023</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7810500" y="62720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35</xdr:row>
      <xdr:rowOff>46550</xdr:rowOff>
    </xdr:from>
    <xdr:ext cx="378565" cy="259045"/>
    <xdr:sp macro=""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7672017" y="604730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96672</xdr:rowOff>
    </xdr:from>
    <xdr:to>
      <xdr:col>36</xdr:col>
      <xdr:colOff>165100</xdr:colOff>
      <xdr:row>37</xdr:row>
      <xdr:rowOff>26822</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6921500" y="6268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35</xdr:row>
      <xdr:rowOff>43349</xdr:rowOff>
    </xdr:from>
    <xdr:ext cx="378565"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6783017" y="604409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69240</xdr:rowOff>
    </xdr:from>
    <xdr:to>
      <xdr:col>55</xdr:col>
      <xdr:colOff>50800</xdr:colOff>
      <xdr:row>37</xdr:row>
      <xdr:rowOff>170841</xdr:rowOff>
    </xdr:to>
    <xdr:sp macro="" textlink="">
      <xdr:nvSpPr>
        <xdr:cNvPr id="307" name="楕円 306">
          <a:extLst>
            <a:ext uri="{FF2B5EF4-FFF2-40B4-BE49-F238E27FC236}">
              <a16:creationId xmlns:a16="http://schemas.microsoft.com/office/drawing/2014/main" id="{00000000-0008-0000-0700-000033010000}"/>
            </a:ext>
          </a:extLst>
        </xdr:cNvPr>
        <xdr:cNvSpPr/>
      </xdr:nvSpPr>
      <xdr:spPr>
        <a:xfrm>
          <a:off x="10426700" y="6412890"/>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47667</xdr:rowOff>
    </xdr:from>
    <xdr:ext cx="378565" cy="259045"/>
    <xdr:sp macro="" textlink="">
      <xdr:nvSpPr>
        <xdr:cNvPr id="308" name="労働費該当値テキスト">
          <a:extLst>
            <a:ext uri="{FF2B5EF4-FFF2-40B4-BE49-F238E27FC236}">
              <a16:creationId xmlns:a16="http://schemas.microsoft.com/office/drawing/2014/main" id="{00000000-0008-0000-0700-000034010000}"/>
            </a:ext>
          </a:extLst>
        </xdr:cNvPr>
        <xdr:cNvSpPr txBox="1"/>
      </xdr:nvSpPr>
      <xdr:spPr>
        <a:xfrm>
          <a:off x="10528300" y="639131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64669</xdr:rowOff>
    </xdr:from>
    <xdr:to>
      <xdr:col>50</xdr:col>
      <xdr:colOff>165100</xdr:colOff>
      <xdr:row>37</xdr:row>
      <xdr:rowOff>166269</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9588500" y="64083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157395</xdr:rowOff>
    </xdr:from>
    <xdr:ext cx="378565"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9450017" y="650104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121361</xdr:rowOff>
    </xdr:from>
    <xdr:to>
      <xdr:col>46</xdr:col>
      <xdr:colOff>38100</xdr:colOff>
      <xdr:row>37</xdr:row>
      <xdr:rowOff>51511</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8699500" y="6293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37</xdr:row>
      <xdr:rowOff>42638</xdr:rowOff>
    </xdr:from>
    <xdr:ext cx="378565"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8561017" y="638628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68783</xdr:rowOff>
    </xdr:from>
    <xdr:to>
      <xdr:col>41</xdr:col>
      <xdr:colOff>101600</xdr:colOff>
      <xdr:row>37</xdr:row>
      <xdr:rowOff>170383</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7810500" y="64124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37</xdr:row>
      <xdr:rowOff>161510</xdr:rowOff>
    </xdr:from>
    <xdr:ext cx="378565"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7672017" y="650516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32207</xdr:rowOff>
    </xdr:from>
    <xdr:to>
      <xdr:col>36</xdr:col>
      <xdr:colOff>165100</xdr:colOff>
      <xdr:row>37</xdr:row>
      <xdr:rowOff>133807</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6921500" y="6375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37</xdr:row>
      <xdr:rowOff>124934</xdr:rowOff>
    </xdr:from>
    <xdr:ext cx="378565" cy="259045"/>
    <xdr:sp macro="" textlink="">
      <xdr:nvSpPr>
        <xdr:cNvPr id="316" name="テキスト ボックス 315">
          <a:extLst>
            <a:ext uri="{FF2B5EF4-FFF2-40B4-BE49-F238E27FC236}">
              <a16:creationId xmlns:a16="http://schemas.microsoft.com/office/drawing/2014/main" id="{00000000-0008-0000-0700-00003C010000}"/>
            </a:ext>
          </a:extLst>
        </xdr:cNvPr>
        <xdr:cNvSpPr txBox="1"/>
      </xdr:nvSpPr>
      <xdr:spPr>
        <a:xfrm>
          <a:off x="6783017" y="646858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7" name="正方形/長方形 316">
          <a:extLst>
            <a:ext uri="{FF2B5EF4-FFF2-40B4-BE49-F238E27FC236}">
              <a16:creationId xmlns:a16="http://schemas.microsoft.com/office/drawing/2014/main" id="{00000000-0008-0000-0700-00003D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5" name="テキスト ボックス 324">
          <a:extLst>
            <a:ext uri="{FF2B5EF4-FFF2-40B4-BE49-F238E27FC236}">
              <a16:creationId xmlns:a16="http://schemas.microsoft.com/office/drawing/2014/main" id="{00000000-0008-0000-0700-000045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6" name="直線コネクタ 325">
          <a:extLst>
            <a:ext uri="{FF2B5EF4-FFF2-40B4-BE49-F238E27FC236}">
              <a16:creationId xmlns:a16="http://schemas.microsoft.com/office/drawing/2014/main" id="{00000000-0008-0000-0700-000046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8" name="テキスト ボックス 327">
          <a:extLst>
            <a:ext uri="{FF2B5EF4-FFF2-40B4-BE49-F238E27FC236}">
              <a16:creationId xmlns:a16="http://schemas.microsoft.com/office/drawing/2014/main" id="{00000000-0008-0000-0700-000048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35577</xdr:rowOff>
    </xdr:from>
    <xdr:ext cx="467179" cy="259045"/>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136821" y="963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92727</xdr:rowOff>
    </xdr:from>
    <xdr:ext cx="53129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72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47</xdr:row>
      <xdr:rowOff>54627</xdr:rowOff>
    </xdr:from>
    <xdr:ext cx="53129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72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9" name="農林水産業費グラフ枠">
          <a:extLst>
            <a:ext uri="{FF2B5EF4-FFF2-40B4-BE49-F238E27FC236}">
              <a16:creationId xmlns:a16="http://schemas.microsoft.com/office/drawing/2014/main" id="{00000000-0008-0000-0700-000053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61900</xdr:rowOff>
    </xdr:from>
    <xdr:to>
      <xdr:col>54</xdr:col>
      <xdr:colOff>189865</xdr:colOff>
      <xdr:row>59</xdr:row>
      <xdr:rowOff>34925</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flipV="1">
          <a:off x="10475595" y="8634400"/>
          <a:ext cx="1270" cy="15160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38752</xdr:rowOff>
    </xdr:from>
    <xdr:ext cx="378565" cy="259045"/>
    <xdr:sp macro="" textlink="">
      <xdr:nvSpPr>
        <xdr:cNvPr id="341" name="農林水産業費最小値テキスト">
          <a:extLst>
            <a:ext uri="{FF2B5EF4-FFF2-40B4-BE49-F238E27FC236}">
              <a16:creationId xmlns:a16="http://schemas.microsoft.com/office/drawing/2014/main" id="{00000000-0008-0000-0700-000055010000}"/>
            </a:ext>
          </a:extLst>
        </xdr:cNvPr>
        <xdr:cNvSpPr txBox="1"/>
      </xdr:nvSpPr>
      <xdr:spPr>
        <a:xfrm>
          <a:off x="10528300" y="1015430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34925</xdr:rowOff>
    </xdr:from>
    <xdr:to>
      <xdr:col>55</xdr:col>
      <xdr:colOff>88900</xdr:colOff>
      <xdr:row>59</xdr:row>
      <xdr:rowOff>34925</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10388600" y="10150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8577</xdr:rowOff>
    </xdr:from>
    <xdr:ext cx="534377" cy="259045"/>
    <xdr:sp macro="" textlink="">
      <xdr:nvSpPr>
        <xdr:cNvPr id="343" name="農林水産業費最大値テキスト">
          <a:extLst>
            <a:ext uri="{FF2B5EF4-FFF2-40B4-BE49-F238E27FC236}">
              <a16:creationId xmlns:a16="http://schemas.microsoft.com/office/drawing/2014/main" id="{00000000-0008-0000-0700-000057010000}"/>
            </a:ext>
          </a:extLst>
        </xdr:cNvPr>
        <xdr:cNvSpPr txBox="1"/>
      </xdr:nvSpPr>
      <xdr:spPr>
        <a:xfrm>
          <a:off x="10528300" y="84096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20,021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61900</xdr:rowOff>
    </xdr:from>
    <xdr:to>
      <xdr:col>55</xdr:col>
      <xdr:colOff>88900</xdr:colOff>
      <xdr:row>50</xdr:row>
      <xdr:rowOff>61900</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10388600" y="8634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135737</xdr:rowOff>
    </xdr:from>
    <xdr:to>
      <xdr:col>55</xdr:col>
      <xdr:colOff>0</xdr:colOff>
      <xdr:row>59</xdr:row>
      <xdr:rowOff>18542</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9639300" y="10079837"/>
          <a:ext cx="838200" cy="542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116349</xdr:rowOff>
    </xdr:from>
    <xdr:ext cx="469744" cy="259045"/>
    <xdr:sp macro="" textlink="">
      <xdr:nvSpPr>
        <xdr:cNvPr id="346" name="農林水産業費平均値テキスト">
          <a:extLst>
            <a:ext uri="{FF2B5EF4-FFF2-40B4-BE49-F238E27FC236}">
              <a16:creationId xmlns:a16="http://schemas.microsoft.com/office/drawing/2014/main" id="{00000000-0008-0000-0700-00005A010000}"/>
            </a:ext>
          </a:extLst>
        </xdr:cNvPr>
        <xdr:cNvSpPr txBox="1"/>
      </xdr:nvSpPr>
      <xdr:spPr>
        <a:xfrm>
          <a:off x="10528300" y="954609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93472</xdr:rowOff>
    </xdr:from>
    <xdr:to>
      <xdr:col>55</xdr:col>
      <xdr:colOff>50800</xdr:colOff>
      <xdr:row>57</xdr:row>
      <xdr:rowOff>23622</xdr:rowOff>
    </xdr:to>
    <xdr:sp macro="" textlink="">
      <xdr:nvSpPr>
        <xdr:cNvPr id="347" name="フローチャート: 判断 346">
          <a:extLst>
            <a:ext uri="{FF2B5EF4-FFF2-40B4-BE49-F238E27FC236}">
              <a16:creationId xmlns:a16="http://schemas.microsoft.com/office/drawing/2014/main" id="{00000000-0008-0000-0700-00005B010000}"/>
            </a:ext>
          </a:extLst>
        </xdr:cNvPr>
        <xdr:cNvSpPr/>
      </xdr:nvSpPr>
      <xdr:spPr>
        <a:xfrm>
          <a:off x="10426700" y="9694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135737</xdr:rowOff>
    </xdr:from>
    <xdr:to>
      <xdr:col>50</xdr:col>
      <xdr:colOff>114300</xdr:colOff>
      <xdr:row>59</xdr:row>
      <xdr:rowOff>22276</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flipV="1">
          <a:off x="8750300" y="10079837"/>
          <a:ext cx="889000" cy="579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75641</xdr:rowOff>
    </xdr:from>
    <xdr:to>
      <xdr:col>50</xdr:col>
      <xdr:colOff>165100</xdr:colOff>
      <xdr:row>57</xdr:row>
      <xdr:rowOff>5791</xdr:rowOff>
    </xdr:to>
    <xdr:sp macro="" textlink="">
      <xdr:nvSpPr>
        <xdr:cNvPr id="349" name="フローチャート: 判断 348">
          <a:extLst>
            <a:ext uri="{FF2B5EF4-FFF2-40B4-BE49-F238E27FC236}">
              <a16:creationId xmlns:a16="http://schemas.microsoft.com/office/drawing/2014/main" id="{00000000-0008-0000-0700-00005D010000}"/>
            </a:ext>
          </a:extLst>
        </xdr:cNvPr>
        <xdr:cNvSpPr/>
      </xdr:nvSpPr>
      <xdr:spPr>
        <a:xfrm>
          <a:off x="9588500" y="96768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55</xdr:row>
      <xdr:rowOff>22318</xdr:rowOff>
    </xdr:from>
    <xdr:ext cx="469744" cy="259045"/>
    <xdr:sp macro="" textlink="">
      <xdr:nvSpPr>
        <xdr:cNvPr id="350" name="テキスト ボックス 349">
          <a:extLst>
            <a:ext uri="{FF2B5EF4-FFF2-40B4-BE49-F238E27FC236}">
              <a16:creationId xmlns:a16="http://schemas.microsoft.com/office/drawing/2014/main" id="{00000000-0008-0000-0700-00005E010000}"/>
            </a:ext>
          </a:extLst>
        </xdr:cNvPr>
        <xdr:cNvSpPr txBox="1"/>
      </xdr:nvSpPr>
      <xdr:spPr>
        <a:xfrm>
          <a:off x="9404428" y="94520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59</xdr:row>
      <xdr:rowOff>4293</xdr:rowOff>
    </xdr:from>
    <xdr:to>
      <xdr:col>45</xdr:col>
      <xdr:colOff>177800</xdr:colOff>
      <xdr:row>59</xdr:row>
      <xdr:rowOff>22276</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a:off x="7861300" y="10119843"/>
          <a:ext cx="889000" cy="179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100406</xdr:rowOff>
    </xdr:from>
    <xdr:to>
      <xdr:col>46</xdr:col>
      <xdr:colOff>38100</xdr:colOff>
      <xdr:row>57</xdr:row>
      <xdr:rowOff>30556</xdr:rowOff>
    </xdr:to>
    <xdr:sp macro="" textlink="">
      <xdr:nvSpPr>
        <xdr:cNvPr id="352" name="フローチャート: 判断 351">
          <a:extLst>
            <a:ext uri="{FF2B5EF4-FFF2-40B4-BE49-F238E27FC236}">
              <a16:creationId xmlns:a16="http://schemas.microsoft.com/office/drawing/2014/main" id="{00000000-0008-0000-0700-000060010000}"/>
            </a:ext>
          </a:extLst>
        </xdr:cNvPr>
        <xdr:cNvSpPr/>
      </xdr:nvSpPr>
      <xdr:spPr>
        <a:xfrm>
          <a:off x="8699500" y="97016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55</xdr:row>
      <xdr:rowOff>47083</xdr:rowOff>
    </xdr:from>
    <xdr:ext cx="469744" cy="259045"/>
    <xdr:sp macro="" textlink="">
      <xdr:nvSpPr>
        <xdr:cNvPr id="353" name="テキスト ボックス 352">
          <a:extLst>
            <a:ext uri="{FF2B5EF4-FFF2-40B4-BE49-F238E27FC236}">
              <a16:creationId xmlns:a16="http://schemas.microsoft.com/office/drawing/2014/main" id="{00000000-0008-0000-0700-000061010000}"/>
            </a:ext>
          </a:extLst>
        </xdr:cNvPr>
        <xdr:cNvSpPr txBox="1"/>
      </xdr:nvSpPr>
      <xdr:spPr>
        <a:xfrm>
          <a:off x="8515428" y="94768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59</xdr:row>
      <xdr:rowOff>4293</xdr:rowOff>
    </xdr:from>
    <xdr:to>
      <xdr:col>41</xdr:col>
      <xdr:colOff>50800</xdr:colOff>
      <xdr:row>59</xdr:row>
      <xdr:rowOff>22276</xdr:rowOff>
    </xdr:to>
    <xdr:cxnSp macro="">
      <xdr:nvCxnSpPr>
        <xdr:cNvPr id="354" name="直線コネクタ 353">
          <a:extLst>
            <a:ext uri="{FF2B5EF4-FFF2-40B4-BE49-F238E27FC236}">
              <a16:creationId xmlns:a16="http://schemas.microsoft.com/office/drawing/2014/main" id="{00000000-0008-0000-0700-000062010000}"/>
            </a:ext>
          </a:extLst>
        </xdr:cNvPr>
        <xdr:cNvCxnSpPr/>
      </xdr:nvCxnSpPr>
      <xdr:spPr>
        <a:xfrm flipV="1">
          <a:off x="6972300" y="10119843"/>
          <a:ext cx="889000" cy="179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107950</xdr:rowOff>
    </xdr:from>
    <xdr:to>
      <xdr:col>41</xdr:col>
      <xdr:colOff>101600</xdr:colOff>
      <xdr:row>57</xdr:row>
      <xdr:rowOff>38100</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7810500" y="9709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55</xdr:row>
      <xdr:rowOff>54627</xdr:rowOff>
    </xdr:from>
    <xdr:ext cx="469744"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7626428" y="9484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76632</xdr:rowOff>
    </xdr:from>
    <xdr:to>
      <xdr:col>36</xdr:col>
      <xdr:colOff>165100</xdr:colOff>
      <xdr:row>57</xdr:row>
      <xdr:rowOff>6782</xdr:rowOff>
    </xdr:to>
    <xdr:sp macro="" textlink="">
      <xdr:nvSpPr>
        <xdr:cNvPr id="357" name="フローチャート: 判断 356">
          <a:extLst>
            <a:ext uri="{FF2B5EF4-FFF2-40B4-BE49-F238E27FC236}">
              <a16:creationId xmlns:a16="http://schemas.microsoft.com/office/drawing/2014/main" id="{00000000-0008-0000-0700-000065010000}"/>
            </a:ext>
          </a:extLst>
        </xdr:cNvPr>
        <xdr:cNvSpPr/>
      </xdr:nvSpPr>
      <xdr:spPr>
        <a:xfrm>
          <a:off x="6921500" y="9677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55</xdr:row>
      <xdr:rowOff>23309</xdr:rowOff>
    </xdr:from>
    <xdr:ext cx="469744"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6737428" y="94530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139192</xdr:rowOff>
    </xdr:from>
    <xdr:to>
      <xdr:col>55</xdr:col>
      <xdr:colOff>50800</xdr:colOff>
      <xdr:row>59</xdr:row>
      <xdr:rowOff>69342</xdr:rowOff>
    </xdr:to>
    <xdr:sp macro="" textlink="">
      <xdr:nvSpPr>
        <xdr:cNvPr id="364" name="楕円 363">
          <a:extLst>
            <a:ext uri="{FF2B5EF4-FFF2-40B4-BE49-F238E27FC236}">
              <a16:creationId xmlns:a16="http://schemas.microsoft.com/office/drawing/2014/main" id="{00000000-0008-0000-0700-00006C010000}"/>
            </a:ext>
          </a:extLst>
        </xdr:cNvPr>
        <xdr:cNvSpPr/>
      </xdr:nvSpPr>
      <xdr:spPr>
        <a:xfrm>
          <a:off x="10426700" y="100832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54119</xdr:rowOff>
    </xdr:from>
    <xdr:ext cx="378565" cy="259045"/>
    <xdr:sp macro="" textlink="">
      <xdr:nvSpPr>
        <xdr:cNvPr id="365" name="農林水産業費該当値テキスト">
          <a:extLst>
            <a:ext uri="{FF2B5EF4-FFF2-40B4-BE49-F238E27FC236}">
              <a16:creationId xmlns:a16="http://schemas.microsoft.com/office/drawing/2014/main" id="{00000000-0008-0000-0700-00006D010000}"/>
            </a:ext>
          </a:extLst>
        </xdr:cNvPr>
        <xdr:cNvSpPr txBox="1"/>
      </xdr:nvSpPr>
      <xdr:spPr>
        <a:xfrm>
          <a:off x="10528300" y="999821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84937</xdr:rowOff>
    </xdr:from>
    <xdr:to>
      <xdr:col>50</xdr:col>
      <xdr:colOff>165100</xdr:colOff>
      <xdr:row>59</xdr:row>
      <xdr:rowOff>15087</xdr:rowOff>
    </xdr:to>
    <xdr:sp macro="" textlink="">
      <xdr:nvSpPr>
        <xdr:cNvPr id="366" name="楕円 365">
          <a:extLst>
            <a:ext uri="{FF2B5EF4-FFF2-40B4-BE49-F238E27FC236}">
              <a16:creationId xmlns:a16="http://schemas.microsoft.com/office/drawing/2014/main" id="{00000000-0008-0000-0700-00006E010000}"/>
            </a:ext>
          </a:extLst>
        </xdr:cNvPr>
        <xdr:cNvSpPr/>
      </xdr:nvSpPr>
      <xdr:spPr>
        <a:xfrm>
          <a:off x="9588500" y="100290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59</xdr:row>
      <xdr:rowOff>6214</xdr:rowOff>
    </xdr:from>
    <xdr:ext cx="469744"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9404428" y="101217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142926</xdr:rowOff>
    </xdr:from>
    <xdr:to>
      <xdr:col>46</xdr:col>
      <xdr:colOff>38100</xdr:colOff>
      <xdr:row>59</xdr:row>
      <xdr:rowOff>73076</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8699500" y="100870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59</xdr:row>
      <xdr:rowOff>64203</xdr:rowOff>
    </xdr:from>
    <xdr:ext cx="378565"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8561017" y="1017975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124943</xdr:rowOff>
    </xdr:from>
    <xdr:to>
      <xdr:col>41</xdr:col>
      <xdr:colOff>101600</xdr:colOff>
      <xdr:row>59</xdr:row>
      <xdr:rowOff>55093</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7810500" y="10069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59</xdr:row>
      <xdr:rowOff>46220</xdr:rowOff>
    </xdr:from>
    <xdr:ext cx="378565"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7672017" y="1016177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142926</xdr:rowOff>
    </xdr:from>
    <xdr:to>
      <xdr:col>36</xdr:col>
      <xdr:colOff>165100</xdr:colOff>
      <xdr:row>59</xdr:row>
      <xdr:rowOff>73076</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6921500" y="100870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59</xdr:row>
      <xdr:rowOff>64203</xdr:rowOff>
    </xdr:from>
    <xdr:ext cx="378565" cy="259045"/>
    <xdr:sp macro="" textlink="">
      <xdr:nvSpPr>
        <xdr:cNvPr id="373" name="テキスト ボックス 372">
          <a:extLst>
            <a:ext uri="{FF2B5EF4-FFF2-40B4-BE49-F238E27FC236}">
              <a16:creationId xmlns:a16="http://schemas.microsoft.com/office/drawing/2014/main" id="{00000000-0008-0000-0700-000075010000}"/>
            </a:ext>
          </a:extLst>
        </xdr:cNvPr>
        <xdr:cNvSpPr txBox="1"/>
      </xdr:nvSpPr>
      <xdr:spPr>
        <a:xfrm>
          <a:off x="6783017" y="1017975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4" name="正方形/長方形 373">
          <a:extLst>
            <a:ext uri="{FF2B5EF4-FFF2-40B4-BE49-F238E27FC236}">
              <a16:creationId xmlns:a16="http://schemas.microsoft.com/office/drawing/2014/main" id="{00000000-0008-0000-0700-000076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2" name="テキスト ボックス 381">
          <a:extLst>
            <a:ext uri="{FF2B5EF4-FFF2-40B4-BE49-F238E27FC236}">
              <a16:creationId xmlns:a16="http://schemas.microsoft.com/office/drawing/2014/main" id="{00000000-0008-0000-0700-00007E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3" name="直線コネクタ 382">
          <a:extLst>
            <a:ext uri="{FF2B5EF4-FFF2-40B4-BE49-F238E27FC236}">
              <a16:creationId xmlns:a16="http://schemas.microsoft.com/office/drawing/2014/main" id="{00000000-0008-0000-0700-00007F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4" name="直線コネクタ 383">
          <a:extLst>
            <a:ext uri="{FF2B5EF4-FFF2-40B4-BE49-F238E27FC236}">
              <a16:creationId xmlns:a16="http://schemas.microsoft.com/office/drawing/2014/main" id="{00000000-0008-0000-0700-000080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5" name="テキスト ボックス 384">
          <a:extLst>
            <a:ext uri="{FF2B5EF4-FFF2-40B4-BE49-F238E27FC236}">
              <a16:creationId xmlns:a16="http://schemas.microsoft.com/office/drawing/2014/main" id="{00000000-0008-0000-0700-000081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6" name="商工費グラフ枠">
          <a:extLst>
            <a:ext uri="{FF2B5EF4-FFF2-40B4-BE49-F238E27FC236}">
              <a16:creationId xmlns:a16="http://schemas.microsoft.com/office/drawing/2014/main" id="{00000000-0008-0000-0700-00008C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55061</xdr:rowOff>
    </xdr:from>
    <xdr:to>
      <xdr:col>54</xdr:col>
      <xdr:colOff>189865</xdr:colOff>
      <xdr:row>79</xdr:row>
      <xdr:rowOff>30314</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flipV="1">
          <a:off x="10475595" y="12056561"/>
          <a:ext cx="1270" cy="15183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34141</xdr:rowOff>
    </xdr:from>
    <xdr:ext cx="378565" cy="259045"/>
    <xdr:sp macro="" textlink="">
      <xdr:nvSpPr>
        <xdr:cNvPr id="398" name="商工費最小値テキスト">
          <a:extLst>
            <a:ext uri="{FF2B5EF4-FFF2-40B4-BE49-F238E27FC236}">
              <a16:creationId xmlns:a16="http://schemas.microsoft.com/office/drawing/2014/main" id="{00000000-0008-0000-0700-00008E010000}"/>
            </a:ext>
          </a:extLst>
        </xdr:cNvPr>
        <xdr:cNvSpPr txBox="1"/>
      </xdr:nvSpPr>
      <xdr:spPr>
        <a:xfrm>
          <a:off x="10528300" y="1357869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30314</xdr:rowOff>
    </xdr:from>
    <xdr:to>
      <xdr:col>55</xdr:col>
      <xdr:colOff>88900</xdr:colOff>
      <xdr:row>79</xdr:row>
      <xdr:rowOff>30314</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10388600" y="135748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1738</xdr:rowOff>
    </xdr:from>
    <xdr:ext cx="534377" cy="259045"/>
    <xdr:sp macro="" textlink="">
      <xdr:nvSpPr>
        <xdr:cNvPr id="400" name="商工費最大値テキスト">
          <a:extLst>
            <a:ext uri="{FF2B5EF4-FFF2-40B4-BE49-F238E27FC236}">
              <a16:creationId xmlns:a16="http://schemas.microsoft.com/office/drawing/2014/main" id="{00000000-0008-0000-0700-000090010000}"/>
            </a:ext>
          </a:extLst>
        </xdr:cNvPr>
        <xdr:cNvSpPr txBox="1"/>
      </xdr:nvSpPr>
      <xdr:spPr>
        <a:xfrm>
          <a:off x="10528300" y="118317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80,443</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55061</xdr:rowOff>
    </xdr:from>
    <xdr:to>
      <xdr:col>55</xdr:col>
      <xdr:colOff>88900</xdr:colOff>
      <xdr:row>70</xdr:row>
      <xdr:rowOff>55061</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a:off x="10388600" y="120565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91884</xdr:rowOff>
    </xdr:from>
    <xdr:to>
      <xdr:col>55</xdr:col>
      <xdr:colOff>0</xdr:colOff>
      <xdr:row>78</xdr:row>
      <xdr:rowOff>152025</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9639300" y="13464984"/>
          <a:ext cx="838200" cy="601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119226</xdr:rowOff>
    </xdr:from>
    <xdr:ext cx="534377" cy="259045"/>
    <xdr:sp macro="" textlink="">
      <xdr:nvSpPr>
        <xdr:cNvPr id="403" name="商工費平均値テキスト">
          <a:extLst>
            <a:ext uri="{FF2B5EF4-FFF2-40B4-BE49-F238E27FC236}">
              <a16:creationId xmlns:a16="http://schemas.microsoft.com/office/drawing/2014/main" id="{00000000-0008-0000-0700-000093010000}"/>
            </a:ext>
          </a:extLst>
        </xdr:cNvPr>
        <xdr:cNvSpPr txBox="1"/>
      </xdr:nvSpPr>
      <xdr:spPr>
        <a:xfrm>
          <a:off x="10528300" y="1314942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96349</xdr:rowOff>
    </xdr:from>
    <xdr:to>
      <xdr:col>55</xdr:col>
      <xdr:colOff>50800</xdr:colOff>
      <xdr:row>78</xdr:row>
      <xdr:rowOff>26499</xdr:rowOff>
    </xdr:to>
    <xdr:sp macro="" textlink="">
      <xdr:nvSpPr>
        <xdr:cNvPr id="404" name="フローチャート: 判断 403">
          <a:extLst>
            <a:ext uri="{FF2B5EF4-FFF2-40B4-BE49-F238E27FC236}">
              <a16:creationId xmlns:a16="http://schemas.microsoft.com/office/drawing/2014/main" id="{00000000-0008-0000-0700-000094010000}"/>
            </a:ext>
          </a:extLst>
        </xdr:cNvPr>
        <xdr:cNvSpPr/>
      </xdr:nvSpPr>
      <xdr:spPr>
        <a:xfrm>
          <a:off x="10426700" y="132979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45859</xdr:rowOff>
    </xdr:from>
    <xdr:to>
      <xdr:col>50</xdr:col>
      <xdr:colOff>114300</xdr:colOff>
      <xdr:row>78</xdr:row>
      <xdr:rowOff>91884</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8750300" y="13418959"/>
          <a:ext cx="889000" cy="46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75927</xdr:rowOff>
    </xdr:from>
    <xdr:to>
      <xdr:col>50</xdr:col>
      <xdr:colOff>165100</xdr:colOff>
      <xdr:row>78</xdr:row>
      <xdr:rowOff>6077</xdr:rowOff>
    </xdr:to>
    <xdr:sp macro="" textlink="">
      <xdr:nvSpPr>
        <xdr:cNvPr id="406" name="フローチャート: 判断 405">
          <a:extLst>
            <a:ext uri="{FF2B5EF4-FFF2-40B4-BE49-F238E27FC236}">
              <a16:creationId xmlns:a16="http://schemas.microsoft.com/office/drawing/2014/main" id="{00000000-0008-0000-0700-000096010000}"/>
            </a:ext>
          </a:extLst>
        </xdr:cNvPr>
        <xdr:cNvSpPr/>
      </xdr:nvSpPr>
      <xdr:spPr>
        <a:xfrm>
          <a:off x="9588500" y="132775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22604</xdr:rowOff>
    </xdr:from>
    <xdr:ext cx="534377" cy="259045"/>
    <xdr:sp macro="" textlink="">
      <xdr:nvSpPr>
        <xdr:cNvPr id="407" name="テキスト ボックス 406">
          <a:extLst>
            <a:ext uri="{FF2B5EF4-FFF2-40B4-BE49-F238E27FC236}">
              <a16:creationId xmlns:a16="http://schemas.microsoft.com/office/drawing/2014/main" id="{00000000-0008-0000-0700-000097010000}"/>
            </a:ext>
          </a:extLst>
        </xdr:cNvPr>
        <xdr:cNvSpPr txBox="1"/>
      </xdr:nvSpPr>
      <xdr:spPr>
        <a:xfrm>
          <a:off x="9372111" y="130528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45859</xdr:rowOff>
    </xdr:from>
    <xdr:to>
      <xdr:col>45</xdr:col>
      <xdr:colOff>177800</xdr:colOff>
      <xdr:row>78</xdr:row>
      <xdr:rowOff>78739</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flipV="1">
          <a:off x="7861300" y="13418959"/>
          <a:ext cx="889000" cy="328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23330</xdr:rowOff>
    </xdr:from>
    <xdr:to>
      <xdr:col>46</xdr:col>
      <xdr:colOff>38100</xdr:colOff>
      <xdr:row>77</xdr:row>
      <xdr:rowOff>124930</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8699500" y="13224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141457</xdr:rowOff>
    </xdr:from>
    <xdr:ext cx="534377" cy="259045"/>
    <xdr:sp macro="" textlink="">
      <xdr:nvSpPr>
        <xdr:cNvPr id="410" name="テキスト ボックス 409">
          <a:extLst>
            <a:ext uri="{FF2B5EF4-FFF2-40B4-BE49-F238E27FC236}">
              <a16:creationId xmlns:a16="http://schemas.microsoft.com/office/drawing/2014/main" id="{00000000-0008-0000-0700-00009A010000}"/>
            </a:ext>
          </a:extLst>
        </xdr:cNvPr>
        <xdr:cNvSpPr txBox="1"/>
      </xdr:nvSpPr>
      <xdr:spPr>
        <a:xfrm>
          <a:off x="8483111" y="130002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141853</xdr:rowOff>
    </xdr:from>
    <xdr:to>
      <xdr:col>41</xdr:col>
      <xdr:colOff>50800</xdr:colOff>
      <xdr:row>78</xdr:row>
      <xdr:rowOff>78739</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a:off x="6972300" y="13343503"/>
          <a:ext cx="889000" cy="1083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163195</xdr:rowOff>
    </xdr:from>
    <xdr:to>
      <xdr:col>41</xdr:col>
      <xdr:colOff>101600</xdr:colOff>
      <xdr:row>77</xdr:row>
      <xdr:rowOff>93345</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7810500" y="13193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109872</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7594111" y="129686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132257</xdr:rowOff>
    </xdr:from>
    <xdr:to>
      <xdr:col>36</xdr:col>
      <xdr:colOff>165100</xdr:colOff>
      <xdr:row>77</xdr:row>
      <xdr:rowOff>62407</xdr:rowOff>
    </xdr:to>
    <xdr:sp macro=""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6921500" y="13162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78935</xdr:rowOff>
    </xdr:from>
    <xdr:ext cx="534377"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6705111" y="129376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19,724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101225</xdr:rowOff>
    </xdr:from>
    <xdr:to>
      <xdr:col>55</xdr:col>
      <xdr:colOff>50800</xdr:colOff>
      <xdr:row>79</xdr:row>
      <xdr:rowOff>31375</xdr:rowOff>
    </xdr:to>
    <xdr:sp macro="" textlink="">
      <xdr:nvSpPr>
        <xdr:cNvPr id="421" name="楕円 420">
          <a:extLst>
            <a:ext uri="{FF2B5EF4-FFF2-40B4-BE49-F238E27FC236}">
              <a16:creationId xmlns:a16="http://schemas.microsoft.com/office/drawing/2014/main" id="{00000000-0008-0000-0700-0000A5010000}"/>
            </a:ext>
          </a:extLst>
        </xdr:cNvPr>
        <xdr:cNvSpPr/>
      </xdr:nvSpPr>
      <xdr:spPr>
        <a:xfrm>
          <a:off x="10426700" y="13474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16152</xdr:rowOff>
    </xdr:from>
    <xdr:ext cx="469744" cy="259045"/>
    <xdr:sp macro="" textlink="">
      <xdr:nvSpPr>
        <xdr:cNvPr id="422" name="商工費該当値テキスト">
          <a:extLst>
            <a:ext uri="{FF2B5EF4-FFF2-40B4-BE49-F238E27FC236}">
              <a16:creationId xmlns:a16="http://schemas.microsoft.com/office/drawing/2014/main" id="{00000000-0008-0000-0700-0000A6010000}"/>
            </a:ext>
          </a:extLst>
        </xdr:cNvPr>
        <xdr:cNvSpPr txBox="1"/>
      </xdr:nvSpPr>
      <xdr:spPr>
        <a:xfrm>
          <a:off x="10528300" y="133892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41084</xdr:rowOff>
    </xdr:from>
    <xdr:to>
      <xdr:col>50</xdr:col>
      <xdr:colOff>165100</xdr:colOff>
      <xdr:row>78</xdr:row>
      <xdr:rowOff>142684</xdr:rowOff>
    </xdr:to>
    <xdr:sp macro="" textlink="">
      <xdr:nvSpPr>
        <xdr:cNvPr id="423" name="楕円 422">
          <a:extLst>
            <a:ext uri="{FF2B5EF4-FFF2-40B4-BE49-F238E27FC236}">
              <a16:creationId xmlns:a16="http://schemas.microsoft.com/office/drawing/2014/main" id="{00000000-0008-0000-0700-0000A7010000}"/>
            </a:ext>
          </a:extLst>
        </xdr:cNvPr>
        <xdr:cNvSpPr/>
      </xdr:nvSpPr>
      <xdr:spPr>
        <a:xfrm>
          <a:off x="9588500" y="134141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133811</xdr:rowOff>
    </xdr:from>
    <xdr:ext cx="469744"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9404428" y="135069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166509</xdr:rowOff>
    </xdr:from>
    <xdr:to>
      <xdr:col>46</xdr:col>
      <xdr:colOff>38100</xdr:colOff>
      <xdr:row>78</xdr:row>
      <xdr:rowOff>96659</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8699500" y="133681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87786</xdr:rowOff>
    </xdr:from>
    <xdr:ext cx="469744"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8515428" y="134608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27939</xdr:rowOff>
    </xdr:from>
    <xdr:to>
      <xdr:col>41</xdr:col>
      <xdr:colOff>101600</xdr:colOff>
      <xdr:row>78</xdr:row>
      <xdr:rowOff>129539</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7810500" y="13401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120666</xdr:rowOff>
    </xdr:from>
    <xdr:ext cx="469744"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7626428" y="13493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91053</xdr:rowOff>
    </xdr:from>
    <xdr:to>
      <xdr:col>36</xdr:col>
      <xdr:colOff>165100</xdr:colOff>
      <xdr:row>78</xdr:row>
      <xdr:rowOff>21203</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6921500" y="132927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12330</xdr:rowOff>
    </xdr:from>
    <xdr:ext cx="534377"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6705111" y="133854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1" name="正方形/長方形 430">
          <a:extLst>
            <a:ext uri="{FF2B5EF4-FFF2-40B4-BE49-F238E27FC236}">
              <a16:creationId xmlns:a16="http://schemas.microsoft.com/office/drawing/2014/main" id="{00000000-0008-0000-0700-0000AF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9" name="テキスト ボックス 438">
          <a:extLst>
            <a:ext uri="{FF2B5EF4-FFF2-40B4-BE49-F238E27FC236}">
              <a16:creationId xmlns:a16="http://schemas.microsoft.com/office/drawing/2014/main" id="{00000000-0008-0000-0700-0000B7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0" name="直線コネクタ 439">
          <a:extLst>
            <a:ext uri="{FF2B5EF4-FFF2-40B4-BE49-F238E27FC236}">
              <a16:creationId xmlns:a16="http://schemas.microsoft.com/office/drawing/2014/main" id="{00000000-0008-0000-0700-0000B8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1" name="テキスト ボックス 440">
          <a:extLst>
            <a:ext uri="{FF2B5EF4-FFF2-40B4-BE49-F238E27FC236}">
              <a16:creationId xmlns:a16="http://schemas.microsoft.com/office/drawing/2014/main" id="{00000000-0008-0000-0700-0000B9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42" name="直線コネクタ 441">
          <a:extLst>
            <a:ext uri="{FF2B5EF4-FFF2-40B4-BE49-F238E27FC236}">
              <a16:creationId xmlns:a16="http://schemas.microsoft.com/office/drawing/2014/main" id="{00000000-0008-0000-0700-0000BA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73677</xdr:rowOff>
    </xdr:from>
    <xdr:ext cx="531299" cy="259045"/>
    <xdr:sp macro="" textlink="">
      <xdr:nvSpPr>
        <xdr:cNvPr id="443" name="テキスト ボックス 442">
          <a:extLst>
            <a:ext uri="{FF2B5EF4-FFF2-40B4-BE49-F238E27FC236}">
              <a16:creationId xmlns:a16="http://schemas.microsoft.com/office/drawing/2014/main" id="{00000000-0008-0000-0700-0000BB010000}"/>
            </a:ext>
          </a:extLst>
        </xdr:cNvPr>
        <xdr:cNvSpPr txBox="1"/>
      </xdr:nvSpPr>
      <xdr:spPr>
        <a:xfrm>
          <a:off x="6072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4" name="土木費グラフ枠">
          <a:extLst>
            <a:ext uri="{FF2B5EF4-FFF2-40B4-BE49-F238E27FC236}">
              <a16:creationId xmlns:a16="http://schemas.microsoft.com/office/drawing/2014/main" id="{00000000-0008-0000-0700-0000C6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66587</xdr:rowOff>
    </xdr:from>
    <xdr:to>
      <xdr:col>54</xdr:col>
      <xdr:colOff>189865</xdr:colOff>
      <xdr:row>98</xdr:row>
      <xdr:rowOff>127260</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flipV="1">
          <a:off x="10475595" y="15668537"/>
          <a:ext cx="1270" cy="12608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131087</xdr:rowOff>
    </xdr:from>
    <xdr:ext cx="534377" cy="259045"/>
    <xdr:sp macro="" textlink="">
      <xdr:nvSpPr>
        <xdr:cNvPr id="456" name="土木費最小値テキスト">
          <a:extLst>
            <a:ext uri="{FF2B5EF4-FFF2-40B4-BE49-F238E27FC236}">
              <a16:creationId xmlns:a16="http://schemas.microsoft.com/office/drawing/2014/main" id="{00000000-0008-0000-0700-0000C8010000}"/>
            </a:ext>
          </a:extLst>
        </xdr:cNvPr>
        <xdr:cNvSpPr txBox="1"/>
      </xdr:nvSpPr>
      <xdr:spPr>
        <a:xfrm>
          <a:off x="10528300" y="169331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24,653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127260</xdr:rowOff>
    </xdr:from>
    <xdr:to>
      <xdr:col>55</xdr:col>
      <xdr:colOff>88900</xdr:colOff>
      <xdr:row>98</xdr:row>
      <xdr:rowOff>127260</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10388600" y="169293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13264</xdr:rowOff>
    </xdr:from>
    <xdr:ext cx="534377" cy="259045"/>
    <xdr:sp macro="" textlink="">
      <xdr:nvSpPr>
        <xdr:cNvPr id="458" name="土木費最大値テキスト">
          <a:extLst>
            <a:ext uri="{FF2B5EF4-FFF2-40B4-BE49-F238E27FC236}">
              <a16:creationId xmlns:a16="http://schemas.microsoft.com/office/drawing/2014/main" id="{00000000-0008-0000-0700-0000CA010000}"/>
            </a:ext>
          </a:extLst>
        </xdr:cNvPr>
        <xdr:cNvSpPr txBox="1"/>
      </xdr:nvSpPr>
      <xdr:spPr>
        <a:xfrm>
          <a:off x="10528300" y="154437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90,838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91</xdr:row>
      <xdr:rowOff>66587</xdr:rowOff>
    </xdr:from>
    <xdr:to>
      <xdr:col>55</xdr:col>
      <xdr:colOff>88900</xdr:colOff>
      <xdr:row>91</xdr:row>
      <xdr:rowOff>66587</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10388600" y="156685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115012</xdr:rowOff>
    </xdr:from>
    <xdr:to>
      <xdr:col>55</xdr:col>
      <xdr:colOff>0</xdr:colOff>
      <xdr:row>97</xdr:row>
      <xdr:rowOff>59976</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flipV="1">
          <a:off x="9639300" y="16574212"/>
          <a:ext cx="838200" cy="1164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63467</xdr:rowOff>
    </xdr:from>
    <xdr:ext cx="534377" cy="259045"/>
    <xdr:sp macro="" textlink="">
      <xdr:nvSpPr>
        <xdr:cNvPr id="461" name="土木費平均値テキスト">
          <a:extLst>
            <a:ext uri="{FF2B5EF4-FFF2-40B4-BE49-F238E27FC236}">
              <a16:creationId xmlns:a16="http://schemas.microsoft.com/office/drawing/2014/main" id="{00000000-0008-0000-0700-0000CD010000}"/>
            </a:ext>
          </a:extLst>
        </xdr:cNvPr>
        <xdr:cNvSpPr txBox="1"/>
      </xdr:nvSpPr>
      <xdr:spPr>
        <a:xfrm>
          <a:off x="10528300" y="1635121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40590</xdr:rowOff>
    </xdr:from>
    <xdr:to>
      <xdr:col>55</xdr:col>
      <xdr:colOff>50800</xdr:colOff>
      <xdr:row>96</xdr:row>
      <xdr:rowOff>142190</xdr:rowOff>
    </xdr:to>
    <xdr:sp macro="" textlink="">
      <xdr:nvSpPr>
        <xdr:cNvPr id="462" name="フローチャート: 判断 461">
          <a:extLst>
            <a:ext uri="{FF2B5EF4-FFF2-40B4-BE49-F238E27FC236}">
              <a16:creationId xmlns:a16="http://schemas.microsoft.com/office/drawing/2014/main" id="{00000000-0008-0000-0700-0000CE010000}"/>
            </a:ext>
          </a:extLst>
        </xdr:cNvPr>
        <xdr:cNvSpPr/>
      </xdr:nvSpPr>
      <xdr:spPr>
        <a:xfrm>
          <a:off x="10426700" y="16499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95886</xdr:rowOff>
    </xdr:from>
    <xdr:to>
      <xdr:col>50</xdr:col>
      <xdr:colOff>114300</xdr:colOff>
      <xdr:row>97</xdr:row>
      <xdr:rowOff>59976</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a:off x="8750300" y="16555086"/>
          <a:ext cx="889000" cy="135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59086</xdr:rowOff>
    </xdr:from>
    <xdr:to>
      <xdr:col>50</xdr:col>
      <xdr:colOff>165100</xdr:colOff>
      <xdr:row>96</xdr:row>
      <xdr:rowOff>160686</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9588500" y="16518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5763</xdr:rowOff>
    </xdr:from>
    <xdr:ext cx="534377" cy="259045"/>
    <xdr:sp macro="" textlink="">
      <xdr:nvSpPr>
        <xdr:cNvPr id="465" name="テキスト ボックス 464">
          <a:extLst>
            <a:ext uri="{FF2B5EF4-FFF2-40B4-BE49-F238E27FC236}">
              <a16:creationId xmlns:a16="http://schemas.microsoft.com/office/drawing/2014/main" id="{00000000-0008-0000-0700-0000D1010000}"/>
            </a:ext>
          </a:extLst>
        </xdr:cNvPr>
        <xdr:cNvSpPr txBox="1"/>
      </xdr:nvSpPr>
      <xdr:spPr>
        <a:xfrm>
          <a:off x="9372111" y="16293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95886</xdr:rowOff>
    </xdr:from>
    <xdr:to>
      <xdr:col>45</xdr:col>
      <xdr:colOff>177800</xdr:colOff>
      <xdr:row>97</xdr:row>
      <xdr:rowOff>91408</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flipV="1">
          <a:off x="7861300" y="16555086"/>
          <a:ext cx="889000" cy="166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44341</xdr:rowOff>
    </xdr:from>
    <xdr:to>
      <xdr:col>46</xdr:col>
      <xdr:colOff>38100</xdr:colOff>
      <xdr:row>96</xdr:row>
      <xdr:rowOff>145941</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8699500" y="16503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162468</xdr:rowOff>
    </xdr:from>
    <xdr:ext cx="534377"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8483111" y="162787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91408</xdr:rowOff>
    </xdr:from>
    <xdr:to>
      <xdr:col>41</xdr:col>
      <xdr:colOff>50800</xdr:colOff>
      <xdr:row>97</xdr:row>
      <xdr:rowOff>94856</xdr:rowOff>
    </xdr:to>
    <xdr:cxnSp macro="">
      <xdr:nvCxnSpPr>
        <xdr:cNvPr id="469" name="直線コネクタ 468">
          <a:extLst>
            <a:ext uri="{FF2B5EF4-FFF2-40B4-BE49-F238E27FC236}">
              <a16:creationId xmlns:a16="http://schemas.microsoft.com/office/drawing/2014/main" id="{00000000-0008-0000-0700-0000D5010000}"/>
            </a:ext>
          </a:extLst>
        </xdr:cNvPr>
        <xdr:cNvCxnSpPr/>
      </xdr:nvCxnSpPr>
      <xdr:spPr>
        <a:xfrm flipV="1">
          <a:off x="6972300" y="16722058"/>
          <a:ext cx="889000" cy="34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69335</xdr:rowOff>
    </xdr:from>
    <xdr:to>
      <xdr:col>41</xdr:col>
      <xdr:colOff>101600</xdr:colOff>
      <xdr:row>96</xdr:row>
      <xdr:rowOff>170935</xdr:rowOff>
    </xdr:to>
    <xdr:sp macro="" textlink="">
      <xdr:nvSpPr>
        <xdr:cNvPr id="470" name="フローチャート: 判断 469">
          <a:extLst>
            <a:ext uri="{FF2B5EF4-FFF2-40B4-BE49-F238E27FC236}">
              <a16:creationId xmlns:a16="http://schemas.microsoft.com/office/drawing/2014/main" id="{00000000-0008-0000-0700-0000D6010000}"/>
            </a:ext>
          </a:extLst>
        </xdr:cNvPr>
        <xdr:cNvSpPr/>
      </xdr:nvSpPr>
      <xdr:spPr>
        <a:xfrm>
          <a:off x="7810500" y="16528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16012</xdr:rowOff>
    </xdr:from>
    <xdr:ext cx="534377"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7594111" y="163037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31711</xdr:rowOff>
    </xdr:from>
    <xdr:to>
      <xdr:col>36</xdr:col>
      <xdr:colOff>165100</xdr:colOff>
      <xdr:row>96</xdr:row>
      <xdr:rowOff>133311</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6921500" y="16490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149838</xdr:rowOff>
    </xdr:from>
    <xdr:ext cx="534377"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6705111" y="162661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45,002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64212</xdr:rowOff>
    </xdr:from>
    <xdr:to>
      <xdr:col>55</xdr:col>
      <xdr:colOff>50800</xdr:colOff>
      <xdr:row>96</xdr:row>
      <xdr:rowOff>165812</xdr:rowOff>
    </xdr:to>
    <xdr:sp macro="" textlink="">
      <xdr:nvSpPr>
        <xdr:cNvPr id="479" name="楕円 478">
          <a:extLst>
            <a:ext uri="{FF2B5EF4-FFF2-40B4-BE49-F238E27FC236}">
              <a16:creationId xmlns:a16="http://schemas.microsoft.com/office/drawing/2014/main" id="{00000000-0008-0000-0700-0000DF010000}"/>
            </a:ext>
          </a:extLst>
        </xdr:cNvPr>
        <xdr:cNvSpPr/>
      </xdr:nvSpPr>
      <xdr:spPr>
        <a:xfrm>
          <a:off x="10426700" y="165234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42639</xdr:rowOff>
    </xdr:from>
    <xdr:ext cx="534377" cy="259045"/>
    <xdr:sp macro="" textlink="">
      <xdr:nvSpPr>
        <xdr:cNvPr id="480" name="土木費該当値テキスト">
          <a:extLst>
            <a:ext uri="{FF2B5EF4-FFF2-40B4-BE49-F238E27FC236}">
              <a16:creationId xmlns:a16="http://schemas.microsoft.com/office/drawing/2014/main" id="{00000000-0008-0000-0700-0000E0010000}"/>
            </a:ext>
          </a:extLst>
        </xdr:cNvPr>
        <xdr:cNvSpPr txBox="1"/>
      </xdr:nvSpPr>
      <xdr:spPr>
        <a:xfrm>
          <a:off x="10528300" y="165018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43,296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9176</xdr:rowOff>
    </xdr:from>
    <xdr:to>
      <xdr:col>50</xdr:col>
      <xdr:colOff>165100</xdr:colOff>
      <xdr:row>97</xdr:row>
      <xdr:rowOff>110776</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9588500" y="166398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101903</xdr:rowOff>
    </xdr:from>
    <xdr:ext cx="534377"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9372111" y="167325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45086</xdr:rowOff>
    </xdr:from>
    <xdr:to>
      <xdr:col>46</xdr:col>
      <xdr:colOff>38100</xdr:colOff>
      <xdr:row>96</xdr:row>
      <xdr:rowOff>146686</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8699500" y="165042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137813</xdr:rowOff>
    </xdr:from>
    <xdr:ext cx="534377"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8483111" y="165970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44,300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40608</xdr:rowOff>
    </xdr:from>
    <xdr:to>
      <xdr:col>41</xdr:col>
      <xdr:colOff>101600</xdr:colOff>
      <xdr:row>97</xdr:row>
      <xdr:rowOff>142208</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7810500" y="166712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133335</xdr:rowOff>
    </xdr:from>
    <xdr:ext cx="534377"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7594111" y="167639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44056</xdr:rowOff>
    </xdr:from>
    <xdr:to>
      <xdr:col>36</xdr:col>
      <xdr:colOff>165100</xdr:colOff>
      <xdr:row>97</xdr:row>
      <xdr:rowOff>145656</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6921500" y="166747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136783</xdr:rowOff>
    </xdr:from>
    <xdr:ext cx="534377"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6705111" y="167674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35,354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8" name="直線コネクタ 497">
          <a:extLst>
            <a:ext uri="{FF2B5EF4-FFF2-40B4-BE49-F238E27FC236}">
              <a16:creationId xmlns:a16="http://schemas.microsoft.com/office/drawing/2014/main" id="{00000000-0008-0000-0700-0000F2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40</xdr:row>
      <xdr:rowOff>111777</xdr:rowOff>
    </xdr:from>
    <xdr:ext cx="467179" cy="259045"/>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1978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98878</xdr:rowOff>
    </xdr:from>
    <xdr:to>
      <xdr:col>89</xdr:col>
      <xdr:colOff>177800</xdr:colOff>
      <xdr:row>39</xdr:row>
      <xdr:rowOff>98878</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38</xdr:row>
      <xdr:rowOff>128105</xdr:rowOff>
    </xdr:from>
    <xdr:ext cx="467179" cy="259045"/>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1978821" y="6643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38299</xdr:rowOff>
    </xdr:from>
    <xdr:ext cx="53129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4" name="消防費グラフ枠">
          <a:extLst>
            <a:ext uri="{FF2B5EF4-FFF2-40B4-BE49-F238E27FC236}">
              <a16:creationId xmlns:a16="http://schemas.microsoft.com/office/drawing/2014/main" id="{00000000-0008-0000-0700-000002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89408</xdr:rowOff>
    </xdr:from>
    <xdr:to>
      <xdr:col>85</xdr:col>
      <xdr:colOff>126364</xdr:colOff>
      <xdr:row>38</xdr:row>
      <xdr:rowOff>132407</xdr:rowOff>
    </xdr:to>
    <xdr:cxnSp macro="">
      <xdr:nvCxnSpPr>
        <xdr:cNvPr id="515" name="直線コネクタ 514">
          <a:extLst>
            <a:ext uri="{FF2B5EF4-FFF2-40B4-BE49-F238E27FC236}">
              <a16:creationId xmlns:a16="http://schemas.microsoft.com/office/drawing/2014/main" id="{00000000-0008-0000-0700-000003020000}"/>
            </a:ext>
          </a:extLst>
        </xdr:cNvPr>
        <xdr:cNvCxnSpPr/>
      </xdr:nvCxnSpPr>
      <xdr:spPr>
        <a:xfrm flipV="1">
          <a:off x="16317595" y="5232908"/>
          <a:ext cx="1269" cy="14145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136234</xdr:rowOff>
    </xdr:from>
    <xdr:ext cx="534377" cy="259045"/>
    <xdr:sp macro="" textlink="">
      <xdr:nvSpPr>
        <xdr:cNvPr id="516" name="消防費最小値テキスト">
          <a:extLst>
            <a:ext uri="{FF2B5EF4-FFF2-40B4-BE49-F238E27FC236}">
              <a16:creationId xmlns:a16="http://schemas.microsoft.com/office/drawing/2014/main" id="{00000000-0008-0000-0700-000004020000}"/>
            </a:ext>
          </a:extLst>
        </xdr:cNvPr>
        <xdr:cNvSpPr txBox="1"/>
      </xdr:nvSpPr>
      <xdr:spPr>
        <a:xfrm>
          <a:off x="16370300" y="66513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132407</xdr:rowOff>
    </xdr:from>
    <xdr:to>
      <xdr:col>86</xdr:col>
      <xdr:colOff>25400</xdr:colOff>
      <xdr:row>38</xdr:row>
      <xdr:rowOff>132407</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a:off x="16230600" y="66475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36085</xdr:rowOff>
    </xdr:from>
    <xdr:ext cx="534377" cy="259045"/>
    <xdr:sp macro="" textlink="">
      <xdr:nvSpPr>
        <xdr:cNvPr id="518" name="消防費最大値テキスト">
          <a:extLst>
            <a:ext uri="{FF2B5EF4-FFF2-40B4-BE49-F238E27FC236}">
              <a16:creationId xmlns:a16="http://schemas.microsoft.com/office/drawing/2014/main" id="{00000000-0008-0000-0700-000006020000}"/>
            </a:ext>
          </a:extLst>
        </xdr:cNvPr>
        <xdr:cNvSpPr txBox="1"/>
      </xdr:nvSpPr>
      <xdr:spPr>
        <a:xfrm>
          <a:off x="16370300" y="50081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23,262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89408</xdr:rowOff>
    </xdr:from>
    <xdr:to>
      <xdr:col>86</xdr:col>
      <xdr:colOff>25400</xdr:colOff>
      <xdr:row>30</xdr:row>
      <xdr:rowOff>89408</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a:off x="16230600" y="52329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36</xdr:row>
      <xdr:rowOff>167350</xdr:rowOff>
    </xdr:from>
    <xdr:to>
      <xdr:col>85</xdr:col>
      <xdr:colOff>127000</xdr:colOff>
      <xdr:row>37</xdr:row>
      <xdr:rowOff>129358</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flipV="1">
          <a:off x="15481300" y="6339550"/>
          <a:ext cx="838200" cy="1334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42217</xdr:rowOff>
    </xdr:from>
    <xdr:ext cx="534377" cy="259045"/>
    <xdr:sp macro="" textlink="">
      <xdr:nvSpPr>
        <xdr:cNvPr id="521" name="消防費平均値テキスト">
          <a:extLst>
            <a:ext uri="{FF2B5EF4-FFF2-40B4-BE49-F238E27FC236}">
              <a16:creationId xmlns:a16="http://schemas.microsoft.com/office/drawing/2014/main" id="{00000000-0008-0000-0700-000009020000}"/>
            </a:ext>
          </a:extLst>
        </xdr:cNvPr>
        <xdr:cNvSpPr txBox="1"/>
      </xdr:nvSpPr>
      <xdr:spPr>
        <a:xfrm>
          <a:off x="16370300" y="60429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19340</xdr:rowOff>
    </xdr:from>
    <xdr:to>
      <xdr:col>85</xdr:col>
      <xdr:colOff>177800</xdr:colOff>
      <xdr:row>36</xdr:row>
      <xdr:rowOff>120940</xdr:rowOff>
    </xdr:to>
    <xdr:sp macro="" textlink="">
      <xdr:nvSpPr>
        <xdr:cNvPr id="522" name="フローチャート: 判断 521">
          <a:extLst>
            <a:ext uri="{FF2B5EF4-FFF2-40B4-BE49-F238E27FC236}">
              <a16:creationId xmlns:a16="http://schemas.microsoft.com/office/drawing/2014/main" id="{00000000-0008-0000-0700-00000A020000}"/>
            </a:ext>
          </a:extLst>
        </xdr:cNvPr>
        <xdr:cNvSpPr/>
      </xdr:nvSpPr>
      <xdr:spPr>
        <a:xfrm>
          <a:off x="16268700" y="6191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129358</xdr:rowOff>
    </xdr:from>
    <xdr:to>
      <xdr:col>81</xdr:col>
      <xdr:colOff>50800</xdr:colOff>
      <xdr:row>38</xdr:row>
      <xdr:rowOff>37483</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flipV="1">
          <a:off x="14592300" y="6473008"/>
          <a:ext cx="889000" cy="79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123734</xdr:rowOff>
    </xdr:from>
    <xdr:to>
      <xdr:col>81</xdr:col>
      <xdr:colOff>101600</xdr:colOff>
      <xdr:row>37</xdr:row>
      <xdr:rowOff>53884</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5430500" y="62959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70411</xdr:rowOff>
    </xdr:from>
    <xdr:ext cx="534377" cy="259045"/>
    <xdr:sp macro=""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5214111" y="60711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37483</xdr:rowOff>
    </xdr:from>
    <xdr:to>
      <xdr:col>76</xdr:col>
      <xdr:colOff>114300</xdr:colOff>
      <xdr:row>38</xdr:row>
      <xdr:rowOff>70685</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flipV="1">
          <a:off x="13703300" y="6552583"/>
          <a:ext cx="889000" cy="332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25328</xdr:rowOff>
    </xdr:from>
    <xdr:to>
      <xdr:col>76</xdr:col>
      <xdr:colOff>165100</xdr:colOff>
      <xdr:row>37</xdr:row>
      <xdr:rowOff>126928</xdr:rowOff>
    </xdr:to>
    <xdr:sp macro="" textlink="">
      <xdr:nvSpPr>
        <xdr:cNvPr id="527" name="フローチャート: 判断 526">
          <a:extLst>
            <a:ext uri="{FF2B5EF4-FFF2-40B4-BE49-F238E27FC236}">
              <a16:creationId xmlns:a16="http://schemas.microsoft.com/office/drawing/2014/main" id="{00000000-0008-0000-0700-00000F020000}"/>
            </a:ext>
          </a:extLst>
        </xdr:cNvPr>
        <xdr:cNvSpPr/>
      </xdr:nvSpPr>
      <xdr:spPr>
        <a:xfrm>
          <a:off x="14541500" y="6368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143455</xdr:rowOff>
    </xdr:from>
    <xdr:ext cx="534377"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4325111" y="61442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70685</xdr:rowOff>
    </xdr:from>
    <xdr:to>
      <xdr:col>71</xdr:col>
      <xdr:colOff>177800</xdr:colOff>
      <xdr:row>38</xdr:row>
      <xdr:rowOff>87231</xdr:rowOff>
    </xdr:to>
    <xdr:cxnSp macro="">
      <xdr:nvCxnSpPr>
        <xdr:cNvPr id="529" name="直線コネクタ 528">
          <a:extLst>
            <a:ext uri="{FF2B5EF4-FFF2-40B4-BE49-F238E27FC236}">
              <a16:creationId xmlns:a16="http://schemas.microsoft.com/office/drawing/2014/main" id="{00000000-0008-0000-0700-000011020000}"/>
            </a:ext>
          </a:extLst>
        </xdr:cNvPr>
        <xdr:cNvCxnSpPr/>
      </xdr:nvCxnSpPr>
      <xdr:spPr>
        <a:xfrm flipV="1">
          <a:off x="12814300" y="6585785"/>
          <a:ext cx="889000" cy="165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61577</xdr:rowOff>
    </xdr:from>
    <xdr:to>
      <xdr:col>72</xdr:col>
      <xdr:colOff>38100</xdr:colOff>
      <xdr:row>37</xdr:row>
      <xdr:rowOff>163177</xdr:rowOff>
    </xdr:to>
    <xdr:sp macro="" textlink="">
      <xdr:nvSpPr>
        <xdr:cNvPr id="530" name="フローチャート: 判断 529">
          <a:extLst>
            <a:ext uri="{FF2B5EF4-FFF2-40B4-BE49-F238E27FC236}">
              <a16:creationId xmlns:a16="http://schemas.microsoft.com/office/drawing/2014/main" id="{00000000-0008-0000-0700-000012020000}"/>
            </a:ext>
          </a:extLst>
        </xdr:cNvPr>
        <xdr:cNvSpPr/>
      </xdr:nvSpPr>
      <xdr:spPr>
        <a:xfrm>
          <a:off x="13652500" y="64052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8254</xdr:rowOff>
    </xdr:from>
    <xdr:ext cx="534377"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3436111" y="61804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16401</xdr:rowOff>
    </xdr:from>
    <xdr:to>
      <xdr:col>67</xdr:col>
      <xdr:colOff>101600</xdr:colOff>
      <xdr:row>37</xdr:row>
      <xdr:rowOff>118001</xdr:rowOff>
    </xdr:to>
    <xdr:sp macro="" textlink="">
      <xdr:nvSpPr>
        <xdr:cNvPr id="532" name="フローチャート: 判断 531">
          <a:extLst>
            <a:ext uri="{FF2B5EF4-FFF2-40B4-BE49-F238E27FC236}">
              <a16:creationId xmlns:a16="http://schemas.microsoft.com/office/drawing/2014/main" id="{00000000-0008-0000-0700-000014020000}"/>
            </a:ext>
          </a:extLst>
        </xdr:cNvPr>
        <xdr:cNvSpPr/>
      </xdr:nvSpPr>
      <xdr:spPr>
        <a:xfrm>
          <a:off x="12763500" y="63600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134528</xdr:rowOff>
    </xdr:from>
    <xdr:ext cx="534377"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2547111" y="61352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116550</xdr:rowOff>
    </xdr:from>
    <xdr:to>
      <xdr:col>85</xdr:col>
      <xdr:colOff>177800</xdr:colOff>
      <xdr:row>37</xdr:row>
      <xdr:rowOff>46700</xdr:rowOff>
    </xdr:to>
    <xdr:sp macro="" textlink="">
      <xdr:nvSpPr>
        <xdr:cNvPr id="539" name="楕円 538">
          <a:extLst>
            <a:ext uri="{FF2B5EF4-FFF2-40B4-BE49-F238E27FC236}">
              <a16:creationId xmlns:a16="http://schemas.microsoft.com/office/drawing/2014/main" id="{00000000-0008-0000-0700-00001B020000}"/>
            </a:ext>
          </a:extLst>
        </xdr:cNvPr>
        <xdr:cNvSpPr/>
      </xdr:nvSpPr>
      <xdr:spPr>
        <a:xfrm>
          <a:off x="16268700" y="6288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94977</xdr:rowOff>
    </xdr:from>
    <xdr:ext cx="534377" cy="259045"/>
    <xdr:sp macro="" textlink="">
      <xdr:nvSpPr>
        <xdr:cNvPr id="540" name="消防費該当値テキスト">
          <a:extLst>
            <a:ext uri="{FF2B5EF4-FFF2-40B4-BE49-F238E27FC236}">
              <a16:creationId xmlns:a16="http://schemas.microsoft.com/office/drawing/2014/main" id="{00000000-0008-0000-0700-00001C020000}"/>
            </a:ext>
          </a:extLst>
        </xdr:cNvPr>
        <xdr:cNvSpPr txBox="1"/>
      </xdr:nvSpPr>
      <xdr:spPr>
        <a:xfrm>
          <a:off x="16370300" y="62671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78558</xdr:rowOff>
    </xdr:from>
    <xdr:to>
      <xdr:col>81</xdr:col>
      <xdr:colOff>101600</xdr:colOff>
      <xdr:row>38</xdr:row>
      <xdr:rowOff>8708</xdr:rowOff>
    </xdr:to>
    <xdr:sp macro="" textlink="">
      <xdr:nvSpPr>
        <xdr:cNvPr id="541" name="楕円 540">
          <a:extLst>
            <a:ext uri="{FF2B5EF4-FFF2-40B4-BE49-F238E27FC236}">
              <a16:creationId xmlns:a16="http://schemas.microsoft.com/office/drawing/2014/main" id="{00000000-0008-0000-0700-00001D020000}"/>
            </a:ext>
          </a:extLst>
        </xdr:cNvPr>
        <xdr:cNvSpPr/>
      </xdr:nvSpPr>
      <xdr:spPr>
        <a:xfrm>
          <a:off x="15430500" y="64222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171286</xdr:rowOff>
    </xdr:from>
    <xdr:ext cx="534377"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5214111" y="65149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158133</xdr:rowOff>
    </xdr:from>
    <xdr:to>
      <xdr:col>76</xdr:col>
      <xdr:colOff>165100</xdr:colOff>
      <xdr:row>38</xdr:row>
      <xdr:rowOff>88283</xdr:rowOff>
    </xdr:to>
    <xdr:sp macro="" textlink="">
      <xdr:nvSpPr>
        <xdr:cNvPr id="543" name="楕円 542">
          <a:extLst>
            <a:ext uri="{FF2B5EF4-FFF2-40B4-BE49-F238E27FC236}">
              <a16:creationId xmlns:a16="http://schemas.microsoft.com/office/drawing/2014/main" id="{00000000-0008-0000-0700-00001F020000}"/>
            </a:ext>
          </a:extLst>
        </xdr:cNvPr>
        <xdr:cNvSpPr/>
      </xdr:nvSpPr>
      <xdr:spPr>
        <a:xfrm>
          <a:off x="14541500" y="65017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79410</xdr:rowOff>
    </xdr:from>
    <xdr:ext cx="534377"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4325111" y="65945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19885</xdr:rowOff>
    </xdr:from>
    <xdr:to>
      <xdr:col>72</xdr:col>
      <xdr:colOff>38100</xdr:colOff>
      <xdr:row>38</xdr:row>
      <xdr:rowOff>121485</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3652500" y="6534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112612</xdr:rowOff>
    </xdr:from>
    <xdr:ext cx="534377" cy="259045"/>
    <xdr:sp macro="" textlink="">
      <xdr:nvSpPr>
        <xdr:cNvPr id="546" name="テキスト ボックス 545">
          <a:extLst>
            <a:ext uri="{FF2B5EF4-FFF2-40B4-BE49-F238E27FC236}">
              <a16:creationId xmlns:a16="http://schemas.microsoft.com/office/drawing/2014/main" id="{00000000-0008-0000-0700-000022020000}"/>
            </a:ext>
          </a:extLst>
        </xdr:cNvPr>
        <xdr:cNvSpPr txBox="1"/>
      </xdr:nvSpPr>
      <xdr:spPr>
        <a:xfrm>
          <a:off x="13436111" y="66277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36431</xdr:rowOff>
    </xdr:from>
    <xdr:to>
      <xdr:col>67</xdr:col>
      <xdr:colOff>101600</xdr:colOff>
      <xdr:row>38</xdr:row>
      <xdr:rowOff>138031</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2763500" y="65515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129158</xdr:rowOff>
    </xdr:from>
    <xdr:ext cx="534377" cy="259045"/>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2547111" y="66442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79,141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7" name="テキスト ボックス 556">
          <a:extLst>
            <a:ext uri="{FF2B5EF4-FFF2-40B4-BE49-F238E27FC236}">
              <a16:creationId xmlns:a16="http://schemas.microsoft.com/office/drawing/2014/main" id="{00000000-0008-0000-0700-00002D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8" name="直線コネクタ 557">
          <a:extLst>
            <a:ext uri="{FF2B5EF4-FFF2-40B4-BE49-F238E27FC236}">
              <a16:creationId xmlns:a16="http://schemas.microsoft.com/office/drawing/2014/main" id="{00000000-0008-0000-0700-00002E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60</xdr:row>
      <xdr:rowOff>111777</xdr:rowOff>
    </xdr:from>
    <xdr:ext cx="531299" cy="259045"/>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1914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139700</xdr:rowOff>
    </xdr:from>
    <xdr:to>
      <xdr:col>89</xdr:col>
      <xdr:colOff>177800</xdr:colOff>
      <xdr:row>59</xdr:row>
      <xdr:rowOff>139700</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10255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168927</xdr:rowOff>
    </xdr:from>
    <xdr:ext cx="531299" cy="259045"/>
    <xdr:sp macro="" textlink="">
      <xdr:nvSpPr>
        <xdr:cNvPr id="561" name="テキスト ボックス 560">
          <a:extLst>
            <a:ext uri="{FF2B5EF4-FFF2-40B4-BE49-F238E27FC236}">
              <a16:creationId xmlns:a16="http://schemas.microsoft.com/office/drawing/2014/main" id="{00000000-0008-0000-0700-000031020000}"/>
            </a:ext>
          </a:extLst>
        </xdr:cNvPr>
        <xdr:cNvSpPr txBox="1"/>
      </xdr:nvSpPr>
      <xdr:spPr>
        <a:xfrm>
          <a:off x="11914701" y="10113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25400</xdr:rowOff>
    </xdr:from>
    <xdr:to>
      <xdr:col>89</xdr:col>
      <xdr:colOff>177800</xdr:colOff>
      <xdr:row>58</xdr:row>
      <xdr:rowOff>25400</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a:off x="12446000" y="9969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57</xdr:row>
      <xdr:rowOff>54627</xdr:rowOff>
    </xdr:from>
    <xdr:ext cx="531299" cy="259045"/>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1914701" y="9827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82550</xdr:rowOff>
    </xdr:from>
    <xdr:to>
      <xdr:col>89</xdr:col>
      <xdr:colOff>177800</xdr:colOff>
      <xdr:row>56</xdr:row>
      <xdr:rowOff>82550</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9683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55</xdr:row>
      <xdr:rowOff>111777</xdr:rowOff>
    </xdr:from>
    <xdr:ext cx="531299" cy="259045"/>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1914701" y="9541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53</xdr:row>
      <xdr:rowOff>168927</xdr:rowOff>
    </xdr:from>
    <xdr:ext cx="531299" cy="259045"/>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1914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25400</xdr:rowOff>
    </xdr:from>
    <xdr:to>
      <xdr:col>89</xdr:col>
      <xdr:colOff>177800</xdr:colOff>
      <xdr:row>53</xdr:row>
      <xdr:rowOff>25400</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2446000" y="9112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52</xdr:row>
      <xdr:rowOff>54627</xdr:rowOff>
    </xdr:from>
    <xdr:ext cx="531299" cy="259045"/>
    <xdr:sp macro="" textlink="">
      <xdr:nvSpPr>
        <xdr:cNvPr id="569" name="テキスト ボックス 568">
          <a:extLst>
            <a:ext uri="{FF2B5EF4-FFF2-40B4-BE49-F238E27FC236}">
              <a16:creationId xmlns:a16="http://schemas.microsoft.com/office/drawing/2014/main" id="{00000000-0008-0000-0700-000039020000}"/>
            </a:ext>
          </a:extLst>
        </xdr:cNvPr>
        <xdr:cNvSpPr txBox="1"/>
      </xdr:nvSpPr>
      <xdr:spPr>
        <a:xfrm>
          <a:off x="11914701" y="8970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82550</xdr:rowOff>
    </xdr:from>
    <xdr:to>
      <xdr:col>89</xdr:col>
      <xdr:colOff>177800</xdr:colOff>
      <xdr:row>51</xdr:row>
      <xdr:rowOff>82550</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a:off x="12446000" y="8826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50</xdr:row>
      <xdr:rowOff>111777</xdr:rowOff>
    </xdr:from>
    <xdr:ext cx="531299" cy="259045"/>
    <xdr:sp macro="" textlink="">
      <xdr:nvSpPr>
        <xdr:cNvPr id="571" name="テキスト ボックス 570">
          <a:extLst>
            <a:ext uri="{FF2B5EF4-FFF2-40B4-BE49-F238E27FC236}">
              <a16:creationId xmlns:a16="http://schemas.microsoft.com/office/drawing/2014/main" id="{00000000-0008-0000-0700-00003B020000}"/>
            </a:ext>
          </a:extLst>
        </xdr:cNvPr>
        <xdr:cNvSpPr txBox="1"/>
      </xdr:nvSpPr>
      <xdr:spPr>
        <a:xfrm>
          <a:off x="11914701" y="8684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49</xdr:row>
      <xdr:rowOff>139700</xdr:rowOff>
    </xdr:from>
    <xdr:to>
      <xdr:col>89</xdr:col>
      <xdr:colOff>177800</xdr:colOff>
      <xdr:row>49</xdr:row>
      <xdr:rowOff>139700</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a:off x="12446000" y="8540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48</xdr:row>
      <xdr:rowOff>168927</xdr:rowOff>
    </xdr:from>
    <xdr:ext cx="531299" cy="259045"/>
    <xdr:sp macro="" textlink="">
      <xdr:nvSpPr>
        <xdr:cNvPr id="573" name="テキスト ボックス 572">
          <a:extLst>
            <a:ext uri="{FF2B5EF4-FFF2-40B4-BE49-F238E27FC236}">
              <a16:creationId xmlns:a16="http://schemas.microsoft.com/office/drawing/2014/main" id="{00000000-0008-0000-0700-00003D020000}"/>
            </a:ext>
          </a:extLst>
        </xdr:cNvPr>
        <xdr:cNvSpPr txBox="1"/>
      </xdr:nvSpPr>
      <xdr:spPr>
        <a:xfrm>
          <a:off x="11914701" y="8398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5" name="テキスト ボックス 574">
          <a:extLst>
            <a:ext uri="{FF2B5EF4-FFF2-40B4-BE49-F238E27FC236}">
              <a16:creationId xmlns:a16="http://schemas.microsoft.com/office/drawing/2014/main" id="{00000000-0008-0000-0700-00003F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6" name="教育費グラフ枠">
          <a:extLst>
            <a:ext uri="{FF2B5EF4-FFF2-40B4-BE49-F238E27FC236}">
              <a16:creationId xmlns:a16="http://schemas.microsoft.com/office/drawing/2014/main" id="{00000000-0008-0000-0700-000040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101438</xdr:rowOff>
    </xdr:from>
    <xdr:to>
      <xdr:col>85</xdr:col>
      <xdr:colOff>126364</xdr:colOff>
      <xdr:row>58</xdr:row>
      <xdr:rowOff>124041</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flipV="1">
          <a:off x="16317595" y="8673938"/>
          <a:ext cx="1269" cy="13942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127868</xdr:rowOff>
    </xdr:from>
    <xdr:ext cx="534377" cy="259045"/>
    <xdr:sp macro="" textlink="">
      <xdr:nvSpPr>
        <xdr:cNvPr id="578" name="教育費最小値テキスト">
          <a:extLst>
            <a:ext uri="{FF2B5EF4-FFF2-40B4-BE49-F238E27FC236}">
              <a16:creationId xmlns:a16="http://schemas.microsoft.com/office/drawing/2014/main" id="{00000000-0008-0000-0700-000042020000}"/>
            </a:ext>
          </a:extLst>
        </xdr:cNvPr>
        <xdr:cNvSpPr txBox="1"/>
      </xdr:nvSpPr>
      <xdr:spPr>
        <a:xfrm>
          <a:off x="16370300" y="100719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36,548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124041</xdr:rowOff>
    </xdr:from>
    <xdr:to>
      <xdr:col>86</xdr:col>
      <xdr:colOff>25400</xdr:colOff>
      <xdr:row>58</xdr:row>
      <xdr:rowOff>124041</xdr:rowOff>
    </xdr:to>
    <xdr:cxnSp macro="">
      <xdr:nvCxnSpPr>
        <xdr:cNvPr id="579" name="直線コネクタ 578">
          <a:extLst>
            <a:ext uri="{FF2B5EF4-FFF2-40B4-BE49-F238E27FC236}">
              <a16:creationId xmlns:a16="http://schemas.microsoft.com/office/drawing/2014/main" id="{00000000-0008-0000-0700-000043020000}"/>
            </a:ext>
          </a:extLst>
        </xdr:cNvPr>
        <xdr:cNvCxnSpPr/>
      </xdr:nvCxnSpPr>
      <xdr:spPr>
        <a:xfrm>
          <a:off x="16230600" y="100681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48115</xdr:rowOff>
    </xdr:from>
    <xdr:ext cx="534377" cy="259045"/>
    <xdr:sp macro="" textlink="">
      <xdr:nvSpPr>
        <xdr:cNvPr id="580" name="教育費最大値テキスト">
          <a:extLst>
            <a:ext uri="{FF2B5EF4-FFF2-40B4-BE49-F238E27FC236}">
              <a16:creationId xmlns:a16="http://schemas.microsoft.com/office/drawing/2014/main" id="{00000000-0008-0000-0700-000044020000}"/>
            </a:ext>
          </a:extLst>
        </xdr:cNvPr>
        <xdr:cNvSpPr txBox="1"/>
      </xdr:nvSpPr>
      <xdr:spPr>
        <a:xfrm>
          <a:off x="16370300" y="84491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85,339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101438</xdr:rowOff>
    </xdr:from>
    <xdr:to>
      <xdr:col>86</xdr:col>
      <xdr:colOff>25400</xdr:colOff>
      <xdr:row>50</xdr:row>
      <xdr:rowOff>101438</xdr:rowOff>
    </xdr:to>
    <xdr:cxnSp macro="">
      <xdr:nvCxnSpPr>
        <xdr:cNvPr id="581" name="直線コネクタ 580">
          <a:extLst>
            <a:ext uri="{FF2B5EF4-FFF2-40B4-BE49-F238E27FC236}">
              <a16:creationId xmlns:a16="http://schemas.microsoft.com/office/drawing/2014/main" id="{00000000-0008-0000-0700-000045020000}"/>
            </a:ext>
          </a:extLst>
        </xdr:cNvPr>
        <xdr:cNvCxnSpPr/>
      </xdr:nvCxnSpPr>
      <xdr:spPr>
        <a:xfrm>
          <a:off x="16230600" y="86739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56</xdr:row>
      <xdr:rowOff>159988</xdr:rowOff>
    </xdr:from>
    <xdr:to>
      <xdr:col>85</xdr:col>
      <xdr:colOff>127000</xdr:colOff>
      <xdr:row>57</xdr:row>
      <xdr:rowOff>75349</xdr:rowOff>
    </xdr:to>
    <xdr:cxnSp macro="">
      <xdr:nvCxnSpPr>
        <xdr:cNvPr id="582" name="直線コネクタ 581">
          <a:extLst>
            <a:ext uri="{FF2B5EF4-FFF2-40B4-BE49-F238E27FC236}">
              <a16:creationId xmlns:a16="http://schemas.microsoft.com/office/drawing/2014/main" id="{00000000-0008-0000-0700-000046020000}"/>
            </a:ext>
          </a:extLst>
        </xdr:cNvPr>
        <xdr:cNvCxnSpPr/>
      </xdr:nvCxnSpPr>
      <xdr:spPr>
        <a:xfrm flipV="1">
          <a:off x="15481300" y="9761188"/>
          <a:ext cx="838200" cy="86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130694</xdr:rowOff>
    </xdr:from>
    <xdr:ext cx="534377" cy="259045"/>
    <xdr:sp macro="" textlink="">
      <xdr:nvSpPr>
        <xdr:cNvPr id="583" name="教育費平均値テキスト">
          <a:extLst>
            <a:ext uri="{FF2B5EF4-FFF2-40B4-BE49-F238E27FC236}">
              <a16:creationId xmlns:a16="http://schemas.microsoft.com/office/drawing/2014/main" id="{00000000-0008-0000-0700-000047020000}"/>
            </a:ext>
          </a:extLst>
        </xdr:cNvPr>
        <xdr:cNvSpPr txBox="1"/>
      </xdr:nvSpPr>
      <xdr:spPr>
        <a:xfrm>
          <a:off x="16370300" y="938899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53,338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107817</xdr:rowOff>
    </xdr:from>
    <xdr:to>
      <xdr:col>85</xdr:col>
      <xdr:colOff>177800</xdr:colOff>
      <xdr:row>56</xdr:row>
      <xdr:rowOff>37967</xdr:rowOff>
    </xdr:to>
    <xdr:sp macro="" textlink="">
      <xdr:nvSpPr>
        <xdr:cNvPr id="584" name="フローチャート: 判断 583">
          <a:extLst>
            <a:ext uri="{FF2B5EF4-FFF2-40B4-BE49-F238E27FC236}">
              <a16:creationId xmlns:a16="http://schemas.microsoft.com/office/drawing/2014/main" id="{00000000-0008-0000-0700-000048020000}"/>
            </a:ext>
          </a:extLst>
        </xdr:cNvPr>
        <xdr:cNvSpPr/>
      </xdr:nvSpPr>
      <xdr:spPr>
        <a:xfrm>
          <a:off x="16268700" y="95375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75349</xdr:rowOff>
    </xdr:from>
    <xdr:to>
      <xdr:col>81</xdr:col>
      <xdr:colOff>50800</xdr:colOff>
      <xdr:row>58</xdr:row>
      <xdr:rowOff>73692</xdr:rowOff>
    </xdr:to>
    <xdr:cxnSp macro="">
      <xdr:nvCxnSpPr>
        <xdr:cNvPr id="585" name="直線コネクタ 584">
          <a:extLst>
            <a:ext uri="{FF2B5EF4-FFF2-40B4-BE49-F238E27FC236}">
              <a16:creationId xmlns:a16="http://schemas.microsoft.com/office/drawing/2014/main" id="{00000000-0008-0000-0700-000049020000}"/>
            </a:ext>
          </a:extLst>
        </xdr:cNvPr>
        <xdr:cNvCxnSpPr/>
      </xdr:nvCxnSpPr>
      <xdr:spPr>
        <a:xfrm flipV="1">
          <a:off x="14592300" y="9847999"/>
          <a:ext cx="889000" cy="1697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47266</xdr:rowOff>
    </xdr:from>
    <xdr:to>
      <xdr:col>81</xdr:col>
      <xdr:colOff>101600</xdr:colOff>
      <xdr:row>56</xdr:row>
      <xdr:rowOff>148866</xdr:rowOff>
    </xdr:to>
    <xdr:sp macro="" textlink="">
      <xdr:nvSpPr>
        <xdr:cNvPr id="586" name="フローチャート: 判断 585">
          <a:extLst>
            <a:ext uri="{FF2B5EF4-FFF2-40B4-BE49-F238E27FC236}">
              <a16:creationId xmlns:a16="http://schemas.microsoft.com/office/drawing/2014/main" id="{00000000-0008-0000-0700-00004A020000}"/>
            </a:ext>
          </a:extLst>
        </xdr:cNvPr>
        <xdr:cNvSpPr/>
      </xdr:nvSpPr>
      <xdr:spPr>
        <a:xfrm>
          <a:off x="15430500" y="9648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54</xdr:row>
      <xdr:rowOff>165393</xdr:rowOff>
    </xdr:from>
    <xdr:ext cx="534377" cy="259045"/>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5214111" y="94236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58</xdr:row>
      <xdr:rowOff>41202</xdr:rowOff>
    </xdr:from>
    <xdr:to>
      <xdr:col>76</xdr:col>
      <xdr:colOff>114300</xdr:colOff>
      <xdr:row>58</xdr:row>
      <xdr:rowOff>73692</xdr:rowOff>
    </xdr:to>
    <xdr:cxnSp macro="">
      <xdr:nvCxnSpPr>
        <xdr:cNvPr id="588" name="直線コネクタ 587">
          <a:extLst>
            <a:ext uri="{FF2B5EF4-FFF2-40B4-BE49-F238E27FC236}">
              <a16:creationId xmlns:a16="http://schemas.microsoft.com/office/drawing/2014/main" id="{00000000-0008-0000-0700-00004C020000}"/>
            </a:ext>
          </a:extLst>
        </xdr:cNvPr>
        <xdr:cNvCxnSpPr/>
      </xdr:nvCxnSpPr>
      <xdr:spPr>
        <a:xfrm>
          <a:off x="13703300" y="9985302"/>
          <a:ext cx="889000" cy="32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88357</xdr:rowOff>
    </xdr:from>
    <xdr:to>
      <xdr:col>76</xdr:col>
      <xdr:colOff>165100</xdr:colOff>
      <xdr:row>57</xdr:row>
      <xdr:rowOff>18507</xdr:rowOff>
    </xdr:to>
    <xdr:sp macro="" textlink="">
      <xdr:nvSpPr>
        <xdr:cNvPr id="589" name="フローチャート: 判断 588">
          <a:extLst>
            <a:ext uri="{FF2B5EF4-FFF2-40B4-BE49-F238E27FC236}">
              <a16:creationId xmlns:a16="http://schemas.microsoft.com/office/drawing/2014/main" id="{00000000-0008-0000-0700-00004D020000}"/>
            </a:ext>
          </a:extLst>
        </xdr:cNvPr>
        <xdr:cNvSpPr/>
      </xdr:nvSpPr>
      <xdr:spPr>
        <a:xfrm>
          <a:off x="14541500" y="9689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55</xdr:row>
      <xdr:rowOff>35034</xdr:rowOff>
    </xdr:from>
    <xdr:ext cx="534377"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4325111" y="94647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111211</xdr:rowOff>
    </xdr:from>
    <xdr:to>
      <xdr:col>71</xdr:col>
      <xdr:colOff>177800</xdr:colOff>
      <xdr:row>58</xdr:row>
      <xdr:rowOff>41202</xdr:rowOff>
    </xdr:to>
    <xdr:cxnSp macro="">
      <xdr:nvCxnSpPr>
        <xdr:cNvPr id="591" name="直線コネクタ 590">
          <a:extLst>
            <a:ext uri="{FF2B5EF4-FFF2-40B4-BE49-F238E27FC236}">
              <a16:creationId xmlns:a16="http://schemas.microsoft.com/office/drawing/2014/main" id="{00000000-0008-0000-0700-00004F020000}"/>
            </a:ext>
          </a:extLst>
        </xdr:cNvPr>
        <xdr:cNvCxnSpPr/>
      </xdr:nvCxnSpPr>
      <xdr:spPr>
        <a:xfrm>
          <a:off x="12814300" y="9883861"/>
          <a:ext cx="889000" cy="1014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132648</xdr:rowOff>
    </xdr:from>
    <xdr:to>
      <xdr:col>72</xdr:col>
      <xdr:colOff>38100</xdr:colOff>
      <xdr:row>57</xdr:row>
      <xdr:rowOff>62798</xdr:rowOff>
    </xdr:to>
    <xdr:sp macro="" textlink="">
      <xdr:nvSpPr>
        <xdr:cNvPr id="592" name="フローチャート: 判断 591">
          <a:extLst>
            <a:ext uri="{FF2B5EF4-FFF2-40B4-BE49-F238E27FC236}">
              <a16:creationId xmlns:a16="http://schemas.microsoft.com/office/drawing/2014/main" id="{00000000-0008-0000-0700-000050020000}"/>
            </a:ext>
          </a:extLst>
        </xdr:cNvPr>
        <xdr:cNvSpPr/>
      </xdr:nvSpPr>
      <xdr:spPr>
        <a:xfrm>
          <a:off x="13652500" y="9733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55</xdr:row>
      <xdr:rowOff>79325</xdr:rowOff>
    </xdr:from>
    <xdr:ext cx="534377"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3436111" y="95090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77613</xdr:rowOff>
    </xdr:from>
    <xdr:to>
      <xdr:col>67</xdr:col>
      <xdr:colOff>101600</xdr:colOff>
      <xdr:row>57</xdr:row>
      <xdr:rowOff>7763</xdr:rowOff>
    </xdr:to>
    <xdr:sp macro="" textlink="">
      <xdr:nvSpPr>
        <xdr:cNvPr id="594" name="フローチャート: 判断 593">
          <a:extLst>
            <a:ext uri="{FF2B5EF4-FFF2-40B4-BE49-F238E27FC236}">
              <a16:creationId xmlns:a16="http://schemas.microsoft.com/office/drawing/2014/main" id="{00000000-0008-0000-0700-000052020000}"/>
            </a:ext>
          </a:extLst>
        </xdr:cNvPr>
        <xdr:cNvSpPr/>
      </xdr:nvSpPr>
      <xdr:spPr>
        <a:xfrm>
          <a:off x="12763500" y="9678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24290</xdr:rowOff>
    </xdr:from>
    <xdr:ext cx="534377"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2547111" y="94540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109188</xdr:rowOff>
    </xdr:from>
    <xdr:to>
      <xdr:col>85</xdr:col>
      <xdr:colOff>177800</xdr:colOff>
      <xdr:row>57</xdr:row>
      <xdr:rowOff>39338</xdr:rowOff>
    </xdr:to>
    <xdr:sp macro="" textlink="">
      <xdr:nvSpPr>
        <xdr:cNvPr id="601" name="楕円 600">
          <a:extLst>
            <a:ext uri="{FF2B5EF4-FFF2-40B4-BE49-F238E27FC236}">
              <a16:creationId xmlns:a16="http://schemas.microsoft.com/office/drawing/2014/main" id="{00000000-0008-0000-0700-000059020000}"/>
            </a:ext>
          </a:extLst>
        </xdr:cNvPr>
        <xdr:cNvSpPr/>
      </xdr:nvSpPr>
      <xdr:spPr>
        <a:xfrm>
          <a:off x="16268700" y="97103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87615</xdr:rowOff>
    </xdr:from>
    <xdr:ext cx="534377" cy="259045"/>
    <xdr:sp macro="" textlink="">
      <xdr:nvSpPr>
        <xdr:cNvPr id="602" name="教育費該当値テキスト">
          <a:extLst>
            <a:ext uri="{FF2B5EF4-FFF2-40B4-BE49-F238E27FC236}">
              <a16:creationId xmlns:a16="http://schemas.microsoft.com/office/drawing/2014/main" id="{00000000-0008-0000-0700-00005A020000}"/>
            </a:ext>
          </a:extLst>
        </xdr:cNvPr>
        <xdr:cNvSpPr txBox="1"/>
      </xdr:nvSpPr>
      <xdr:spPr>
        <a:xfrm>
          <a:off x="16370300" y="96888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47,290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24549</xdr:rowOff>
    </xdr:from>
    <xdr:to>
      <xdr:col>81</xdr:col>
      <xdr:colOff>101600</xdr:colOff>
      <xdr:row>57</xdr:row>
      <xdr:rowOff>126149</xdr:rowOff>
    </xdr:to>
    <xdr:sp macro="" textlink="">
      <xdr:nvSpPr>
        <xdr:cNvPr id="603" name="楕円 602">
          <a:extLst>
            <a:ext uri="{FF2B5EF4-FFF2-40B4-BE49-F238E27FC236}">
              <a16:creationId xmlns:a16="http://schemas.microsoft.com/office/drawing/2014/main" id="{00000000-0008-0000-0700-00005B020000}"/>
            </a:ext>
          </a:extLst>
        </xdr:cNvPr>
        <xdr:cNvSpPr/>
      </xdr:nvSpPr>
      <xdr:spPr>
        <a:xfrm>
          <a:off x="15430500" y="97971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117276</xdr:rowOff>
    </xdr:from>
    <xdr:ext cx="534377" cy="259045"/>
    <xdr:sp macro="" textlink="">
      <xdr:nvSpPr>
        <xdr:cNvPr id="604" name="テキスト ボックス 603">
          <a:extLst>
            <a:ext uri="{FF2B5EF4-FFF2-40B4-BE49-F238E27FC236}">
              <a16:creationId xmlns:a16="http://schemas.microsoft.com/office/drawing/2014/main" id="{00000000-0008-0000-0700-00005C020000}"/>
            </a:ext>
          </a:extLst>
        </xdr:cNvPr>
        <xdr:cNvSpPr txBox="1"/>
      </xdr:nvSpPr>
      <xdr:spPr>
        <a:xfrm>
          <a:off x="15214111" y="98899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58</xdr:row>
      <xdr:rowOff>22892</xdr:rowOff>
    </xdr:from>
    <xdr:to>
      <xdr:col>76</xdr:col>
      <xdr:colOff>165100</xdr:colOff>
      <xdr:row>58</xdr:row>
      <xdr:rowOff>124492</xdr:rowOff>
    </xdr:to>
    <xdr:sp macro="" textlink="">
      <xdr:nvSpPr>
        <xdr:cNvPr id="605" name="楕円 604">
          <a:extLst>
            <a:ext uri="{FF2B5EF4-FFF2-40B4-BE49-F238E27FC236}">
              <a16:creationId xmlns:a16="http://schemas.microsoft.com/office/drawing/2014/main" id="{00000000-0008-0000-0700-00005D020000}"/>
            </a:ext>
          </a:extLst>
        </xdr:cNvPr>
        <xdr:cNvSpPr/>
      </xdr:nvSpPr>
      <xdr:spPr>
        <a:xfrm>
          <a:off x="14541500" y="9966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115619</xdr:rowOff>
    </xdr:from>
    <xdr:ext cx="534377" cy="259045"/>
    <xdr:sp macro="" textlink="">
      <xdr:nvSpPr>
        <xdr:cNvPr id="606" name="テキスト ボックス 605">
          <a:extLst>
            <a:ext uri="{FF2B5EF4-FFF2-40B4-BE49-F238E27FC236}">
              <a16:creationId xmlns:a16="http://schemas.microsoft.com/office/drawing/2014/main" id="{00000000-0008-0000-0700-00005E020000}"/>
            </a:ext>
          </a:extLst>
        </xdr:cNvPr>
        <xdr:cNvSpPr txBox="1"/>
      </xdr:nvSpPr>
      <xdr:spPr>
        <a:xfrm>
          <a:off x="14325111" y="100597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38,310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161852</xdr:rowOff>
    </xdr:from>
    <xdr:to>
      <xdr:col>72</xdr:col>
      <xdr:colOff>38100</xdr:colOff>
      <xdr:row>58</xdr:row>
      <xdr:rowOff>92002</xdr:rowOff>
    </xdr:to>
    <xdr:sp macro="" textlink="">
      <xdr:nvSpPr>
        <xdr:cNvPr id="607" name="楕円 606">
          <a:extLst>
            <a:ext uri="{FF2B5EF4-FFF2-40B4-BE49-F238E27FC236}">
              <a16:creationId xmlns:a16="http://schemas.microsoft.com/office/drawing/2014/main" id="{00000000-0008-0000-0700-00005F020000}"/>
            </a:ext>
          </a:extLst>
        </xdr:cNvPr>
        <xdr:cNvSpPr/>
      </xdr:nvSpPr>
      <xdr:spPr>
        <a:xfrm>
          <a:off x="13652500" y="99345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83129</xdr:rowOff>
    </xdr:from>
    <xdr:ext cx="534377" cy="259045"/>
    <xdr:sp macro="" textlink="">
      <xdr:nvSpPr>
        <xdr:cNvPr id="608" name="テキスト ボックス 607">
          <a:extLst>
            <a:ext uri="{FF2B5EF4-FFF2-40B4-BE49-F238E27FC236}">
              <a16:creationId xmlns:a16="http://schemas.microsoft.com/office/drawing/2014/main" id="{00000000-0008-0000-0700-000060020000}"/>
            </a:ext>
          </a:extLst>
        </xdr:cNvPr>
        <xdr:cNvSpPr txBox="1"/>
      </xdr:nvSpPr>
      <xdr:spPr>
        <a:xfrm>
          <a:off x="13436111" y="100272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39,447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60411</xdr:rowOff>
    </xdr:from>
    <xdr:to>
      <xdr:col>67</xdr:col>
      <xdr:colOff>101600</xdr:colOff>
      <xdr:row>57</xdr:row>
      <xdr:rowOff>162011</xdr:rowOff>
    </xdr:to>
    <xdr:sp macro="" textlink="">
      <xdr:nvSpPr>
        <xdr:cNvPr id="609" name="楕円 608">
          <a:extLst>
            <a:ext uri="{FF2B5EF4-FFF2-40B4-BE49-F238E27FC236}">
              <a16:creationId xmlns:a16="http://schemas.microsoft.com/office/drawing/2014/main" id="{00000000-0008-0000-0700-000061020000}"/>
            </a:ext>
          </a:extLst>
        </xdr:cNvPr>
        <xdr:cNvSpPr/>
      </xdr:nvSpPr>
      <xdr:spPr>
        <a:xfrm>
          <a:off x="12763500" y="9833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153138</xdr:rowOff>
    </xdr:from>
    <xdr:ext cx="534377" cy="259045"/>
    <xdr:sp macro="" textlink="">
      <xdr:nvSpPr>
        <xdr:cNvPr id="610" name="テキスト ボックス 609">
          <a:extLst>
            <a:ext uri="{FF2B5EF4-FFF2-40B4-BE49-F238E27FC236}">
              <a16:creationId xmlns:a16="http://schemas.microsoft.com/office/drawing/2014/main" id="{00000000-0008-0000-0700-000062020000}"/>
            </a:ext>
          </a:extLst>
        </xdr:cNvPr>
        <xdr:cNvSpPr txBox="1"/>
      </xdr:nvSpPr>
      <xdr:spPr>
        <a:xfrm>
          <a:off x="12547111" y="99257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42,997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7" name="正方形/長方形 616">
          <a:extLst>
            <a:ext uri="{FF2B5EF4-FFF2-40B4-BE49-F238E27FC236}">
              <a16:creationId xmlns:a16="http://schemas.microsoft.com/office/drawing/2014/main" id="{00000000-0008-0000-0700-000069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8" name="正方形/長方形 617">
          <a:extLst>
            <a:ext uri="{FF2B5EF4-FFF2-40B4-BE49-F238E27FC236}">
              <a16:creationId xmlns:a16="http://schemas.microsoft.com/office/drawing/2014/main" id="{00000000-0008-0000-0700-00006A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22" name="テキスト ボックス 621">
          <a:extLst>
            <a:ext uri="{FF2B5EF4-FFF2-40B4-BE49-F238E27FC236}">
              <a16:creationId xmlns:a16="http://schemas.microsoft.com/office/drawing/2014/main" id="{00000000-0008-0000-0700-00006E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76</xdr:row>
      <xdr:rowOff>144434</xdr:rowOff>
    </xdr:from>
    <xdr:ext cx="467179" cy="259045"/>
    <xdr:sp macro="" textlink="">
      <xdr:nvSpPr>
        <xdr:cNvPr id="624" name="テキスト ボックス 623">
          <a:extLst>
            <a:ext uri="{FF2B5EF4-FFF2-40B4-BE49-F238E27FC236}">
              <a16:creationId xmlns:a16="http://schemas.microsoft.com/office/drawing/2014/main" id="{00000000-0008-0000-0700-000070020000}"/>
            </a:ext>
          </a:extLst>
        </xdr:cNvPr>
        <xdr:cNvSpPr txBox="1"/>
      </xdr:nvSpPr>
      <xdr:spPr>
        <a:xfrm>
          <a:off x="11978821" y="1317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74</xdr:row>
      <xdr:rowOff>160762</xdr:rowOff>
    </xdr:from>
    <xdr:ext cx="467179" cy="259045"/>
    <xdr:sp macro="" textlink="">
      <xdr:nvSpPr>
        <xdr:cNvPr id="626" name="テキスト ボックス 625">
          <a:extLst>
            <a:ext uri="{FF2B5EF4-FFF2-40B4-BE49-F238E27FC236}">
              <a16:creationId xmlns:a16="http://schemas.microsoft.com/office/drawing/2014/main" id="{00000000-0008-0000-0700-000072020000}"/>
            </a:ext>
          </a:extLst>
        </xdr:cNvPr>
        <xdr:cNvSpPr txBox="1"/>
      </xdr:nvSpPr>
      <xdr:spPr>
        <a:xfrm>
          <a:off x="11978821" y="1284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73</xdr:row>
      <xdr:rowOff>5642</xdr:rowOff>
    </xdr:from>
    <xdr:ext cx="467179" cy="259045"/>
    <xdr:sp macro="" textlink="">
      <xdr:nvSpPr>
        <xdr:cNvPr id="628" name="テキスト ボックス 627">
          <a:extLst>
            <a:ext uri="{FF2B5EF4-FFF2-40B4-BE49-F238E27FC236}">
              <a16:creationId xmlns:a16="http://schemas.microsoft.com/office/drawing/2014/main" id="{00000000-0008-0000-0700-000074020000}"/>
            </a:ext>
          </a:extLst>
        </xdr:cNvPr>
        <xdr:cNvSpPr txBox="1"/>
      </xdr:nvSpPr>
      <xdr:spPr>
        <a:xfrm>
          <a:off x="11978821" y="1252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21970</xdr:rowOff>
    </xdr:from>
    <xdr:ext cx="531299" cy="259045"/>
    <xdr:sp macro="" textlink="">
      <xdr:nvSpPr>
        <xdr:cNvPr id="630" name="テキスト ボックス 629">
          <a:extLst>
            <a:ext uri="{FF2B5EF4-FFF2-40B4-BE49-F238E27FC236}">
              <a16:creationId xmlns:a16="http://schemas.microsoft.com/office/drawing/2014/main" id="{00000000-0008-0000-0700-000076020000}"/>
            </a:ext>
          </a:extLst>
        </xdr:cNvPr>
        <xdr:cNvSpPr txBox="1"/>
      </xdr:nvSpPr>
      <xdr:spPr>
        <a:xfrm>
          <a:off x="11914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38299</xdr:rowOff>
    </xdr:from>
    <xdr:ext cx="531299" cy="259045"/>
    <xdr:sp macro="" textlink="">
      <xdr:nvSpPr>
        <xdr:cNvPr id="632" name="テキスト ボックス 631">
          <a:extLst>
            <a:ext uri="{FF2B5EF4-FFF2-40B4-BE49-F238E27FC236}">
              <a16:creationId xmlns:a16="http://schemas.microsoft.com/office/drawing/2014/main" id="{00000000-0008-0000-0700-000078020000}"/>
            </a:ext>
          </a:extLst>
        </xdr:cNvPr>
        <xdr:cNvSpPr txBox="1"/>
      </xdr:nvSpPr>
      <xdr:spPr>
        <a:xfrm>
          <a:off x="11914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3" name="直線コネクタ 632">
          <a:extLst>
            <a:ext uri="{FF2B5EF4-FFF2-40B4-BE49-F238E27FC236}">
              <a16:creationId xmlns:a16="http://schemas.microsoft.com/office/drawing/2014/main" id="{00000000-0008-0000-0700-000079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34" name="テキスト ボックス 633">
          <a:extLst>
            <a:ext uri="{FF2B5EF4-FFF2-40B4-BE49-F238E27FC236}">
              <a16:creationId xmlns:a16="http://schemas.microsoft.com/office/drawing/2014/main" id="{00000000-0008-0000-0700-00007A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5" name="災害復旧費グラフ枠">
          <a:extLst>
            <a:ext uri="{FF2B5EF4-FFF2-40B4-BE49-F238E27FC236}">
              <a16:creationId xmlns:a16="http://schemas.microsoft.com/office/drawing/2014/main" id="{00000000-0008-0000-0700-00007B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5588</xdr:rowOff>
    </xdr:from>
    <xdr:to>
      <xdr:col>85</xdr:col>
      <xdr:colOff>126364</xdr:colOff>
      <xdr:row>79</xdr:row>
      <xdr:rowOff>98879</xdr:rowOff>
    </xdr:to>
    <xdr:cxnSp macro="">
      <xdr:nvCxnSpPr>
        <xdr:cNvPr id="636" name="直線コネクタ 635">
          <a:extLst>
            <a:ext uri="{FF2B5EF4-FFF2-40B4-BE49-F238E27FC236}">
              <a16:creationId xmlns:a16="http://schemas.microsoft.com/office/drawing/2014/main" id="{00000000-0008-0000-0700-00007C020000}"/>
            </a:ext>
          </a:extLst>
        </xdr:cNvPr>
        <xdr:cNvCxnSpPr/>
      </xdr:nvCxnSpPr>
      <xdr:spPr>
        <a:xfrm flipV="1">
          <a:off x="16317595" y="12178538"/>
          <a:ext cx="1269" cy="14648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102706</xdr:rowOff>
    </xdr:from>
    <xdr:ext cx="249299" cy="259045"/>
    <xdr:sp macro="" textlink="">
      <xdr:nvSpPr>
        <xdr:cNvPr id="637" name="災害復旧費最小値テキスト">
          <a:extLst>
            <a:ext uri="{FF2B5EF4-FFF2-40B4-BE49-F238E27FC236}">
              <a16:creationId xmlns:a16="http://schemas.microsoft.com/office/drawing/2014/main" id="{00000000-0008-0000-0700-00007D020000}"/>
            </a:ext>
          </a:extLst>
        </xdr:cNvPr>
        <xdr:cNvSpPr txBox="1"/>
      </xdr:nvSpPr>
      <xdr:spPr>
        <a:xfrm>
          <a:off x="16370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123715</xdr:rowOff>
    </xdr:from>
    <xdr:ext cx="534377" cy="259045"/>
    <xdr:sp macro="" textlink="">
      <xdr:nvSpPr>
        <xdr:cNvPr id="639" name="災害復旧費最大値テキスト">
          <a:extLst>
            <a:ext uri="{FF2B5EF4-FFF2-40B4-BE49-F238E27FC236}">
              <a16:creationId xmlns:a16="http://schemas.microsoft.com/office/drawing/2014/main" id="{00000000-0008-0000-0700-00007F020000}"/>
            </a:ext>
          </a:extLst>
        </xdr:cNvPr>
        <xdr:cNvSpPr txBox="1"/>
      </xdr:nvSpPr>
      <xdr:spPr>
        <a:xfrm>
          <a:off x="16370300" y="119537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13,457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5588</xdr:rowOff>
    </xdr:from>
    <xdr:to>
      <xdr:col>86</xdr:col>
      <xdr:colOff>25400</xdr:colOff>
      <xdr:row>71</xdr:row>
      <xdr:rowOff>5588</xdr:rowOff>
    </xdr:to>
    <xdr:cxnSp macro="">
      <xdr:nvCxnSpPr>
        <xdr:cNvPr id="640" name="直線コネクタ 639">
          <a:extLst>
            <a:ext uri="{FF2B5EF4-FFF2-40B4-BE49-F238E27FC236}">
              <a16:creationId xmlns:a16="http://schemas.microsoft.com/office/drawing/2014/main" id="{00000000-0008-0000-0700-000080020000}"/>
            </a:ext>
          </a:extLst>
        </xdr:cNvPr>
        <xdr:cNvCxnSpPr/>
      </xdr:nvCxnSpPr>
      <xdr:spPr>
        <a:xfrm>
          <a:off x="16230600" y="121785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97464</xdr:rowOff>
    </xdr:from>
    <xdr:to>
      <xdr:col>85</xdr:col>
      <xdr:colOff>127000</xdr:colOff>
      <xdr:row>79</xdr:row>
      <xdr:rowOff>98879</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a:off x="15481300" y="13642014"/>
          <a:ext cx="838200" cy="14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127888</xdr:rowOff>
    </xdr:from>
    <xdr:ext cx="469744" cy="259045"/>
    <xdr:sp macro="" textlink="">
      <xdr:nvSpPr>
        <xdr:cNvPr id="642" name="災害復旧費平均値テキスト">
          <a:extLst>
            <a:ext uri="{FF2B5EF4-FFF2-40B4-BE49-F238E27FC236}">
              <a16:creationId xmlns:a16="http://schemas.microsoft.com/office/drawing/2014/main" id="{00000000-0008-0000-0700-000082020000}"/>
            </a:ext>
          </a:extLst>
        </xdr:cNvPr>
        <xdr:cNvSpPr txBox="1"/>
      </xdr:nvSpPr>
      <xdr:spPr>
        <a:xfrm>
          <a:off x="16370300" y="1332953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105011</xdr:rowOff>
    </xdr:from>
    <xdr:to>
      <xdr:col>85</xdr:col>
      <xdr:colOff>177800</xdr:colOff>
      <xdr:row>79</xdr:row>
      <xdr:rowOff>35161</xdr:rowOff>
    </xdr:to>
    <xdr:sp macro="" textlink="">
      <xdr:nvSpPr>
        <xdr:cNvPr id="643" name="フローチャート: 判断 642">
          <a:extLst>
            <a:ext uri="{FF2B5EF4-FFF2-40B4-BE49-F238E27FC236}">
              <a16:creationId xmlns:a16="http://schemas.microsoft.com/office/drawing/2014/main" id="{00000000-0008-0000-0700-000083020000}"/>
            </a:ext>
          </a:extLst>
        </xdr:cNvPr>
        <xdr:cNvSpPr/>
      </xdr:nvSpPr>
      <xdr:spPr>
        <a:xfrm>
          <a:off x="16268700" y="13478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97464</xdr:rowOff>
    </xdr:from>
    <xdr:to>
      <xdr:col>81</xdr:col>
      <xdr:colOff>50800</xdr:colOff>
      <xdr:row>79</xdr:row>
      <xdr:rowOff>98879</xdr:rowOff>
    </xdr:to>
    <xdr:cxnSp macro="">
      <xdr:nvCxnSpPr>
        <xdr:cNvPr id="644" name="直線コネクタ 643">
          <a:extLst>
            <a:ext uri="{FF2B5EF4-FFF2-40B4-BE49-F238E27FC236}">
              <a16:creationId xmlns:a16="http://schemas.microsoft.com/office/drawing/2014/main" id="{00000000-0008-0000-0700-000084020000}"/>
            </a:ext>
          </a:extLst>
        </xdr:cNvPr>
        <xdr:cNvCxnSpPr/>
      </xdr:nvCxnSpPr>
      <xdr:spPr>
        <a:xfrm flipV="1">
          <a:off x="14592300" y="13642014"/>
          <a:ext cx="889000" cy="14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99132</xdr:rowOff>
    </xdr:from>
    <xdr:to>
      <xdr:col>81</xdr:col>
      <xdr:colOff>101600</xdr:colOff>
      <xdr:row>79</xdr:row>
      <xdr:rowOff>29282</xdr:rowOff>
    </xdr:to>
    <xdr:sp macro="" textlink="">
      <xdr:nvSpPr>
        <xdr:cNvPr id="645" name="フローチャート: 判断 644">
          <a:extLst>
            <a:ext uri="{FF2B5EF4-FFF2-40B4-BE49-F238E27FC236}">
              <a16:creationId xmlns:a16="http://schemas.microsoft.com/office/drawing/2014/main" id="{00000000-0008-0000-0700-000085020000}"/>
            </a:ext>
          </a:extLst>
        </xdr:cNvPr>
        <xdr:cNvSpPr/>
      </xdr:nvSpPr>
      <xdr:spPr>
        <a:xfrm>
          <a:off x="15430500" y="13472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77</xdr:row>
      <xdr:rowOff>45809</xdr:rowOff>
    </xdr:from>
    <xdr:ext cx="469744"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5246428" y="132474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96920</xdr:rowOff>
    </xdr:from>
    <xdr:to>
      <xdr:col>76</xdr:col>
      <xdr:colOff>114300</xdr:colOff>
      <xdr:row>79</xdr:row>
      <xdr:rowOff>98879</xdr:rowOff>
    </xdr:to>
    <xdr:cxnSp macro="">
      <xdr:nvCxnSpPr>
        <xdr:cNvPr id="647" name="直線コネクタ 646">
          <a:extLst>
            <a:ext uri="{FF2B5EF4-FFF2-40B4-BE49-F238E27FC236}">
              <a16:creationId xmlns:a16="http://schemas.microsoft.com/office/drawing/2014/main" id="{00000000-0008-0000-0700-000087020000}"/>
            </a:ext>
          </a:extLst>
        </xdr:cNvPr>
        <xdr:cNvCxnSpPr/>
      </xdr:nvCxnSpPr>
      <xdr:spPr>
        <a:xfrm>
          <a:off x="13703300" y="13641470"/>
          <a:ext cx="889000" cy="19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135491</xdr:rowOff>
    </xdr:from>
    <xdr:to>
      <xdr:col>76</xdr:col>
      <xdr:colOff>165100</xdr:colOff>
      <xdr:row>79</xdr:row>
      <xdr:rowOff>65641</xdr:rowOff>
    </xdr:to>
    <xdr:sp macro="" textlink="">
      <xdr:nvSpPr>
        <xdr:cNvPr id="648" name="フローチャート: 判断 647">
          <a:extLst>
            <a:ext uri="{FF2B5EF4-FFF2-40B4-BE49-F238E27FC236}">
              <a16:creationId xmlns:a16="http://schemas.microsoft.com/office/drawing/2014/main" id="{00000000-0008-0000-0700-000088020000}"/>
            </a:ext>
          </a:extLst>
        </xdr:cNvPr>
        <xdr:cNvSpPr/>
      </xdr:nvSpPr>
      <xdr:spPr>
        <a:xfrm>
          <a:off x="14541500" y="135085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77</xdr:row>
      <xdr:rowOff>82168</xdr:rowOff>
    </xdr:from>
    <xdr:ext cx="378565"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4403017" y="1328381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83857</xdr:rowOff>
    </xdr:from>
    <xdr:to>
      <xdr:col>71</xdr:col>
      <xdr:colOff>177800</xdr:colOff>
      <xdr:row>79</xdr:row>
      <xdr:rowOff>96920</xdr:rowOff>
    </xdr:to>
    <xdr:cxnSp macro="">
      <xdr:nvCxnSpPr>
        <xdr:cNvPr id="650" name="直線コネクタ 649">
          <a:extLst>
            <a:ext uri="{FF2B5EF4-FFF2-40B4-BE49-F238E27FC236}">
              <a16:creationId xmlns:a16="http://schemas.microsoft.com/office/drawing/2014/main" id="{00000000-0008-0000-0700-00008A020000}"/>
            </a:ext>
          </a:extLst>
        </xdr:cNvPr>
        <xdr:cNvCxnSpPr/>
      </xdr:nvCxnSpPr>
      <xdr:spPr>
        <a:xfrm>
          <a:off x="12814300" y="13628407"/>
          <a:ext cx="8890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73006</xdr:rowOff>
    </xdr:from>
    <xdr:to>
      <xdr:col>72</xdr:col>
      <xdr:colOff>38100</xdr:colOff>
      <xdr:row>79</xdr:row>
      <xdr:rowOff>3156</xdr:rowOff>
    </xdr:to>
    <xdr:sp macro="" textlink="">
      <xdr:nvSpPr>
        <xdr:cNvPr id="651" name="フローチャート: 判断 650">
          <a:extLst>
            <a:ext uri="{FF2B5EF4-FFF2-40B4-BE49-F238E27FC236}">
              <a16:creationId xmlns:a16="http://schemas.microsoft.com/office/drawing/2014/main" id="{00000000-0008-0000-0700-00008B020000}"/>
            </a:ext>
          </a:extLst>
        </xdr:cNvPr>
        <xdr:cNvSpPr/>
      </xdr:nvSpPr>
      <xdr:spPr>
        <a:xfrm>
          <a:off x="13652500" y="134461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77</xdr:row>
      <xdr:rowOff>19683</xdr:rowOff>
    </xdr:from>
    <xdr:ext cx="469744"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3468428" y="132213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64626</xdr:rowOff>
    </xdr:from>
    <xdr:to>
      <xdr:col>67</xdr:col>
      <xdr:colOff>101600</xdr:colOff>
      <xdr:row>77</xdr:row>
      <xdr:rowOff>166226</xdr:rowOff>
    </xdr:to>
    <xdr:sp macro="" textlink="">
      <xdr:nvSpPr>
        <xdr:cNvPr id="653" name="フローチャート: 判断 652">
          <a:extLst>
            <a:ext uri="{FF2B5EF4-FFF2-40B4-BE49-F238E27FC236}">
              <a16:creationId xmlns:a16="http://schemas.microsoft.com/office/drawing/2014/main" id="{00000000-0008-0000-0700-00008D020000}"/>
            </a:ext>
          </a:extLst>
        </xdr:cNvPr>
        <xdr:cNvSpPr/>
      </xdr:nvSpPr>
      <xdr:spPr>
        <a:xfrm>
          <a:off x="12763500" y="132662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76</xdr:row>
      <xdr:rowOff>11303</xdr:rowOff>
    </xdr:from>
    <xdr:ext cx="469744"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2579428" y="130415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48079</xdr:rowOff>
    </xdr:from>
    <xdr:to>
      <xdr:col>85</xdr:col>
      <xdr:colOff>177800</xdr:colOff>
      <xdr:row>79</xdr:row>
      <xdr:rowOff>149679</xdr:rowOff>
    </xdr:to>
    <xdr:sp macro="" textlink="">
      <xdr:nvSpPr>
        <xdr:cNvPr id="660" name="楕円 659">
          <a:extLst>
            <a:ext uri="{FF2B5EF4-FFF2-40B4-BE49-F238E27FC236}">
              <a16:creationId xmlns:a16="http://schemas.microsoft.com/office/drawing/2014/main" id="{00000000-0008-0000-0700-000094020000}"/>
            </a:ext>
          </a:extLst>
        </xdr:cNvPr>
        <xdr:cNvSpPr/>
      </xdr:nvSpPr>
      <xdr:spPr>
        <a:xfrm>
          <a:off x="162687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134456</xdr:rowOff>
    </xdr:from>
    <xdr:ext cx="249299" cy="259045"/>
    <xdr:sp macro="" textlink="">
      <xdr:nvSpPr>
        <xdr:cNvPr id="661" name="災害復旧費該当値テキスト">
          <a:extLst>
            <a:ext uri="{FF2B5EF4-FFF2-40B4-BE49-F238E27FC236}">
              <a16:creationId xmlns:a16="http://schemas.microsoft.com/office/drawing/2014/main" id="{00000000-0008-0000-0700-000095020000}"/>
            </a:ext>
          </a:extLst>
        </xdr:cNvPr>
        <xdr:cNvSpPr txBox="1"/>
      </xdr:nvSpPr>
      <xdr:spPr>
        <a:xfrm>
          <a:off x="16370300" y="135075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46664</xdr:rowOff>
    </xdr:from>
    <xdr:to>
      <xdr:col>81</xdr:col>
      <xdr:colOff>101600</xdr:colOff>
      <xdr:row>79</xdr:row>
      <xdr:rowOff>148264</xdr:rowOff>
    </xdr:to>
    <xdr:sp macro="" textlink="">
      <xdr:nvSpPr>
        <xdr:cNvPr id="662" name="楕円 661">
          <a:extLst>
            <a:ext uri="{FF2B5EF4-FFF2-40B4-BE49-F238E27FC236}">
              <a16:creationId xmlns:a16="http://schemas.microsoft.com/office/drawing/2014/main" id="{00000000-0008-0000-0700-000096020000}"/>
            </a:ext>
          </a:extLst>
        </xdr:cNvPr>
        <xdr:cNvSpPr/>
      </xdr:nvSpPr>
      <xdr:spPr>
        <a:xfrm>
          <a:off x="15430500" y="13591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84333</xdr:colOff>
      <xdr:row>79</xdr:row>
      <xdr:rowOff>139391</xdr:rowOff>
    </xdr:from>
    <xdr:ext cx="313932" cy="259045"/>
    <xdr:sp macro="" textlink="">
      <xdr:nvSpPr>
        <xdr:cNvPr id="663" name="テキスト ボックス 662">
          <a:extLst>
            <a:ext uri="{FF2B5EF4-FFF2-40B4-BE49-F238E27FC236}">
              <a16:creationId xmlns:a16="http://schemas.microsoft.com/office/drawing/2014/main" id="{00000000-0008-0000-0700-000097020000}"/>
            </a:ext>
          </a:extLst>
        </xdr:cNvPr>
        <xdr:cNvSpPr txBox="1"/>
      </xdr:nvSpPr>
      <xdr:spPr>
        <a:xfrm>
          <a:off x="15324333" y="1368394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79</xdr:row>
      <xdr:rowOff>48079</xdr:rowOff>
    </xdr:from>
    <xdr:to>
      <xdr:col>76</xdr:col>
      <xdr:colOff>165100</xdr:colOff>
      <xdr:row>79</xdr:row>
      <xdr:rowOff>149679</xdr:rowOff>
    </xdr:to>
    <xdr:sp macro="" textlink="">
      <xdr:nvSpPr>
        <xdr:cNvPr id="664" name="楕円 663">
          <a:extLst>
            <a:ext uri="{FF2B5EF4-FFF2-40B4-BE49-F238E27FC236}">
              <a16:creationId xmlns:a16="http://schemas.microsoft.com/office/drawing/2014/main" id="{00000000-0008-0000-0700-000098020000}"/>
            </a:ext>
          </a:extLst>
        </xdr:cNvPr>
        <xdr:cNvSpPr/>
      </xdr:nvSpPr>
      <xdr:spPr>
        <a:xfrm>
          <a:off x="14541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140806</xdr:rowOff>
    </xdr:from>
    <xdr:ext cx="249299" cy="259045"/>
    <xdr:sp macro="" textlink="">
      <xdr:nvSpPr>
        <xdr:cNvPr id="665" name="テキスト ボックス 664">
          <a:extLst>
            <a:ext uri="{FF2B5EF4-FFF2-40B4-BE49-F238E27FC236}">
              <a16:creationId xmlns:a16="http://schemas.microsoft.com/office/drawing/2014/main" id="{00000000-0008-0000-0700-000099020000}"/>
            </a:ext>
          </a:extLst>
        </xdr:cNvPr>
        <xdr:cNvSpPr txBox="1"/>
      </xdr:nvSpPr>
      <xdr:spPr>
        <a:xfrm>
          <a:off x="14467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79</xdr:row>
      <xdr:rowOff>46120</xdr:rowOff>
    </xdr:from>
    <xdr:to>
      <xdr:col>72</xdr:col>
      <xdr:colOff>38100</xdr:colOff>
      <xdr:row>79</xdr:row>
      <xdr:rowOff>147720</xdr:rowOff>
    </xdr:to>
    <xdr:sp macro="" textlink="">
      <xdr:nvSpPr>
        <xdr:cNvPr id="666" name="楕円 665">
          <a:extLst>
            <a:ext uri="{FF2B5EF4-FFF2-40B4-BE49-F238E27FC236}">
              <a16:creationId xmlns:a16="http://schemas.microsoft.com/office/drawing/2014/main" id="{00000000-0008-0000-0700-00009A020000}"/>
            </a:ext>
          </a:extLst>
        </xdr:cNvPr>
        <xdr:cNvSpPr/>
      </xdr:nvSpPr>
      <xdr:spPr>
        <a:xfrm>
          <a:off x="13652500" y="13590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20833</xdr:colOff>
      <xdr:row>79</xdr:row>
      <xdr:rowOff>138847</xdr:rowOff>
    </xdr:from>
    <xdr:ext cx="313932" cy="259045"/>
    <xdr:sp macro="" textlink="">
      <xdr:nvSpPr>
        <xdr:cNvPr id="667" name="テキスト ボックス 666">
          <a:extLst>
            <a:ext uri="{FF2B5EF4-FFF2-40B4-BE49-F238E27FC236}">
              <a16:creationId xmlns:a16="http://schemas.microsoft.com/office/drawing/2014/main" id="{00000000-0008-0000-0700-00009B020000}"/>
            </a:ext>
          </a:extLst>
        </xdr:cNvPr>
        <xdr:cNvSpPr txBox="1"/>
      </xdr:nvSpPr>
      <xdr:spPr>
        <a:xfrm>
          <a:off x="13546333" y="1368339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33057</xdr:rowOff>
    </xdr:from>
    <xdr:to>
      <xdr:col>67</xdr:col>
      <xdr:colOff>101600</xdr:colOff>
      <xdr:row>79</xdr:row>
      <xdr:rowOff>134657</xdr:rowOff>
    </xdr:to>
    <xdr:sp macro="" textlink="">
      <xdr:nvSpPr>
        <xdr:cNvPr id="668" name="楕円 667">
          <a:extLst>
            <a:ext uri="{FF2B5EF4-FFF2-40B4-BE49-F238E27FC236}">
              <a16:creationId xmlns:a16="http://schemas.microsoft.com/office/drawing/2014/main" id="{00000000-0008-0000-0700-00009C020000}"/>
            </a:ext>
          </a:extLst>
        </xdr:cNvPr>
        <xdr:cNvSpPr/>
      </xdr:nvSpPr>
      <xdr:spPr>
        <a:xfrm>
          <a:off x="12763500" y="135776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79</xdr:row>
      <xdr:rowOff>125784</xdr:rowOff>
    </xdr:from>
    <xdr:ext cx="378565" cy="259045"/>
    <xdr:sp macro="" textlink="">
      <xdr:nvSpPr>
        <xdr:cNvPr id="669" name="テキスト ボックス 668">
          <a:extLst>
            <a:ext uri="{FF2B5EF4-FFF2-40B4-BE49-F238E27FC236}">
              <a16:creationId xmlns:a16="http://schemas.microsoft.com/office/drawing/2014/main" id="{00000000-0008-0000-0700-00009D020000}"/>
            </a:ext>
          </a:extLst>
        </xdr:cNvPr>
        <xdr:cNvSpPr txBox="1"/>
      </xdr:nvSpPr>
      <xdr:spPr>
        <a:xfrm>
          <a:off x="12625017" y="1367033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70" name="正方形/長方形 669">
          <a:extLst>
            <a:ext uri="{FF2B5EF4-FFF2-40B4-BE49-F238E27FC236}">
              <a16:creationId xmlns:a16="http://schemas.microsoft.com/office/drawing/2014/main" id="{00000000-0008-0000-0700-00009E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2" name="正方形/長方形 671">
          <a:extLst>
            <a:ext uri="{FF2B5EF4-FFF2-40B4-BE49-F238E27FC236}">
              <a16:creationId xmlns:a16="http://schemas.microsoft.com/office/drawing/2014/main" id="{00000000-0008-0000-0700-0000A0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3" name="正方形/長方形 672">
          <a:extLst>
            <a:ext uri="{FF2B5EF4-FFF2-40B4-BE49-F238E27FC236}">
              <a16:creationId xmlns:a16="http://schemas.microsoft.com/office/drawing/2014/main" id="{00000000-0008-0000-0700-0000A1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4" name="正方形/長方形 673">
          <a:extLst>
            <a:ext uri="{FF2B5EF4-FFF2-40B4-BE49-F238E27FC236}">
              <a16:creationId xmlns:a16="http://schemas.microsoft.com/office/drawing/2014/main" id="{00000000-0008-0000-0700-0000A2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5" name="正方形/長方形 674">
          <a:extLst>
            <a:ext uri="{FF2B5EF4-FFF2-40B4-BE49-F238E27FC236}">
              <a16:creationId xmlns:a16="http://schemas.microsoft.com/office/drawing/2014/main" id="{00000000-0008-0000-0700-0000A3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6" name="正方形/長方形 675">
          <a:extLst>
            <a:ext uri="{FF2B5EF4-FFF2-40B4-BE49-F238E27FC236}">
              <a16:creationId xmlns:a16="http://schemas.microsoft.com/office/drawing/2014/main" id="{00000000-0008-0000-0700-0000A4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7" name="正方形/長方形 676">
          <a:extLst>
            <a:ext uri="{FF2B5EF4-FFF2-40B4-BE49-F238E27FC236}">
              <a16:creationId xmlns:a16="http://schemas.microsoft.com/office/drawing/2014/main" id="{00000000-0008-0000-0700-0000A5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8" name="テキスト ボックス 677">
          <a:extLst>
            <a:ext uri="{FF2B5EF4-FFF2-40B4-BE49-F238E27FC236}">
              <a16:creationId xmlns:a16="http://schemas.microsoft.com/office/drawing/2014/main" id="{00000000-0008-0000-0700-0000A6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100</xdr:row>
      <xdr:rowOff>111777</xdr:rowOff>
    </xdr:from>
    <xdr:ext cx="248786" cy="259045"/>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2197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98</xdr:row>
      <xdr:rowOff>139700</xdr:rowOff>
    </xdr:from>
    <xdr:to>
      <xdr:col>89</xdr:col>
      <xdr:colOff>177800</xdr:colOff>
      <xdr:row>98</xdr:row>
      <xdr:rowOff>139700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97</xdr:row>
      <xdr:rowOff>168927</xdr:rowOff>
    </xdr:from>
    <xdr:ext cx="531299" cy="259045"/>
    <xdr:sp macro=""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1914701" y="1679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95</xdr:row>
      <xdr:rowOff>54627</xdr:rowOff>
    </xdr:from>
    <xdr:ext cx="531299" cy="259045"/>
    <xdr:sp macro="" textlink="">
      <xdr:nvSpPr>
        <xdr:cNvPr id="684" name="テキスト ボックス 683">
          <a:extLst>
            <a:ext uri="{FF2B5EF4-FFF2-40B4-BE49-F238E27FC236}">
              <a16:creationId xmlns:a16="http://schemas.microsoft.com/office/drawing/2014/main" id="{00000000-0008-0000-0700-0000AC020000}"/>
            </a:ext>
          </a:extLst>
        </xdr:cNvPr>
        <xdr:cNvSpPr txBox="1"/>
      </xdr:nvSpPr>
      <xdr:spPr>
        <a:xfrm>
          <a:off x="11914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92</xdr:row>
      <xdr:rowOff>111777</xdr:rowOff>
    </xdr:from>
    <xdr:ext cx="531299" cy="259045"/>
    <xdr:sp macro="" textlink="">
      <xdr:nvSpPr>
        <xdr:cNvPr id="686" name="テキスト ボックス 685">
          <a:extLst>
            <a:ext uri="{FF2B5EF4-FFF2-40B4-BE49-F238E27FC236}">
              <a16:creationId xmlns:a16="http://schemas.microsoft.com/office/drawing/2014/main" id="{00000000-0008-0000-0700-0000AE020000}"/>
            </a:ext>
          </a:extLst>
        </xdr:cNvPr>
        <xdr:cNvSpPr txBox="1"/>
      </xdr:nvSpPr>
      <xdr:spPr>
        <a:xfrm>
          <a:off x="11914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168927</xdr:rowOff>
    </xdr:from>
    <xdr:ext cx="531299" cy="259045"/>
    <xdr:sp macro="" textlink="">
      <xdr:nvSpPr>
        <xdr:cNvPr id="688" name="テキスト ボックス 687">
          <a:extLst>
            <a:ext uri="{FF2B5EF4-FFF2-40B4-BE49-F238E27FC236}">
              <a16:creationId xmlns:a16="http://schemas.microsoft.com/office/drawing/2014/main" id="{00000000-0008-0000-0700-0000B0020000}"/>
            </a:ext>
          </a:extLst>
        </xdr:cNvPr>
        <xdr:cNvSpPr txBox="1"/>
      </xdr:nvSpPr>
      <xdr:spPr>
        <a:xfrm>
          <a:off x="11914701" y="15427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90" name="テキスト ボックス 689">
          <a:extLst>
            <a:ext uri="{FF2B5EF4-FFF2-40B4-BE49-F238E27FC236}">
              <a16:creationId xmlns:a16="http://schemas.microsoft.com/office/drawing/2014/main" id="{00000000-0008-0000-0700-0000B2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1" name="公債費グラフ枠">
          <a:extLst>
            <a:ext uri="{FF2B5EF4-FFF2-40B4-BE49-F238E27FC236}">
              <a16:creationId xmlns:a16="http://schemas.microsoft.com/office/drawing/2014/main" id="{00000000-0008-0000-0700-0000B3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92</xdr:row>
      <xdr:rowOff>41287</xdr:rowOff>
    </xdr:from>
    <xdr:to>
      <xdr:col>85</xdr:col>
      <xdr:colOff>126364</xdr:colOff>
      <xdr:row>99</xdr:row>
      <xdr:rowOff>39230</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flipV="1">
          <a:off x="16317595" y="15814687"/>
          <a:ext cx="1269" cy="11980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43057</xdr:rowOff>
    </xdr:from>
    <xdr:ext cx="534377" cy="259045"/>
    <xdr:sp macro="" textlink="">
      <xdr:nvSpPr>
        <xdr:cNvPr id="693" name="公債費最小値テキスト">
          <a:extLst>
            <a:ext uri="{FF2B5EF4-FFF2-40B4-BE49-F238E27FC236}">
              <a16:creationId xmlns:a16="http://schemas.microsoft.com/office/drawing/2014/main" id="{00000000-0008-0000-0700-0000B5020000}"/>
            </a:ext>
          </a:extLst>
        </xdr:cNvPr>
        <xdr:cNvSpPr txBox="1"/>
      </xdr:nvSpPr>
      <xdr:spPr>
        <a:xfrm>
          <a:off x="16370300" y="170166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39230</xdr:rowOff>
    </xdr:from>
    <xdr:to>
      <xdr:col>86</xdr:col>
      <xdr:colOff>25400</xdr:colOff>
      <xdr:row>99</xdr:row>
      <xdr:rowOff>39230</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a:off x="16230600" y="170127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159414</xdr:rowOff>
    </xdr:from>
    <xdr:ext cx="534377" cy="259045"/>
    <xdr:sp macro="" textlink="">
      <xdr:nvSpPr>
        <xdr:cNvPr id="695" name="公債費最大値テキスト">
          <a:extLst>
            <a:ext uri="{FF2B5EF4-FFF2-40B4-BE49-F238E27FC236}">
              <a16:creationId xmlns:a16="http://schemas.microsoft.com/office/drawing/2014/main" id="{00000000-0008-0000-0700-0000B7020000}"/>
            </a:ext>
          </a:extLst>
        </xdr:cNvPr>
        <xdr:cNvSpPr txBox="1"/>
      </xdr:nvSpPr>
      <xdr:spPr>
        <a:xfrm>
          <a:off x="16370300" y="155899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69,305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92</xdr:row>
      <xdr:rowOff>41287</xdr:rowOff>
    </xdr:from>
    <xdr:to>
      <xdr:col>86</xdr:col>
      <xdr:colOff>25400</xdr:colOff>
      <xdr:row>92</xdr:row>
      <xdr:rowOff>41287</xdr:rowOff>
    </xdr:to>
    <xdr:cxnSp macro="">
      <xdr:nvCxnSpPr>
        <xdr:cNvPr id="696" name="直線コネクタ 695">
          <a:extLst>
            <a:ext uri="{FF2B5EF4-FFF2-40B4-BE49-F238E27FC236}">
              <a16:creationId xmlns:a16="http://schemas.microsoft.com/office/drawing/2014/main" id="{00000000-0008-0000-0700-0000B8020000}"/>
            </a:ext>
          </a:extLst>
        </xdr:cNvPr>
        <xdr:cNvCxnSpPr/>
      </xdr:nvCxnSpPr>
      <xdr:spPr>
        <a:xfrm>
          <a:off x="16230600" y="158146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57702</xdr:rowOff>
    </xdr:from>
    <xdr:to>
      <xdr:col>85</xdr:col>
      <xdr:colOff>127000</xdr:colOff>
      <xdr:row>96</xdr:row>
      <xdr:rowOff>94689</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a:off x="15481300" y="16516902"/>
          <a:ext cx="838200" cy="369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61073</xdr:rowOff>
    </xdr:from>
    <xdr:ext cx="534377" cy="259045"/>
    <xdr:sp macro="" textlink="">
      <xdr:nvSpPr>
        <xdr:cNvPr id="698" name="公債費平均値テキスト">
          <a:extLst>
            <a:ext uri="{FF2B5EF4-FFF2-40B4-BE49-F238E27FC236}">
              <a16:creationId xmlns:a16="http://schemas.microsoft.com/office/drawing/2014/main" id="{00000000-0008-0000-0700-0000BA020000}"/>
            </a:ext>
          </a:extLst>
        </xdr:cNvPr>
        <xdr:cNvSpPr txBox="1"/>
      </xdr:nvSpPr>
      <xdr:spPr>
        <a:xfrm>
          <a:off x="16370300" y="1634882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38196</xdr:rowOff>
    </xdr:from>
    <xdr:to>
      <xdr:col>85</xdr:col>
      <xdr:colOff>177800</xdr:colOff>
      <xdr:row>96</xdr:row>
      <xdr:rowOff>139796</xdr:rowOff>
    </xdr:to>
    <xdr:sp macro="" textlink="">
      <xdr:nvSpPr>
        <xdr:cNvPr id="699" name="フローチャート: 判断 698">
          <a:extLst>
            <a:ext uri="{FF2B5EF4-FFF2-40B4-BE49-F238E27FC236}">
              <a16:creationId xmlns:a16="http://schemas.microsoft.com/office/drawing/2014/main" id="{00000000-0008-0000-0700-0000BB020000}"/>
            </a:ext>
          </a:extLst>
        </xdr:cNvPr>
        <xdr:cNvSpPr/>
      </xdr:nvSpPr>
      <xdr:spPr>
        <a:xfrm>
          <a:off x="16268700" y="16497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6838</xdr:rowOff>
    </xdr:from>
    <xdr:to>
      <xdr:col>81</xdr:col>
      <xdr:colOff>50800</xdr:colOff>
      <xdr:row>96</xdr:row>
      <xdr:rowOff>57702</xdr:rowOff>
    </xdr:to>
    <xdr:cxnSp macro="">
      <xdr:nvCxnSpPr>
        <xdr:cNvPr id="700" name="直線コネクタ 699">
          <a:extLst>
            <a:ext uri="{FF2B5EF4-FFF2-40B4-BE49-F238E27FC236}">
              <a16:creationId xmlns:a16="http://schemas.microsoft.com/office/drawing/2014/main" id="{00000000-0008-0000-0700-0000BC020000}"/>
            </a:ext>
          </a:extLst>
        </xdr:cNvPr>
        <xdr:cNvCxnSpPr/>
      </xdr:nvCxnSpPr>
      <xdr:spPr>
        <a:xfrm>
          <a:off x="14592300" y="16466038"/>
          <a:ext cx="889000" cy="50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31635</xdr:rowOff>
    </xdr:from>
    <xdr:to>
      <xdr:col>81</xdr:col>
      <xdr:colOff>101600</xdr:colOff>
      <xdr:row>96</xdr:row>
      <xdr:rowOff>133235</xdr:rowOff>
    </xdr:to>
    <xdr:sp macro="" textlink="">
      <xdr:nvSpPr>
        <xdr:cNvPr id="701" name="フローチャート: 判断 700">
          <a:extLst>
            <a:ext uri="{FF2B5EF4-FFF2-40B4-BE49-F238E27FC236}">
              <a16:creationId xmlns:a16="http://schemas.microsoft.com/office/drawing/2014/main" id="{00000000-0008-0000-0700-0000BD020000}"/>
            </a:ext>
          </a:extLst>
        </xdr:cNvPr>
        <xdr:cNvSpPr/>
      </xdr:nvSpPr>
      <xdr:spPr>
        <a:xfrm>
          <a:off x="15430500" y="16490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124362</xdr:rowOff>
    </xdr:from>
    <xdr:ext cx="534377"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5214111" y="165835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95</xdr:row>
      <xdr:rowOff>169030</xdr:rowOff>
    </xdr:from>
    <xdr:to>
      <xdr:col>76</xdr:col>
      <xdr:colOff>114300</xdr:colOff>
      <xdr:row>96</xdr:row>
      <xdr:rowOff>6838</xdr:rowOff>
    </xdr:to>
    <xdr:cxnSp macro="">
      <xdr:nvCxnSpPr>
        <xdr:cNvPr id="703" name="直線コネクタ 702">
          <a:extLst>
            <a:ext uri="{FF2B5EF4-FFF2-40B4-BE49-F238E27FC236}">
              <a16:creationId xmlns:a16="http://schemas.microsoft.com/office/drawing/2014/main" id="{00000000-0008-0000-0700-0000BF020000}"/>
            </a:ext>
          </a:extLst>
        </xdr:cNvPr>
        <xdr:cNvCxnSpPr/>
      </xdr:nvCxnSpPr>
      <xdr:spPr>
        <a:xfrm>
          <a:off x="13703300" y="16456780"/>
          <a:ext cx="889000" cy="92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29280</xdr:rowOff>
    </xdr:from>
    <xdr:to>
      <xdr:col>76</xdr:col>
      <xdr:colOff>165100</xdr:colOff>
      <xdr:row>96</xdr:row>
      <xdr:rowOff>130880</xdr:rowOff>
    </xdr:to>
    <xdr:sp macro="" textlink="">
      <xdr:nvSpPr>
        <xdr:cNvPr id="704" name="フローチャート: 判断 703">
          <a:extLst>
            <a:ext uri="{FF2B5EF4-FFF2-40B4-BE49-F238E27FC236}">
              <a16:creationId xmlns:a16="http://schemas.microsoft.com/office/drawing/2014/main" id="{00000000-0008-0000-0700-0000C0020000}"/>
            </a:ext>
          </a:extLst>
        </xdr:cNvPr>
        <xdr:cNvSpPr/>
      </xdr:nvSpPr>
      <xdr:spPr>
        <a:xfrm>
          <a:off x="14541500" y="16488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122007</xdr:rowOff>
    </xdr:from>
    <xdr:ext cx="534377"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4325111" y="165812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95</xdr:row>
      <xdr:rowOff>152913</xdr:rowOff>
    </xdr:from>
    <xdr:to>
      <xdr:col>71</xdr:col>
      <xdr:colOff>177800</xdr:colOff>
      <xdr:row>95</xdr:row>
      <xdr:rowOff>169030</xdr:rowOff>
    </xdr:to>
    <xdr:cxnSp macro="">
      <xdr:nvCxnSpPr>
        <xdr:cNvPr id="706" name="直線コネクタ 705">
          <a:extLst>
            <a:ext uri="{FF2B5EF4-FFF2-40B4-BE49-F238E27FC236}">
              <a16:creationId xmlns:a16="http://schemas.microsoft.com/office/drawing/2014/main" id="{00000000-0008-0000-0700-0000C2020000}"/>
            </a:ext>
          </a:extLst>
        </xdr:cNvPr>
        <xdr:cNvCxnSpPr/>
      </xdr:nvCxnSpPr>
      <xdr:spPr>
        <a:xfrm>
          <a:off x="12814300" y="16440663"/>
          <a:ext cx="889000" cy="161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32779</xdr:rowOff>
    </xdr:from>
    <xdr:to>
      <xdr:col>72</xdr:col>
      <xdr:colOff>38100</xdr:colOff>
      <xdr:row>96</xdr:row>
      <xdr:rowOff>134379</xdr:rowOff>
    </xdr:to>
    <xdr:sp macro="" textlink="">
      <xdr:nvSpPr>
        <xdr:cNvPr id="707" name="フローチャート: 判断 706">
          <a:extLst>
            <a:ext uri="{FF2B5EF4-FFF2-40B4-BE49-F238E27FC236}">
              <a16:creationId xmlns:a16="http://schemas.microsoft.com/office/drawing/2014/main" id="{00000000-0008-0000-0700-0000C3020000}"/>
            </a:ext>
          </a:extLst>
        </xdr:cNvPr>
        <xdr:cNvSpPr/>
      </xdr:nvSpPr>
      <xdr:spPr>
        <a:xfrm>
          <a:off x="13652500" y="164919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125506</xdr:rowOff>
    </xdr:from>
    <xdr:ext cx="534377"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3436111" y="165847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37,455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49307</xdr:rowOff>
    </xdr:from>
    <xdr:to>
      <xdr:col>67</xdr:col>
      <xdr:colOff>101600</xdr:colOff>
      <xdr:row>96</xdr:row>
      <xdr:rowOff>150907</xdr:rowOff>
    </xdr:to>
    <xdr:sp macro="" textlink="">
      <xdr:nvSpPr>
        <xdr:cNvPr id="709" name="フローチャート: 判断 708">
          <a:extLst>
            <a:ext uri="{FF2B5EF4-FFF2-40B4-BE49-F238E27FC236}">
              <a16:creationId xmlns:a16="http://schemas.microsoft.com/office/drawing/2014/main" id="{00000000-0008-0000-0700-0000C5020000}"/>
            </a:ext>
          </a:extLst>
        </xdr:cNvPr>
        <xdr:cNvSpPr/>
      </xdr:nvSpPr>
      <xdr:spPr>
        <a:xfrm>
          <a:off x="12763500" y="165085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142034</xdr:rowOff>
    </xdr:from>
    <xdr:ext cx="534377"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2547111" y="166012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43889</xdr:rowOff>
    </xdr:from>
    <xdr:to>
      <xdr:col>85</xdr:col>
      <xdr:colOff>177800</xdr:colOff>
      <xdr:row>96</xdr:row>
      <xdr:rowOff>145489</xdr:rowOff>
    </xdr:to>
    <xdr:sp macro="" textlink="">
      <xdr:nvSpPr>
        <xdr:cNvPr id="716" name="楕円 715">
          <a:extLst>
            <a:ext uri="{FF2B5EF4-FFF2-40B4-BE49-F238E27FC236}">
              <a16:creationId xmlns:a16="http://schemas.microsoft.com/office/drawing/2014/main" id="{00000000-0008-0000-0700-0000CC020000}"/>
            </a:ext>
          </a:extLst>
        </xdr:cNvPr>
        <xdr:cNvSpPr/>
      </xdr:nvSpPr>
      <xdr:spPr>
        <a:xfrm>
          <a:off x="16268700" y="16503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22316</xdr:rowOff>
    </xdr:from>
    <xdr:ext cx="534377" cy="259045"/>
    <xdr:sp macro="" textlink="">
      <xdr:nvSpPr>
        <xdr:cNvPr id="717" name="公債費該当値テキスト">
          <a:extLst>
            <a:ext uri="{FF2B5EF4-FFF2-40B4-BE49-F238E27FC236}">
              <a16:creationId xmlns:a16="http://schemas.microsoft.com/office/drawing/2014/main" id="{00000000-0008-0000-0700-0000CD020000}"/>
            </a:ext>
          </a:extLst>
        </xdr:cNvPr>
        <xdr:cNvSpPr txBox="1"/>
      </xdr:nvSpPr>
      <xdr:spPr>
        <a:xfrm>
          <a:off x="16370300" y="164815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36,969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6902</xdr:rowOff>
    </xdr:from>
    <xdr:to>
      <xdr:col>81</xdr:col>
      <xdr:colOff>101600</xdr:colOff>
      <xdr:row>96</xdr:row>
      <xdr:rowOff>108502</xdr:rowOff>
    </xdr:to>
    <xdr:sp macro="" textlink="">
      <xdr:nvSpPr>
        <xdr:cNvPr id="718" name="楕円 717">
          <a:extLst>
            <a:ext uri="{FF2B5EF4-FFF2-40B4-BE49-F238E27FC236}">
              <a16:creationId xmlns:a16="http://schemas.microsoft.com/office/drawing/2014/main" id="{00000000-0008-0000-0700-0000CE020000}"/>
            </a:ext>
          </a:extLst>
        </xdr:cNvPr>
        <xdr:cNvSpPr/>
      </xdr:nvSpPr>
      <xdr:spPr>
        <a:xfrm>
          <a:off x="15430500" y="164661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94</xdr:row>
      <xdr:rowOff>125029</xdr:rowOff>
    </xdr:from>
    <xdr:ext cx="534377"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5214111" y="162413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95</xdr:row>
      <xdr:rowOff>127488</xdr:rowOff>
    </xdr:from>
    <xdr:to>
      <xdr:col>76</xdr:col>
      <xdr:colOff>165100</xdr:colOff>
      <xdr:row>96</xdr:row>
      <xdr:rowOff>57638</xdr:rowOff>
    </xdr:to>
    <xdr:sp macro="" textlink="">
      <xdr:nvSpPr>
        <xdr:cNvPr id="720" name="楕円 719">
          <a:extLst>
            <a:ext uri="{FF2B5EF4-FFF2-40B4-BE49-F238E27FC236}">
              <a16:creationId xmlns:a16="http://schemas.microsoft.com/office/drawing/2014/main" id="{00000000-0008-0000-0700-0000D0020000}"/>
            </a:ext>
          </a:extLst>
        </xdr:cNvPr>
        <xdr:cNvSpPr/>
      </xdr:nvSpPr>
      <xdr:spPr>
        <a:xfrm>
          <a:off x="14541500" y="164152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74165</xdr:rowOff>
    </xdr:from>
    <xdr:ext cx="534377" cy="259045"/>
    <xdr:sp macro="" textlink="">
      <xdr:nvSpPr>
        <xdr:cNvPr id="721" name="テキスト ボックス 720">
          <a:extLst>
            <a:ext uri="{FF2B5EF4-FFF2-40B4-BE49-F238E27FC236}">
              <a16:creationId xmlns:a16="http://schemas.microsoft.com/office/drawing/2014/main" id="{00000000-0008-0000-0700-0000D1020000}"/>
            </a:ext>
          </a:extLst>
        </xdr:cNvPr>
        <xdr:cNvSpPr txBox="1"/>
      </xdr:nvSpPr>
      <xdr:spPr>
        <a:xfrm>
          <a:off x="14325111" y="161904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95</xdr:row>
      <xdr:rowOff>118230</xdr:rowOff>
    </xdr:from>
    <xdr:to>
      <xdr:col>72</xdr:col>
      <xdr:colOff>38100</xdr:colOff>
      <xdr:row>96</xdr:row>
      <xdr:rowOff>48380</xdr:rowOff>
    </xdr:to>
    <xdr:sp macro="" textlink="">
      <xdr:nvSpPr>
        <xdr:cNvPr id="722" name="楕円 721">
          <a:extLst>
            <a:ext uri="{FF2B5EF4-FFF2-40B4-BE49-F238E27FC236}">
              <a16:creationId xmlns:a16="http://schemas.microsoft.com/office/drawing/2014/main" id="{00000000-0008-0000-0700-0000D2020000}"/>
            </a:ext>
          </a:extLst>
        </xdr:cNvPr>
        <xdr:cNvSpPr/>
      </xdr:nvSpPr>
      <xdr:spPr>
        <a:xfrm>
          <a:off x="13652500" y="16405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64907</xdr:rowOff>
    </xdr:from>
    <xdr:ext cx="534377" cy="259045"/>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3436111" y="161812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102113</xdr:rowOff>
    </xdr:from>
    <xdr:to>
      <xdr:col>67</xdr:col>
      <xdr:colOff>101600</xdr:colOff>
      <xdr:row>96</xdr:row>
      <xdr:rowOff>32263</xdr:rowOff>
    </xdr:to>
    <xdr:sp macro="" textlink="">
      <xdr:nvSpPr>
        <xdr:cNvPr id="724" name="楕円 723">
          <a:extLst>
            <a:ext uri="{FF2B5EF4-FFF2-40B4-BE49-F238E27FC236}">
              <a16:creationId xmlns:a16="http://schemas.microsoft.com/office/drawing/2014/main" id="{00000000-0008-0000-0700-0000D4020000}"/>
            </a:ext>
          </a:extLst>
        </xdr:cNvPr>
        <xdr:cNvSpPr/>
      </xdr:nvSpPr>
      <xdr:spPr>
        <a:xfrm>
          <a:off x="12763500" y="16389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48790</xdr:rowOff>
    </xdr:from>
    <xdr:ext cx="534377" cy="259045"/>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2547111" y="161650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41,922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6" name="正方形/長方形 725">
          <a:extLst>
            <a:ext uri="{FF2B5EF4-FFF2-40B4-BE49-F238E27FC236}">
              <a16:creationId xmlns:a16="http://schemas.microsoft.com/office/drawing/2014/main" id="{00000000-0008-0000-0700-0000D6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8" name="正方形/長方形 727">
          <a:extLst>
            <a:ext uri="{FF2B5EF4-FFF2-40B4-BE49-F238E27FC236}">
              <a16:creationId xmlns:a16="http://schemas.microsoft.com/office/drawing/2014/main" id="{00000000-0008-0000-0700-0000D8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9" name="正方形/長方形 728">
          <a:extLst>
            <a:ext uri="{FF2B5EF4-FFF2-40B4-BE49-F238E27FC236}">
              <a16:creationId xmlns:a16="http://schemas.microsoft.com/office/drawing/2014/main" id="{00000000-0008-0000-0700-0000D9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0" name="正方形/長方形 729">
          <a:extLst>
            <a:ext uri="{FF2B5EF4-FFF2-40B4-BE49-F238E27FC236}">
              <a16:creationId xmlns:a16="http://schemas.microsoft.com/office/drawing/2014/main" id="{00000000-0008-0000-0700-0000DA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1" name="正方形/長方形 730">
          <a:extLst>
            <a:ext uri="{FF2B5EF4-FFF2-40B4-BE49-F238E27FC236}">
              <a16:creationId xmlns:a16="http://schemas.microsoft.com/office/drawing/2014/main" id="{00000000-0008-0000-0700-0000DB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2" name="正方形/長方形 731">
          <a:extLst>
            <a:ext uri="{FF2B5EF4-FFF2-40B4-BE49-F238E27FC236}">
              <a16:creationId xmlns:a16="http://schemas.microsoft.com/office/drawing/2014/main" id="{00000000-0008-0000-0700-0000DC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3" name="正方形/長方形 732">
          <a:extLst>
            <a:ext uri="{FF2B5EF4-FFF2-40B4-BE49-F238E27FC236}">
              <a16:creationId xmlns:a16="http://schemas.microsoft.com/office/drawing/2014/main" id="{00000000-0008-0000-0700-0000DD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4" name="テキスト ボックス 733">
          <a:extLst>
            <a:ext uri="{FF2B5EF4-FFF2-40B4-BE49-F238E27FC236}">
              <a16:creationId xmlns:a16="http://schemas.microsoft.com/office/drawing/2014/main" id="{00000000-0008-0000-0700-0000DE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41" name="テキスト ボックス 740">
          <a:extLst>
            <a:ext uri="{FF2B5EF4-FFF2-40B4-BE49-F238E27FC236}">
              <a16:creationId xmlns:a16="http://schemas.microsoft.com/office/drawing/2014/main" id="{00000000-0008-0000-0700-0000E5020000}"/>
            </a:ext>
          </a:extLst>
        </xdr:cNvPr>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43" name="テキスト ボックス 742">
          <a:extLst>
            <a:ext uri="{FF2B5EF4-FFF2-40B4-BE49-F238E27FC236}">
              <a16:creationId xmlns:a16="http://schemas.microsoft.com/office/drawing/2014/main" id="{00000000-0008-0000-0700-0000E7020000}"/>
            </a:ext>
          </a:extLst>
        </xdr:cNvPr>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92727</xdr:rowOff>
    </xdr:from>
    <xdr:ext cx="467179" cy="259045"/>
    <xdr:sp macro="" textlink="">
      <xdr:nvSpPr>
        <xdr:cNvPr id="745" name="テキスト ボックス 744">
          <a:extLst>
            <a:ext uri="{FF2B5EF4-FFF2-40B4-BE49-F238E27FC236}">
              <a16:creationId xmlns:a16="http://schemas.microsoft.com/office/drawing/2014/main" id="{00000000-0008-0000-0700-0000E9020000}"/>
            </a:ext>
          </a:extLst>
        </xdr:cNvPr>
        <xdr:cNvSpPr txBox="1"/>
      </xdr:nvSpPr>
      <xdr:spPr>
        <a:xfrm>
          <a:off x="17820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47" name="テキスト ボックス 746">
          <a:extLst>
            <a:ext uri="{FF2B5EF4-FFF2-40B4-BE49-F238E27FC236}">
              <a16:creationId xmlns:a16="http://schemas.microsoft.com/office/drawing/2014/main" id="{00000000-0008-0000-0700-0000EB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8" name="諸支出金グラフ枠">
          <a:extLst>
            <a:ext uri="{FF2B5EF4-FFF2-40B4-BE49-F238E27FC236}">
              <a16:creationId xmlns:a16="http://schemas.microsoft.com/office/drawing/2014/main" id="{00000000-0008-0000-0700-0000EC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91884</xdr:rowOff>
    </xdr:from>
    <xdr:to>
      <xdr:col>116</xdr:col>
      <xdr:colOff>62864</xdr:colOff>
      <xdr:row>39</xdr:row>
      <xdr:rowOff>44450</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flipV="1">
          <a:off x="22159595" y="5235384"/>
          <a:ext cx="1269" cy="14956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50" name="諸支出金最小値テキスト">
          <a:extLst>
            <a:ext uri="{FF2B5EF4-FFF2-40B4-BE49-F238E27FC236}">
              <a16:creationId xmlns:a16="http://schemas.microsoft.com/office/drawing/2014/main" id="{00000000-0008-0000-0700-0000EE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38561</xdr:rowOff>
    </xdr:from>
    <xdr:ext cx="469744" cy="259045"/>
    <xdr:sp macro="" textlink="">
      <xdr:nvSpPr>
        <xdr:cNvPr id="752" name="諸支出金最大値テキスト">
          <a:extLst>
            <a:ext uri="{FF2B5EF4-FFF2-40B4-BE49-F238E27FC236}">
              <a16:creationId xmlns:a16="http://schemas.microsoft.com/office/drawing/2014/main" id="{00000000-0008-0000-0700-0000F0020000}"/>
            </a:ext>
          </a:extLst>
        </xdr:cNvPr>
        <xdr:cNvSpPr txBox="1"/>
      </xdr:nvSpPr>
      <xdr:spPr>
        <a:xfrm>
          <a:off x="22212300" y="50106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7,851</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91884</xdr:rowOff>
    </xdr:from>
    <xdr:to>
      <xdr:col>116</xdr:col>
      <xdr:colOff>152400</xdr:colOff>
      <xdr:row>30</xdr:row>
      <xdr:rowOff>91884</xdr:rowOff>
    </xdr:to>
    <xdr:cxnSp macro="">
      <xdr:nvCxnSpPr>
        <xdr:cNvPr id="753" name="直線コネクタ 752">
          <a:extLst>
            <a:ext uri="{FF2B5EF4-FFF2-40B4-BE49-F238E27FC236}">
              <a16:creationId xmlns:a16="http://schemas.microsoft.com/office/drawing/2014/main" id="{00000000-0008-0000-0700-0000F1020000}"/>
            </a:ext>
          </a:extLst>
        </xdr:cNvPr>
        <xdr:cNvCxnSpPr/>
      </xdr:nvCxnSpPr>
      <xdr:spPr>
        <a:xfrm>
          <a:off x="22072600" y="52353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54" name="直線コネクタ 753">
          <a:extLst>
            <a:ext uri="{FF2B5EF4-FFF2-40B4-BE49-F238E27FC236}">
              <a16:creationId xmlns:a16="http://schemas.microsoft.com/office/drawing/2014/main" id="{00000000-0008-0000-0700-0000F2020000}"/>
            </a:ext>
          </a:extLst>
        </xdr:cNvPr>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111586</xdr:rowOff>
    </xdr:from>
    <xdr:ext cx="378565" cy="259045"/>
    <xdr:sp macro="" textlink="">
      <xdr:nvSpPr>
        <xdr:cNvPr id="755" name="諸支出金平均値テキスト">
          <a:extLst>
            <a:ext uri="{FF2B5EF4-FFF2-40B4-BE49-F238E27FC236}">
              <a16:creationId xmlns:a16="http://schemas.microsoft.com/office/drawing/2014/main" id="{00000000-0008-0000-0700-0000F3020000}"/>
            </a:ext>
          </a:extLst>
        </xdr:cNvPr>
        <xdr:cNvSpPr txBox="1"/>
      </xdr:nvSpPr>
      <xdr:spPr>
        <a:xfrm>
          <a:off x="22212300" y="6455236"/>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88709</xdr:rowOff>
    </xdr:from>
    <xdr:to>
      <xdr:col>116</xdr:col>
      <xdr:colOff>114300</xdr:colOff>
      <xdr:row>39</xdr:row>
      <xdr:rowOff>18859</xdr:rowOff>
    </xdr:to>
    <xdr:sp macro="" textlink="">
      <xdr:nvSpPr>
        <xdr:cNvPr id="756" name="フローチャート: 判断 755">
          <a:extLst>
            <a:ext uri="{FF2B5EF4-FFF2-40B4-BE49-F238E27FC236}">
              <a16:creationId xmlns:a16="http://schemas.microsoft.com/office/drawing/2014/main" id="{00000000-0008-0000-0700-0000F4020000}"/>
            </a:ext>
          </a:extLst>
        </xdr:cNvPr>
        <xdr:cNvSpPr/>
      </xdr:nvSpPr>
      <xdr:spPr>
        <a:xfrm>
          <a:off x="22110700" y="66038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57" name="直線コネクタ 756">
          <a:extLst>
            <a:ext uri="{FF2B5EF4-FFF2-40B4-BE49-F238E27FC236}">
              <a16:creationId xmlns:a16="http://schemas.microsoft.com/office/drawing/2014/main" id="{00000000-0008-0000-0700-0000F5020000}"/>
            </a:ext>
          </a:extLst>
        </xdr:cNvPr>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116713</xdr:rowOff>
    </xdr:from>
    <xdr:to>
      <xdr:col>112</xdr:col>
      <xdr:colOff>38100</xdr:colOff>
      <xdr:row>39</xdr:row>
      <xdr:rowOff>46863</xdr:rowOff>
    </xdr:to>
    <xdr:sp macro="" textlink="">
      <xdr:nvSpPr>
        <xdr:cNvPr id="758" name="フローチャート: 判断 757">
          <a:extLst>
            <a:ext uri="{FF2B5EF4-FFF2-40B4-BE49-F238E27FC236}">
              <a16:creationId xmlns:a16="http://schemas.microsoft.com/office/drawing/2014/main" id="{00000000-0008-0000-0700-0000F6020000}"/>
            </a:ext>
          </a:extLst>
        </xdr:cNvPr>
        <xdr:cNvSpPr/>
      </xdr:nvSpPr>
      <xdr:spPr>
        <a:xfrm>
          <a:off x="21272500" y="6631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63390</xdr:rowOff>
    </xdr:from>
    <xdr:ext cx="378565"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21134017" y="640704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60" name="直線コネクタ 759">
          <a:extLst>
            <a:ext uri="{FF2B5EF4-FFF2-40B4-BE49-F238E27FC236}">
              <a16:creationId xmlns:a16="http://schemas.microsoft.com/office/drawing/2014/main" id="{00000000-0008-0000-0700-0000F8020000}"/>
            </a:ext>
          </a:extLst>
        </xdr:cNvPr>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143573</xdr:rowOff>
    </xdr:from>
    <xdr:to>
      <xdr:col>107</xdr:col>
      <xdr:colOff>101600</xdr:colOff>
      <xdr:row>38</xdr:row>
      <xdr:rowOff>73723</xdr:rowOff>
    </xdr:to>
    <xdr:sp macro="" textlink="">
      <xdr:nvSpPr>
        <xdr:cNvPr id="761" name="フローチャート: 判断 760">
          <a:extLst>
            <a:ext uri="{FF2B5EF4-FFF2-40B4-BE49-F238E27FC236}">
              <a16:creationId xmlns:a16="http://schemas.microsoft.com/office/drawing/2014/main" id="{00000000-0008-0000-0700-0000F9020000}"/>
            </a:ext>
          </a:extLst>
        </xdr:cNvPr>
        <xdr:cNvSpPr/>
      </xdr:nvSpPr>
      <xdr:spPr>
        <a:xfrm>
          <a:off x="20383500" y="64872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90250</xdr:rowOff>
    </xdr:from>
    <xdr:ext cx="469744"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20199428" y="62624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63" name="直線コネクタ 762">
          <a:extLst>
            <a:ext uri="{FF2B5EF4-FFF2-40B4-BE49-F238E27FC236}">
              <a16:creationId xmlns:a16="http://schemas.microsoft.com/office/drawing/2014/main" id="{00000000-0008-0000-0700-0000FB020000}"/>
            </a:ext>
          </a:extLst>
        </xdr:cNvPr>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110045</xdr:rowOff>
    </xdr:from>
    <xdr:to>
      <xdr:col>102</xdr:col>
      <xdr:colOff>165100</xdr:colOff>
      <xdr:row>39</xdr:row>
      <xdr:rowOff>40195</xdr:rowOff>
    </xdr:to>
    <xdr:sp macro="" textlink="">
      <xdr:nvSpPr>
        <xdr:cNvPr id="764" name="フローチャート: 判断 763">
          <a:extLst>
            <a:ext uri="{FF2B5EF4-FFF2-40B4-BE49-F238E27FC236}">
              <a16:creationId xmlns:a16="http://schemas.microsoft.com/office/drawing/2014/main" id="{00000000-0008-0000-0700-0000FC020000}"/>
            </a:ext>
          </a:extLst>
        </xdr:cNvPr>
        <xdr:cNvSpPr/>
      </xdr:nvSpPr>
      <xdr:spPr>
        <a:xfrm>
          <a:off x="19494500" y="6625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56723</xdr:rowOff>
    </xdr:from>
    <xdr:ext cx="378565"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19356017" y="640037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111379</xdr:rowOff>
    </xdr:from>
    <xdr:to>
      <xdr:col>98</xdr:col>
      <xdr:colOff>38100</xdr:colOff>
      <xdr:row>39</xdr:row>
      <xdr:rowOff>41529</xdr:rowOff>
    </xdr:to>
    <xdr:sp macro="" textlink="">
      <xdr:nvSpPr>
        <xdr:cNvPr id="766" name="フローチャート: 判断 765">
          <a:extLst>
            <a:ext uri="{FF2B5EF4-FFF2-40B4-BE49-F238E27FC236}">
              <a16:creationId xmlns:a16="http://schemas.microsoft.com/office/drawing/2014/main" id="{00000000-0008-0000-0700-0000FE020000}"/>
            </a:ext>
          </a:extLst>
        </xdr:cNvPr>
        <xdr:cNvSpPr/>
      </xdr:nvSpPr>
      <xdr:spPr>
        <a:xfrm>
          <a:off x="18605500" y="66264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58056</xdr:rowOff>
    </xdr:from>
    <xdr:ext cx="378565"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18467017" y="640170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73" name="楕円 772">
          <a:extLst>
            <a:ext uri="{FF2B5EF4-FFF2-40B4-BE49-F238E27FC236}">
              <a16:creationId xmlns:a16="http://schemas.microsoft.com/office/drawing/2014/main" id="{00000000-0008-0000-0700-000005030000}"/>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80027</xdr:rowOff>
    </xdr:from>
    <xdr:ext cx="249299" cy="259045"/>
    <xdr:sp macro="" textlink="">
      <xdr:nvSpPr>
        <xdr:cNvPr id="774" name="諸支出金該当値テキスト">
          <a:extLst>
            <a:ext uri="{FF2B5EF4-FFF2-40B4-BE49-F238E27FC236}">
              <a16:creationId xmlns:a16="http://schemas.microsoft.com/office/drawing/2014/main" id="{00000000-0008-0000-0700-000006030000}"/>
            </a:ext>
          </a:extLst>
        </xdr:cNvPr>
        <xdr:cNvSpPr txBox="1"/>
      </xdr:nvSpPr>
      <xdr:spPr>
        <a:xfrm>
          <a:off x="22212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75" name="楕円 774">
          <a:extLst>
            <a:ext uri="{FF2B5EF4-FFF2-40B4-BE49-F238E27FC236}">
              <a16:creationId xmlns:a16="http://schemas.microsoft.com/office/drawing/2014/main" id="{00000000-0008-0000-0700-000007030000}"/>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76" name="テキスト ボックス 775">
          <a:extLst>
            <a:ext uri="{FF2B5EF4-FFF2-40B4-BE49-F238E27FC236}">
              <a16:creationId xmlns:a16="http://schemas.microsoft.com/office/drawing/2014/main" id="{00000000-0008-0000-0700-000008030000}"/>
            </a:ext>
          </a:extLst>
        </xdr:cNvPr>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77" name="楕円 776">
          <a:extLst>
            <a:ext uri="{FF2B5EF4-FFF2-40B4-BE49-F238E27FC236}">
              <a16:creationId xmlns:a16="http://schemas.microsoft.com/office/drawing/2014/main" id="{00000000-0008-0000-0700-000009030000}"/>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78" name="テキスト ボックス 777">
          <a:extLst>
            <a:ext uri="{FF2B5EF4-FFF2-40B4-BE49-F238E27FC236}">
              <a16:creationId xmlns:a16="http://schemas.microsoft.com/office/drawing/2014/main" id="{00000000-0008-0000-0700-00000A030000}"/>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79" name="楕円 778">
          <a:extLst>
            <a:ext uri="{FF2B5EF4-FFF2-40B4-BE49-F238E27FC236}">
              <a16:creationId xmlns:a16="http://schemas.microsoft.com/office/drawing/2014/main" id="{00000000-0008-0000-0700-00000B030000}"/>
            </a:ext>
          </a:extLst>
        </xdr:cNvPr>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80" name="テキスト ボックス 779">
          <a:extLst>
            <a:ext uri="{FF2B5EF4-FFF2-40B4-BE49-F238E27FC236}">
              <a16:creationId xmlns:a16="http://schemas.microsoft.com/office/drawing/2014/main" id="{00000000-0008-0000-0700-00000C030000}"/>
            </a:ext>
          </a:extLst>
        </xdr:cNvPr>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81" name="楕円 780">
          <a:extLst>
            <a:ext uri="{FF2B5EF4-FFF2-40B4-BE49-F238E27FC236}">
              <a16:creationId xmlns:a16="http://schemas.microsoft.com/office/drawing/2014/main" id="{00000000-0008-0000-0700-00000D030000}"/>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82" name="テキスト ボックス 781">
          <a:extLst>
            <a:ext uri="{FF2B5EF4-FFF2-40B4-BE49-F238E27FC236}">
              <a16:creationId xmlns:a16="http://schemas.microsoft.com/office/drawing/2014/main" id="{00000000-0008-0000-0700-00000E030000}"/>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3" name="正方形/長方形 782">
          <a:extLst>
            <a:ext uri="{FF2B5EF4-FFF2-40B4-BE49-F238E27FC236}">
              <a16:creationId xmlns:a16="http://schemas.microsoft.com/office/drawing/2014/main" id="{00000000-0008-0000-0700-00000F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4" name="正方形/長方形 783">
          <a:extLst>
            <a:ext uri="{FF2B5EF4-FFF2-40B4-BE49-F238E27FC236}">
              <a16:creationId xmlns:a16="http://schemas.microsoft.com/office/drawing/2014/main" id="{00000000-0008-0000-0700-000010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5" name="正方形/長方形 784">
          <a:extLst>
            <a:ext uri="{FF2B5EF4-FFF2-40B4-BE49-F238E27FC236}">
              <a16:creationId xmlns:a16="http://schemas.microsoft.com/office/drawing/2014/main" id="{00000000-0008-0000-0700-000011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6" name="正方形/長方形 785">
          <a:extLst>
            <a:ext uri="{FF2B5EF4-FFF2-40B4-BE49-F238E27FC236}">
              <a16:creationId xmlns:a16="http://schemas.microsoft.com/office/drawing/2014/main" id="{00000000-0008-0000-0700-000012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7" name="正方形/長方形 786">
          <a:extLst>
            <a:ext uri="{FF2B5EF4-FFF2-40B4-BE49-F238E27FC236}">
              <a16:creationId xmlns:a16="http://schemas.microsoft.com/office/drawing/2014/main" id="{00000000-0008-0000-0700-000013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8" name="正方形/長方形 787">
          <a:extLst>
            <a:ext uri="{FF2B5EF4-FFF2-40B4-BE49-F238E27FC236}">
              <a16:creationId xmlns:a16="http://schemas.microsoft.com/office/drawing/2014/main" id="{00000000-0008-0000-0700-000014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9" name="正方形/長方形 788">
          <a:extLst>
            <a:ext uri="{FF2B5EF4-FFF2-40B4-BE49-F238E27FC236}">
              <a16:creationId xmlns:a16="http://schemas.microsoft.com/office/drawing/2014/main" id="{00000000-0008-0000-0700-000015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90" name="正方形/長方形 789">
          <a:extLst>
            <a:ext uri="{FF2B5EF4-FFF2-40B4-BE49-F238E27FC236}">
              <a16:creationId xmlns:a16="http://schemas.microsoft.com/office/drawing/2014/main" id="{00000000-0008-0000-0700-000016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91" name="テキスト ボックス 790">
          <a:extLst>
            <a:ext uri="{FF2B5EF4-FFF2-40B4-BE49-F238E27FC236}">
              <a16:creationId xmlns:a16="http://schemas.microsoft.com/office/drawing/2014/main" id="{00000000-0008-0000-0700-000017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94" name="テキスト ボックス 793">
          <a:extLst>
            <a:ext uri="{FF2B5EF4-FFF2-40B4-BE49-F238E27FC236}">
              <a16:creationId xmlns:a16="http://schemas.microsoft.com/office/drawing/2014/main" id="{00000000-0008-0000-0700-00001A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6" name="テキスト ボックス 795">
          <a:extLst>
            <a:ext uri="{FF2B5EF4-FFF2-40B4-BE49-F238E27FC236}">
              <a16:creationId xmlns:a16="http://schemas.microsoft.com/office/drawing/2014/main" id="{00000000-0008-0000-0700-00001C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7" name="前年度繰上充用金グラフ枠">
          <a:extLst>
            <a:ext uri="{FF2B5EF4-FFF2-40B4-BE49-F238E27FC236}">
              <a16:creationId xmlns:a16="http://schemas.microsoft.com/office/drawing/2014/main" id="{00000000-0008-0000-0700-00001D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9" name="前年度繰上充用金最小値テキスト">
          <a:extLst>
            <a:ext uri="{FF2B5EF4-FFF2-40B4-BE49-F238E27FC236}">
              <a16:creationId xmlns:a16="http://schemas.microsoft.com/office/drawing/2014/main" id="{00000000-0008-0000-0700-00001F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0" name="直線コネクタ 799">
          <a:extLst>
            <a:ext uri="{FF2B5EF4-FFF2-40B4-BE49-F238E27FC236}">
              <a16:creationId xmlns:a16="http://schemas.microsoft.com/office/drawing/2014/main" id="{00000000-0008-0000-0700-000020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801" name="前年度繰上充用金最大値テキスト">
          <a:extLst>
            <a:ext uri="{FF2B5EF4-FFF2-40B4-BE49-F238E27FC236}">
              <a16:creationId xmlns:a16="http://schemas.microsoft.com/office/drawing/2014/main" id="{00000000-0008-0000-0700-000021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2" name="直線コネクタ 801">
          <a:extLst>
            <a:ext uri="{FF2B5EF4-FFF2-40B4-BE49-F238E27FC236}">
              <a16:creationId xmlns:a16="http://schemas.microsoft.com/office/drawing/2014/main" id="{00000000-0008-0000-0700-000022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03" name="直線コネクタ 802">
          <a:extLst>
            <a:ext uri="{FF2B5EF4-FFF2-40B4-BE49-F238E27FC236}">
              <a16:creationId xmlns:a16="http://schemas.microsoft.com/office/drawing/2014/main" id="{00000000-0008-0000-0700-000023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04" name="前年度繰上充用金平均値テキスト">
          <a:extLst>
            <a:ext uri="{FF2B5EF4-FFF2-40B4-BE49-F238E27FC236}">
              <a16:creationId xmlns:a16="http://schemas.microsoft.com/office/drawing/2014/main" id="{00000000-0008-0000-0700-000024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5" name="フローチャート: 判断 804">
          <a:extLst>
            <a:ext uri="{FF2B5EF4-FFF2-40B4-BE49-F238E27FC236}">
              <a16:creationId xmlns:a16="http://schemas.microsoft.com/office/drawing/2014/main" id="{00000000-0008-0000-0700-000025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6" name="直線コネクタ 805">
          <a:extLst>
            <a:ext uri="{FF2B5EF4-FFF2-40B4-BE49-F238E27FC236}">
              <a16:creationId xmlns:a16="http://schemas.microsoft.com/office/drawing/2014/main" id="{00000000-0008-0000-0700-000026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7" name="フローチャート: 判断 806">
          <a:extLst>
            <a:ext uri="{FF2B5EF4-FFF2-40B4-BE49-F238E27FC236}">
              <a16:creationId xmlns:a16="http://schemas.microsoft.com/office/drawing/2014/main" id="{00000000-0008-0000-0700-000027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9" name="直線コネクタ 808">
          <a:extLst>
            <a:ext uri="{FF2B5EF4-FFF2-40B4-BE49-F238E27FC236}">
              <a16:creationId xmlns:a16="http://schemas.microsoft.com/office/drawing/2014/main" id="{00000000-0008-0000-0700-000029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10" name="フローチャート: 判断 809">
          <a:extLst>
            <a:ext uri="{FF2B5EF4-FFF2-40B4-BE49-F238E27FC236}">
              <a16:creationId xmlns:a16="http://schemas.microsoft.com/office/drawing/2014/main" id="{00000000-0008-0000-0700-00002A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12" name="直線コネクタ 811">
          <a:extLst>
            <a:ext uri="{FF2B5EF4-FFF2-40B4-BE49-F238E27FC236}">
              <a16:creationId xmlns:a16="http://schemas.microsoft.com/office/drawing/2014/main" id="{00000000-0008-0000-0700-00002C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13" name="フローチャート: 判断 812">
          <a:extLst>
            <a:ext uri="{FF2B5EF4-FFF2-40B4-BE49-F238E27FC236}">
              <a16:creationId xmlns:a16="http://schemas.microsoft.com/office/drawing/2014/main" id="{00000000-0008-0000-0700-00002D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5" name="フローチャート: 判断 814">
          <a:extLst>
            <a:ext uri="{FF2B5EF4-FFF2-40B4-BE49-F238E27FC236}">
              <a16:creationId xmlns:a16="http://schemas.microsoft.com/office/drawing/2014/main" id="{00000000-0008-0000-0700-00002F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22" name="楕円 821">
          <a:extLst>
            <a:ext uri="{FF2B5EF4-FFF2-40B4-BE49-F238E27FC236}">
              <a16:creationId xmlns:a16="http://schemas.microsoft.com/office/drawing/2014/main" id="{00000000-0008-0000-0700-000036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23" name="前年度繰上充用金該当値テキスト">
          <a:extLst>
            <a:ext uri="{FF2B5EF4-FFF2-40B4-BE49-F238E27FC236}">
              <a16:creationId xmlns:a16="http://schemas.microsoft.com/office/drawing/2014/main" id="{00000000-0008-0000-0700-000037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24" name="楕円 823">
          <a:extLst>
            <a:ext uri="{FF2B5EF4-FFF2-40B4-BE49-F238E27FC236}">
              <a16:creationId xmlns:a16="http://schemas.microsoft.com/office/drawing/2014/main" id="{00000000-0008-0000-0700-000038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5" name="テキスト ボックス 824">
          <a:extLst>
            <a:ext uri="{FF2B5EF4-FFF2-40B4-BE49-F238E27FC236}">
              <a16:creationId xmlns:a16="http://schemas.microsoft.com/office/drawing/2014/main" id="{00000000-0008-0000-0700-000039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6" name="楕円 825">
          <a:extLst>
            <a:ext uri="{FF2B5EF4-FFF2-40B4-BE49-F238E27FC236}">
              <a16:creationId xmlns:a16="http://schemas.microsoft.com/office/drawing/2014/main" id="{00000000-0008-0000-0700-00003A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7" name="テキスト ボックス 826">
          <a:extLst>
            <a:ext uri="{FF2B5EF4-FFF2-40B4-BE49-F238E27FC236}">
              <a16:creationId xmlns:a16="http://schemas.microsoft.com/office/drawing/2014/main" id="{00000000-0008-0000-0700-00003B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8" name="楕円 827">
          <a:extLst>
            <a:ext uri="{FF2B5EF4-FFF2-40B4-BE49-F238E27FC236}">
              <a16:creationId xmlns:a16="http://schemas.microsoft.com/office/drawing/2014/main" id="{00000000-0008-0000-0700-00003C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9" name="テキスト ボックス 828">
          <a:extLst>
            <a:ext uri="{FF2B5EF4-FFF2-40B4-BE49-F238E27FC236}">
              <a16:creationId xmlns:a16="http://schemas.microsoft.com/office/drawing/2014/main" id="{00000000-0008-0000-0700-00003D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30" name="楕円 829">
          <a:extLst>
            <a:ext uri="{FF2B5EF4-FFF2-40B4-BE49-F238E27FC236}">
              <a16:creationId xmlns:a16="http://schemas.microsoft.com/office/drawing/2014/main" id="{00000000-0008-0000-0700-00003E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31" name="テキスト ボックス 830">
          <a:extLst>
            <a:ext uri="{FF2B5EF4-FFF2-40B4-BE49-F238E27FC236}">
              <a16:creationId xmlns:a16="http://schemas.microsoft.com/office/drawing/2014/main" id="{00000000-0008-0000-0700-00003F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32" name="正方形/長方形 831">
          <a:extLst>
            <a:ext uri="{FF2B5EF4-FFF2-40B4-BE49-F238E27FC236}">
              <a16:creationId xmlns:a16="http://schemas.microsoft.com/office/drawing/2014/main" id="{00000000-0008-0000-0700-000040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3" name="正方形/長方形 832">
          <a:extLst>
            <a:ext uri="{FF2B5EF4-FFF2-40B4-BE49-F238E27FC236}">
              <a16:creationId xmlns:a16="http://schemas.microsoft.com/office/drawing/2014/main" id="{00000000-0008-0000-0700-000041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4" name="テキスト ボックス 833">
          <a:extLst>
            <a:ext uri="{FF2B5EF4-FFF2-40B4-BE49-F238E27FC236}">
              <a16:creationId xmlns:a16="http://schemas.microsoft.com/office/drawing/2014/main" id="{00000000-0008-0000-0700-000042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tx1"/>
              </a:solidFill>
              <a:latin typeface="ＭＳ Ｐゴシック" panose="020B0600070205080204" pitchFamily="50" charset="-128"/>
              <a:ea typeface="ＭＳ Ｐゴシック" panose="020B0600070205080204" pitchFamily="50" charset="-128"/>
            </a:rPr>
            <a:t>総務費は、積立金の増加等により増加しているものの、類似団体内平均値と比べ低い水準となっている。</a:t>
          </a:r>
        </a:p>
        <a:p>
          <a:r>
            <a:rPr kumimoji="1" lang="ja-JP" altLang="en-US" sz="1300">
              <a:solidFill>
                <a:schemeClr val="tx1"/>
              </a:solidFill>
              <a:latin typeface="ＭＳ Ｐゴシック" panose="020B0600070205080204" pitchFamily="50" charset="-128"/>
              <a:ea typeface="ＭＳ Ｐゴシック" panose="020B0600070205080204" pitchFamily="50" charset="-128"/>
            </a:rPr>
            <a:t>民生費は、生活保護費受給者の割合（保護率）は減少しているものの、近年は認定子ども園等運営にかかる経費や障害者福祉施策に係る経費が増大している事が要因となり、類似団体内平均値と比べると依然として高い水準となっている。</a:t>
          </a:r>
        </a:p>
        <a:p>
          <a:r>
            <a:rPr kumimoji="1" lang="ja-JP" altLang="en-US" sz="1300">
              <a:solidFill>
                <a:schemeClr val="tx1"/>
              </a:solidFill>
              <a:latin typeface="ＭＳ Ｐゴシック" panose="020B0600070205080204" pitchFamily="50" charset="-128"/>
              <a:ea typeface="ＭＳ Ｐゴシック" panose="020B0600070205080204" pitchFamily="50" charset="-128"/>
            </a:rPr>
            <a:t>商工費は、</a:t>
          </a:r>
          <a:r>
            <a:rPr kumimoji="1" lang="en-US" altLang="ja-JP" sz="1300">
              <a:solidFill>
                <a:schemeClr val="tx1"/>
              </a:solidFill>
              <a:latin typeface="ＭＳ Ｐゴシック" panose="020B0600070205080204" pitchFamily="50" charset="-128"/>
              <a:ea typeface="ＭＳ Ｐゴシック" panose="020B0600070205080204" pitchFamily="50" charset="-128"/>
            </a:rPr>
            <a:t>R5</a:t>
          </a:r>
          <a:r>
            <a:rPr kumimoji="1" lang="ja-JP" altLang="en-US" sz="1300">
              <a:solidFill>
                <a:schemeClr val="tx1"/>
              </a:solidFill>
              <a:latin typeface="ＭＳ Ｐゴシック" panose="020B0600070205080204" pitchFamily="50" charset="-128"/>
              <a:ea typeface="ＭＳ Ｐゴシック" panose="020B0600070205080204" pitchFamily="50" charset="-128"/>
            </a:rPr>
            <a:t>年度に実施したキャッシュレス決裁ポイント還元事業の影響などにより、前年度より減少している。</a:t>
          </a:r>
        </a:p>
        <a:p>
          <a:r>
            <a:rPr kumimoji="1" lang="ja-JP" altLang="en-US" sz="1300">
              <a:solidFill>
                <a:schemeClr val="tx1"/>
              </a:solidFill>
              <a:latin typeface="ＭＳ Ｐゴシック" panose="020B0600070205080204" pitchFamily="50" charset="-128"/>
              <a:ea typeface="ＭＳ Ｐゴシック" panose="020B0600070205080204" pitchFamily="50" charset="-128"/>
            </a:rPr>
            <a:t>土木費は、大阪モノレール南伸事業や市営住宅整備事業などの増加により、前年度より増加したものの、類似団体平均値と比べ低い水準となっている。</a:t>
          </a:r>
        </a:p>
        <a:p>
          <a:r>
            <a:rPr kumimoji="1" lang="ja-JP" altLang="en-US" sz="1300">
              <a:solidFill>
                <a:schemeClr val="tx1"/>
              </a:solidFill>
              <a:latin typeface="ＭＳ Ｐゴシック" panose="020B0600070205080204" pitchFamily="50" charset="-128"/>
              <a:ea typeface="ＭＳ Ｐゴシック" panose="020B0600070205080204" pitchFamily="50" charset="-128"/>
            </a:rPr>
            <a:t>衛生費は、新型コロナウイルスワクチン接種事業や元利償還の減少による地方独立行政法人市立東大阪医療センターへの負担金の減少などにより、前年度より減少しており、類似団体平均値と比べて低い水準となっている。</a:t>
          </a:r>
        </a:p>
        <a:p>
          <a:r>
            <a:rPr kumimoji="1" lang="ja-JP" altLang="en-US" sz="1300">
              <a:solidFill>
                <a:schemeClr val="tx1"/>
              </a:solidFill>
              <a:latin typeface="ＭＳ Ｐゴシック" panose="020B0600070205080204" pitchFamily="50" charset="-128"/>
              <a:ea typeface="ＭＳ Ｐゴシック" panose="020B0600070205080204" pitchFamily="50" charset="-128"/>
            </a:rPr>
            <a:t>教育費は、屋内運動場空調整備等による小学校建設事業の増加や花園ラグビー場整備事業、小学</a:t>
          </a:r>
          <a:r>
            <a:rPr kumimoji="1" lang="en-US" altLang="ja-JP" sz="1300">
              <a:solidFill>
                <a:schemeClr val="tx1"/>
              </a:solidFill>
              <a:latin typeface="ＭＳ Ｐゴシック" panose="020B0600070205080204" pitchFamily="50" charset="-128"/>
              <a:ea typeface="ＭＳ Ｐゴシック" panose="020B0600070205080204" pitchFamily="50" charset="-128"/>
            </a:rPr>
            <a:t>5</a:t>
          </a:r>
          <a:r>
            <a:rPr kumimoji="1" lang="ja-JP" altLang="en-US" sz="1300">
              <a:solidFill>
                <a:schemeClr val="tx1"/>
              </a:solidFill>
              <a:latin typeface="ＭＳ Ｐゴシック" panose="020B0600070205080204" pitchFamily="50" charset="-128"/>
              <a:ea typeface="ＭＳ Ｐゴシック" panose="020B0600070205080204" pitchFamily="50" charset="-128"/>
            </a:rPr>
            <a:t>・</a:t>
          </a:r>
          <a:r>
            <a:rPr kumimoji="1" lang="en-US" altLang="ja-JP" sz="1300">
              <a:solidFill>
                <a:schemeClr val="tx1"/>
              </a:solidFill>
              <a:latin typeface="ＭＳ Ｐゴシック" panose="020B0600070205080204" pitchFamily="50" charset="-128"/>
              <a:ea typeface="ＭＳ Ｐゴシック" panose="020B0600070205080204" pitchFamily="50" charset="-128"/>
            </a:rPr>
            <a:t>6</a:t>
          </a:r>
          <a:r>
            <a:rPr kumimoji="1" lang="ja-JP" altLang="en-US" sz="1300">
              <a:solidFill>
                <a:schemeClr val="tx1"/>
              </a:solidFill>
              <a:latin typeface="ＭＳ Ｐゴシック" panose="020B0600070205080204" pitchFamily="50" charset="-128"/>
              <a:ea typeface="ＭＳ Ｐゴシック" panose="020B0600070205080204" pitchFamily="50" charset="-128"/>
            </a:rPr>
            <a:t>年生の給食無償化事業などにより、前年度より増加しているものの、類似団体内平均値と比べ低い水準となっている。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大阪府東大阪市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a:t>
          </a:r>
          <a:r>
            <a:rPr kumimoji="1" lang="ja-JP" altLang="en-US" sz="1200">
              <a:solidFill>
                <a:schemeClr val="tx1"/>
              </a:solidFill>
              <a:latin typeface="ＭＳ Ｐゴシック" panose="020B0600070205080204" pitchFamily="50" charset="-128"/>
              <a:ea typeface="ＭＳ Ｐゴシック" panose="020B0600070205080204" pitchFamily="50" charset="-128"/>
            </a:rPr>
            <a:t>令和</a:t>
          </a:r>
          <a:r>
            <a:rPr kumimoji="1" lang="en-US" altLang="ja-JP" sz="1200">
              <a:solidFill>
                <a:schemeClr val="tx1"/>
              </a:solidFill>
              <a:latin typeface="ＭＳ Ｐゴシック" panose="020B0600070205080204" pitchFamily="50" charset="-128"/>
              <a:ea typeface="ＭＳ Ｐゴシック" panose="020B0600070205080204" pitchFamily="50" charset="-128"/>
            </a:rPr>
            <a:t>6</a:t>
          </a:r>
          <a:r>
            <a:rPr kumimoji="1" lang="ja-JP" altLang="en-US" sz="1200">
              <a:solidFill>
                <a:schemeClr val="tx1"/>
              </a:solidFill>
              <a:latin typeface="ＭＳ Ｐゴシック" panose="020B0600070205080204" pitchFamily="50" charset="-128"/>
              <a:ea typeface="ＭＳ Ｐゴシック" panose="020B0600070205080204" pitchFamily="50" charset="-128"/>
            </a:rPr>
            <a:t>年度の標準財政規模に占める財政調整基金の残高は、令和</a:t>
          </a:r>
          <a:r>
            <a:rPr kumimoji="1" lang="en-US" altLang="ja-JP" sz="1200">
              <a:solidFill>
                <a:schemeClr val="tx1"/>
              </a:solidFill>
              <a:latin typeface="ＭＳ Ｐゴシック" panose="020B0600070205080204" pitchFamily="50" charset="-128"/>
              <a:ea typeface="ＭＳ Ｐゴシック" panose="020B0600070205080204" pitchFamily="50" charset="-128"/>
            </a:rPr>
            <a:t>5</a:t>
          </a:r>
          <a:r>
            <a:rPr kumimoji="1" lang="ja-JP" altLang="en-US" sz="1200">
              <a:solidFill>
                <a:schemeClr val="tx1"/>
              </a:solidFill>
              <a:latin typeface="ＭＳ Ｐゴシック" panose="020B0600070205080204" pitchFamily="50" charset="-128"/>
              <a:ea typeface="ＭＳ Ｐゴシック" panose="020B0600070205080204" pitchFamily="50" charset="-128"/>
            </a:rPr>
            <a:t>年度から</a:t>
          </a:r>
          <a:r>
            <a:rPr kumimoji="1" lang="en-US" altLang="ja-JP" sz="1200">
              <a:solidFill>
                <a:schemeClr val="tx1"/>
              </a:solidFill>
              <a:latin typeface="ＭＳ Ｐゴシック" panose="020B0600070205080204" pitchFamily="50" charset="-128"/>
              <a:ea typeface="ＭＳ Ｐゴシック" panose="020B0600070205080204" pitchFamily="50" charset="-128"/>
            </a:rPr>
            <a:t>1.34</a:t>
          </a:r>
          <a:r>
            <a:rPr kumimoji="1" lang="ja-JP" altLang="en-US" sz="1200">
              <a:solidFill>
                <a:schemeClr val="tx1"/>
              </a:solidFill>
              <a:latin typeface="ＭＳ Ｐゴシック" panose="020B0600070205080204" pitchFamily="50" charset="-128"/>
              <a:ea typeface="ＭＳ Ｐゴシック" panose="020B0600070205080204" pitchFamily="50" charset="-128"/>
            </a:rPr>
            <a:t>ポイント増加し</a:t>
          </a:r>
          <a:r>
            <a:rPr kumimoji="1" lang="en-US" altLang="ja-JP" sz="1200">
              <a:solidFill>
                <a:schemeClr val="tx1"/>
              </a:solidFill>
              <a:latin typeface="ＭＳ Ｐゴシック" panose="020B0600070205080204" pitchFamily="50" charset="-128"/>
              <a:ea typeface="ＭＳ Ｐゴシック" panose="020B0600070205080204" pitchFamily="50" charset="-128"/>
            </a:rPr>
            <a:t>18.43</a:t>
          </a:r>
          <a:r>
            <a:rPr kumimoji="1" lang="ja-JP" altLang="en-US" sz="1200">
              <a:solidFill>
                <a:schemeClr val="tx1"/>
              </a:solidFill>
              <a:latin typeface="ＭＳ Ｐゴシック" panose="020B0600070205080204" pitchFamily="50" charset="-128"/>
              <a:ea typeface="ＭＳ Ｐゴシック" panose="020B0600070205080204" pitchFamily="50" charset="-128"/>
            </a:rPr>
            <a:t>％となり、長期的視野に立った計画的な財政運営を行うための必要額は確保している。　　　　　　　　　　　　　　　　　　　　　</a:t>
          </a:r>
        </a:p>
        <a:p>
          <a:r>
            <a:rPr kumimoji="1" lang="ja-JP" altLang="en-US" sz="1200">
              <a:solidFill>
                <a:schemeClr val="tx1"/>
              </a:solidFill>
              <a:latin typeface="ＭＳ Ｐゴシック" panose="020B0600070205080204" pitchFamily="50" charset="-128"/>
              <a:ea typeface="ＭＳ Ｐゴシック" panose="020B0600070205080204" pitchFamily="50" charset="-128"/>
            </a:rPr>
            <a:t>　また、令和</a:t>
          </a:r>
          <a:r>
            <a:rPr kumimoji="1" lang="en-US" altLang="ja-JP" sz="1200">
              <a:solidFill>
                <a:schemeClr val="tx1"/>
              </a:solidFill>
              <a:latin typeface="ＭＳ Ｐゴシック" panose="020B0600070205080204" pitchFamily="50" charset="-128"/>
              <a:ea typeface="ＭＳ Ｐゴシック" panose="020B0600070205080204" pitchFamily="50" charset="-128"/>
            </a:rPr>
            <a:t>6</a:t>
          </a:r>
          <a:r>
            <a:rPr kumimoji="1" lang="ja-JP" altLang="en-US" sz="1200">
              <a:solidFill>
                <a:schemeClr val="tx1"/>
              </a:solidFill>
              <a:latin typeface="ＭＳ Ｐゴシック" panose="020B0600070205080204" pitchFamily="50" charset="-128"/>
              <a:ea typeface="ＭＳ Ｐゴシック" panose="020B0600070205080204" pitchFamily="50" charset="-128"/>
            </a:rPr>
            <a:t>年度における実質収支比率については、分子である実質収支額が、前年度より</a:t>
          </a:r>
          <a:r>
            <a:rPr kumimoji="1" lang="en-US" altLang="ja-JP" sz="1200">
              <a:solidFill>
                <a:schemeClr val="tx1"/>
              </a:solidFill>
              <a:latin typeface="ＭＳ Ｐゴシック" panose="020B0600070205080204" pitchFamily="50" charset="-128"/>
              <a:ea typeface="ＭＳ Ｐゴシック" panose="020B0600070205080204" pitchFamily="50" charset="-128"/>
            </a:rPr>
            <a:t>586</a:t>
          </a:r>
          <a:r>
            <a:rPr kumimoji="1" lang="ja-JP" altLang="en-US" sz="1200">
              <a:solidFill>
                <a:schemeClr val="tx1"/>
              </a:solidFill>
              <a:latin typeface="ＭＳ Ｐゴシック" panose="020B0600070205080204" pitchFamily="50" charset="-128"/>
              <a:ea typeface="ＭＳ Ｐゴシック" panose="020B0600070205080204" pitchFamily="50" charset="-128"/>
            </a:rPr>
            <a:t>百万円増加し、分母である標準財政規模が</a:t>
          </a:r>
          <a:r>
            <a:rPr kumimoji="1" lang="en-US" altLang="ja-JP" sz="1200">
              <a:solidFill>
                <a:schemeClr val="tx1"/>
              </a:solidFill>
              <a:latin typeface="ＭＳ Ｐゴシック" panose="020B0600070205080204" pitchFamily="50" charset="-128"/>
              <a:ea typeface="ＭＳ Ｐゴシック" panose="020B0600070205080204" pitchFamily="50" charset="-128"/>
            </a:rPr>
            <a:t>3,042</a:t>
          </a:r>
          <a:r>
            <a:rPr kumimoji="1" lang="ja-JP" altLang="en-US" sz="1200">
              <a:solidFill>
                <a:schemeClr val="tx1"/>
              </a:solidFill>
              <a:latin typeface="ＭＳ Ｐゴシック" panose="020B0600070205080204" pitchFamily="50" charset="-128"/>
              <a:ea typeface="ＭＳ Ｐゴシック" panose="020B0600070205080204" pitchFamily="50" charset="-128"/>
            </a:rPr>
            <a:t>百万円増加したため令和</a:t>
          </a:r>
          <a:r>
            <a:rPr kumimoji="1" lang="en-US" altLang="ja-JP" sz="1200">
              <a:solidFill>
                <a:schemeClr val="tx1"/>
              </a:solidFill>
              <a:latin typeface="ＭＳ Ｐゴシック" panose="020B0600070205080204" pitchFamily="50" charset="-128"/>
              <a:ea typeface="ＭＳ Ｐゴシック" panose="020B0600070205080204" pitchFamily="50" charset="-128"/>
            </a:rPr>
            <a:t>5</a:t>
          </a:r>
          <a:r>
            <a:rPr kumimoji="1" lang="ja-JP" altLang="en-US" sz="1200">
              <a:solidFill>
                <a:schemeClr val="tx1"/>
              </a:solidFill>
              <a:latin typeface="ＭＳ Ｐゴシック" panose="020B0600070205080204" pitchFamily="50" charset="-128"/>
              <a:ea typeface="ＭＳ Ｐゴシック" panose="020B0600070205080204" pitchFamily="50" charset="-128"/>
            </a:rPr>
            <a:t>年度から</a:t>
          </a:r>
          <a:r>
            <a:rPr kumimoji="1" lang="en-US" altLang="ja-JP" sz="1200">
              <a:solidFill>
                <a:schemeClr val="tx1"/>
              </a:solidFill>
              <a:latin typeface="ＭＳ Ｐゴシック" panose="020B0600070205080204" pitchFamily="50" charset="-128"/>
              <a:ea typeface="ＭＳ Ｐゴシック" panose="020B0600070205080204" pitchFamily="50" charset="-128"/>
            </a:rPr>
            <a:t>0.41</a:t>
          </a:r>
          <a:r>
            <a:rPr kumimoji="1" lang="ja-JP" altLang="en-US" sz="1200">
              <a:solidFill>
                <a:schemeClr val="tx1"/>
              </a:solidFill>
              <a:latin typeface="ＭＳ Ｐゴシック" panose="020B0600070205080204" pitchFamily="50" charset="-128"/>
              <a:ea typeface="ＭＳ Ｐゴシック" panose="020B0600070205080204" pitchFamily="50" charset="-128"/>
            </a:rPr>
            <a:t>ポイント増加し</a:t>
          </a:r>
          <a:r>
            <a:rPr kumimoji="1" lang="en-US" altLang="ja-JP" sz="1200">
              <a:solidFill>
                <a:schemeClr val="tx1"/>
              </a:solidFill>
              <a:latin typeface="ＭＳ Ｐゴシック" panose="020B0600070205080204" pitchFamily="50" charset="-128"/>
              <a:ea typeface="ＭＳ Ｐゴシック" panose="020B0600070205080204" pitchFamily="50" charset="-128"/>
            </a:rPr>
            <a:t>3.71</a:t>
          </a:r>
          <a:r>
            <a:rPr kumimoji="1" lang="ja-JP" altLang="en-US" sz="1200">
              <a:solidFill>
                <a:schemeClr val="tx1"/>
              </a:solidFill>
              <a:latin typeface="ＭＳ Ｐゴシック" panose="020B0600070205080204" pitchFamily="50" charset="-128"/>
              <a:ea typeface="ＭＳ Ｐゴシック" panose="020B0600070205080204" pitchFamily="50" charset="-128"/>
            </a:rPr>
            <a:t>％となった。今後もより一層健全な財政運営に努める。</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大阪府東大阪市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Ｐゴシック" panose="020B0600070205080204" pitchFamily="50" charset="-128"/>
              <a:ea typeface="ＭＳ Ｐゴシック" panose="020B0600070205080204" pitchFamily="50" charset="-128"/>
            </a:rPr>
            <a:t>　連結実質赤字比率について対象となる一般会計等及び公営企業会計の実質収支額及び資金余剰額（不足額）は全会計で黒字となっている。令和</a:t>
          </a:r>
          <a:r>
            <a:rPr kumimoji="1" lang="en-US" altLang="ja-JP" sz="1400">
              <a:latin typeface="ＭＳ Ｐゴシック" panose="020B0600070205080204" pitchFamily="50" charset="-128"/>
              <a:ea typeface="ＭＳ Ｐゴシック" panose="020B0600070205080204" pitchFamily="50" charset="-128"/>
            </a:rPr>
            <a:t>2</a:t>
          </a:r>
          <a:r>
            <a:rPr kumimoji="1" lang="ja-JP" altLang="en-US" sz="1400">
              <a:latin typeface="ＭＳ Ｐゴシック" panose="020B0600070205080204" pitchFamily="50" charset="-128"/>
              <a:ea typeface="ＭＳ Ｐゴシック" panose="020B0600070205080204" pitchFamily="50" charset="-128"/>
            </a:rPr>
            <a:t>年度からの</a:t>
          </a:r>
          <a:r>
            <a:rPr kumimoji="1" lang="en-US" altLang="ja-JP" sz="1400">
              <a:latin typeface="ＭＳ Ｐゴシック" panose="020B0600070205080204" pitchFamily="50" charset="-128"/>
              <a:ea typeface="ＭＳ Ｐゴシック" panose="020B0600070205080204" pitchFamily="50" charset="-128"/>
            </a:rPr>
            <a:t>5</a:t>
          </a:r>
          <a:r>
            <a:rPr kumimoji="1" lang="ja-JP" altLang="en-US" sz="1400">
              <a:latin typeface="ＭＳ Ｐゴシック" panose="020B0600070205080204" pitchFamily="50" charset="-128"/>
              <a:ea typeface="ＭＳ Ｐゴシック" panose="020B0600070205080204" pitchFamily="50" charset="-128"/>
            </a:rPr>
            <a:t>年間をみても、連結実質収支額は黒字である。今後も市全体として健全な財政運営に努める。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大阪府東大阪市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solidFill>
                <a:schemeClr val="tx1"/>
              </a:solidFill>
              <a:latin typeface="ＭＳ Ｐゴシック" panose="020B0600070205080204" pitchFamily="50" charset="-128"/>
              <a:ea typeface="ＭＳ Ｐゴシック" panose="020B0600070205080204" pitchFamily="50" charset="-128"/>
            </a:rPr>
            <a:t>　実質公債費比率（</a:t>
          </a:r>
          <a:r>
            <a:rPr kumimoji="1" lang="en-US" altLang="ja-JP" sz="1400">
              <a:solidFill>
                <a:schemeClr val="tx1"/>
              </a:solidFill>
              <a:latin typeface="ＭＳ Ｐゴシック" panose="020B0600070205080204" pitchFamily="50" charset="-128"/>
              <a:ea typeface="ＭＳ Ｐゴシック" panose="020B0600070205080204" pitchFamily="50" charset="-128"/>
            </a:rPr>
            <a:t>3</a:t>
          </a:r>
          <a:r>
            <a:rPr kumimoji="1" lang="ja-JP" altLang="en-US" sz="1400">
              <a:solidFill>
                <a:schemeClr val="tx1"/>
              </a:solidFill>
              <a:latin typeface="ＭＳ Ｐゴシック" panose="020B0600070205080204" pitchFamily="50" charset="-128"/>
              <a:ea typeface="ＭＳ Ｐゴシック" panose="020B0600070205080204" pitchFamily="50" charset="-128"/>
            </a:rPr>
            <a:t>ヵ年平均）について、令和</a:t>
          </a:r>
          <a:r>
            <a:rPr kumimoji="1" lang="en-US" altLang="ja-JP" sz="1400">
              <a:solidFill>
                <a:schemeClr val="tx1"/>
              </a:solidFill>
              <a:latin typeface="ＭＳ Ｐゴシック" panose="020B0600070205080204" pitchFamily="50" charset="-128"/>
              <a:ea typeface="ＭＳ Ｐゴシック" panose="020B0600070205080204" pitchFamily="50" charset="-128"/>
            </a:rPr>
            <a:t>6</a:t>
          </a:r>
          <a:r>
            <a:rPr kumimoji="1" lang="ja-JP" altLang="en-US" sz="1400">
              <a:solidFill>
                <a:schemeClr val="tx1"/>
              </a:solidFill>
              <a:latin typeface="ＭＳ Ｐゴシック" panose="020B0600070205080204" pitchFamily="50" charset="-128"/>
              <a:ea typeface="ＭＳ Ｐゴシック" panose="020B0600070205080204" pitchFamily="50" charset="-128"/>
            </a:rPr>
            <a:t>年度は</a:t>
          </a:r>
          <a:r>
            <a:rPr kumimoji="1" lang="en-US" altLang="ja-JP" sz="1400">
              <a:solidFill>
                <a:schemeClr val="tx1"/>
              </a:solidFill>
              <a:latin typeface="ＭＳ Ｐゴシック" panose="020B0600070205080204" pitchFamily="50" charset="-128"/>
              <a:ea typeface="ＭＳ Ｐゴシック" panose="020B0600070205080204" pitchFamily="50" charset="-128"/>
            </a:rPr>
            <a:t>3.3</a:t>
          </a:r>
          <a:r>
            <a:rPr kumimoji="1" lang="ja-JP" altLang="en-US" sz="1400">
              <a:solidFill>
                <a:schemeClr val="tx1"/>
              </a:solidFill>
              <a:latin typeface="ＭＳ Ｐゴシック" panose="020B0600070205080204" pitchFamily="50" charset="-128"/>
              <a:ea typeface="ＭＳ Ｐゴシック" panose="020B0600070205080204" pitchFamily="50" charset="-128"/>
            </a:rPr>
            <a:t>％となり、</a:t>
          </a:r>
          <a:r>
            <a:rPr kumimoji="1" lang="en-US" altLang="ja-JP" sz="1400">
              <a:solidFill>
                <a:schemeClr val="tx1"/>
              </a:solidFill>
              <a:latin typeface="ＭＳ Ｐゴシック" panose="020B0600070205080204" pitchFamily="50" charset="-128"/>
              <a:ea typeface="ＭＳ Ｐゴシック" panose="020B0600070205080204" pitchFamily="50" charset="-128"/>
            </a:rPr>
            <a:t>1.2</a:t>
          </a:r>
          <a:r>
            <a:rPr kumimoji="1" lang="ja-JP" altLang="en-US" sz="1400">
              <a:solidFill>
                <a:schemeClr val="tx1"/>
              </a:solidFill>
              <a:latin typeface="ＭＳ Ｐゴシック" panose="020B0600070205080204" pitchFamily="50" charset="-128"/>
              <a:ea typeface="ＭＳ Ｐゴシック" panose="020B0600070205080204" pitchFamily="50" charset="-128"/>
            </a:rPr>
            <a:t>ポイント改善した。これは、</a:t>
          </a:r>
          <a:r>
            <a:rPr kumimoji="1" lang="en-US" altLang="ja-JP" sz="1400">
              <a:solidFill>
                <a:schemeClr val="tx1"/>
              </a:solidFill>
              <a:latin typeface="ＭＳ Ｐゴシック" panose="020B0600070205080204" pitchFamily="50" charset="-128"/>
              <a:ea typeface="ＭＳ Ｐゴシック" panose="020B0600070205080204" pitchFamily="50" charset="-128"/>
            </a:rPr>
            <a:t>3</a:t>
          </a:r>
          <a:r>
            <a:rPr kumimoji="1" lang="ja-JP" altLang="en-US" sz="1400">
              <a:solidFill>
                <a:schemeClr val="tx1"/>
              </a:solidFill>
              <a:latin typeface="ＭＳ Ｐゴシック" panose="020B0600070205080204" pitchFamily="50" charset="-128"/>
              <a:ea typeface="ＭＳ Ｐゴシック" panose="020B0600070205080204" pitchFamily="50" charset="-128"/>
            </a:rPr>
            <a:t>か年の対象から外れた令和</a:t>
          </a:r>
          <a:r>
            <a:rPr kumimoji="1" lang="en-US" altLang="ja-JP" sz="1400">
              <a:solidFill>
                <a:schemeClr val="tx1"/>
              </a:solidFill>
              <a:latin typeface="ＭＳ Ｐゴシック" panose="020B0600070205080204" pitchFamily="50" charset="-128"/>
              <a:ea typeface="ＭＳ Ｐゴシック" panose="020B0600070205080204" pitchFamily="50" charset="-128"/>
            </a:rPr>
            <a:t>3</a:t>
          </a:r>
          <a:r>
            <a:rPr kumimoji="1" lang="ja-JP" altLang="en-US" sz="1400">
              <a:solidFill>
                <a:schemeClr val="tx1"/>
              </a:solidFill>
              <a:latin typeface="ＭＳ Ｐゴシック" panose="020B0600070205080204" pitchFamily="50" charset="-128"/>
              <a:ea typeface="ＭＳ Ｐゴシック" panose="020B0600070205080204" pitchFamily="50" charset="-128"/>
            </a:rPr>
            <a:t>年度に比して令和</a:t>
          </a:r>
          <a:r>
            <a:rPr kumimoji="1" lang="en-US" altLang="ja-JP" sz="1400">
              <a:solidFill>
                <a:schemeClr val="tx1"/>
              </a:solidFill>
              <a:latin typeface="ＭＳ Ｐゴシック" panose="020B0600070205080204" pitchFamily="50" charset="-128"/>
              <a:ea typeface="ＭＳ Ｐゴシック" panose="020B0600070205080204" pitchFamily="50" charset="-128"/>
            </a:rPr>
            <a:t>6</a:t>
          </a:r>
          <a:r>
            <a:rPr kumimoji="1" lang="ja-JP" altLang="en-US" sz="1400">
              <a:solidFill>
                <a:schemeClr val="tx1"/>
              </a:solidFill>
              <a:latin typeface="ＭＳ Ｐゴシック" panose="020B0600070205080204" pitchFamily="50" charset="-128"/>
              <a:ea typeface="ＭＳ Ｐゴシック" panose="020B0600070205080204" pitchFamily="50" charset="-128"/>
            </a:rPr>
            <a:t>年度は元利償還金の額が減少したことに加え、標準税収入額の増加等の影響から標準財政規模が拡大していることが主な要因である。</a:t>
          </a:r>
        </a:p>
        <a:p>
          <a:r>
            <a:rPr kumimoji="1" lang="ja-JP" altLang="en-US" sz="1400">
              <a:solidFill>
                <a:schemeClr val="tx1"/>
              </a:solidFill>
              <a:latin typeface="ＭＳ Ｐゴシック" panose="020B0600070205080204" pitchFamily="50" charset="-128"/>
              <a:ea typeface="ＭＳ Ｐゴシック" panose="020B0600070205080204" pitchFamily="50" charset="-128"/>
            </a:rPr>
            <a:t>　今後も引き続き適正な公債管理に努めたい。</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該当なし</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720090</xdr:colOff>
      <xdr:row>40</xdr:row>
      <xdr:rowOff>308610</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720090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720090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720090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720090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720090</xdr:colOff>
      <xdr:row>45</xdr:row>
      <xdr:rowOff>308610</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720090</xdr:colOff>
      <xdr:row>47</xdr:row>
      <xdr:rowOff>308610</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720090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720090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720090</xdr:colOff>
      <xdr:row>50</xdr:row>
      <xdr:rowOff>308610</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720090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大阪府東大阪市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一般会計等においては、償還額が新規借入額を上回ったことから減少が続いている。また、下水道事業債においても同様の状況であることから公営企業債等繰入見込額が減少し、将来負担額合計はマイナスとなっている。今後においても将来負担額にかかる動向や影響に留意しつつ、健全な財政運営に努め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大阪府東大阪市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tx1"/>
            </a:solidFill>
            <a:effectLst/>
            <a:latin typeface="ＭＳ Ｐゴシック" panose="020B0600070205080204" pitchFamily="50" charset="-128"/>
            <a:ea typeface="ＭＳ Ｐゴシック" panose="020B0600070205080204" pitchFamily="50" charset="-128"/>
            <a:cs typeface="+mn-cs"/>
          </a:endParaRPr>
        </a:p>
        <a:p>
          <a:r>
            <a:rPr kumimoji="1" lang="ja-JP" altLang="en-US" sz="1300">
              <a:solidFill>
                <a:schemeClr val="tx1"/>
              </a:solidFill>
              <a:effectLst/>
              <a:latin typeface="ＭＳ Ｐゴシック" panose="020B0600070205080204" pitchFamily="50" charset="-128"/>
              <a:ea typeface="ＭＳ Ｐゴシック" panose="020B0600070205080204" pitchFamily="50" charset="-128"/>
              <a:cs typeface="+mn-cs"/>
            </a:rPr>
            <a:t>　令和</a:t>
          </a:r>
          <a:r>
            <a:rPr kumimoji="1" lang="en-US" altLang="ja-JP" sz="1300">
              <a:solidFill>
                <a:schemeClr val="tx1"/>
              </a:solidFill>
              <a:effectLst/>
              <a:latin typeface="ＭＳ Ｐゴシック" panose="020B0600070205080204" pitchFamily="50" charset="-128"/>
              <a:ea typeface="ＭＳ Ｐゴシック" panose="020B0600070205080204" pitchFamily="50" charset="-128"/>
              <a:cs typeface="+mn-cs"/>
            </a:rPr>
            <a:t>6</a:t>
          </a:r>
          <a:r>
            <a:rPr kumimoji="1" lang="ja-JP" altLang="en-US" sz="1300">
              <a:solidFill>
                <a:schemeClr val="tx1"/>
              </a:solidFill>
              <a:effectLst/>
              <a:latin typeface="ＭＳ Ｐゴシック" panose="020B0600070205080204" pitchFamily="50" charset="-128"/>
              <a:ea typeface="ＭＳ Ｐゴシック" panose="020B0600070205080204" pitchFamily="50" charset="-128"/>
              <a:cs typeface="+mn-cs"/>
            </a:rPr>
            <a:t>年度は</a:t>
          </a:r>
          <a:r>
            <a:rPr kumimoji="1" lang="en-US" altLang="ja-JP" sz="1300">
              <a:solidFill>
                <a:schemeClr val="tx1"/>
              </a:solidFill>
              <a:effectLst/>
              <a:latin typeface="ＭＳ Ｐゴシック" panose="020B0600070205080204" pitchFamily="50" charset="-128"/>
              <a:ea typeface="ＭＳ Ｐゴシック" panose="020B0600070205080204" pitchFamily="50" charset="-128"/>
              <a:cs typeface="+mn-cs"/>
            </a:rPr>
            <a:t>49,666</a:t>
          </a:r>
          <a:r>
            <a:rPr kumimoji="1" lang="ja-JP" altLang="en-US" sz="1300">
              <a:solidFill>
                <a:schemeClr val="tx1"/>
              </a:solidFill>
              <a:effectLst/>
              <a:latin typeface="ＭＳ Ｐゴシック" panose="020B0600070205080204" pitchFamily="50" charset="-128"/>
              <a:ea typeface="ＭＳ Ｐゴシック" panose="020B0600070205080204" pitchFamily="50" charset="-128"/>
              <a:cs typeface="+mn-cs"/>
            </a:rPr>
            <a:t>百万円となり、前年度から</a:t>
          </a:r>
          <a:r>
            <a:rPr kumimoji="1" lang="en-US" altLang="ja-JP" sz="1300">
              <a:solidFill>
                <a:schemeClr val="tx1"/>
              </a:solidFill>
              <a:effectLst/>
              <a:latin typeface="ＭＳ Ｐゴシック" panose="020B0600070205080204" pitchFamily="50" charset="-128"/>
              <a:ea typeface="ＭＳ Ｐゴシック" panose="020B0600070205080204" pitchFamily="50" charset="-128"/>
              <a:cs typeface="+mn-cs"/>
            </a:rPr>
            <a:t>7,032</a:t>
          </a:r>
          <a:r>
            <a:rPr kumimoji="1" lang="ja-JP" altLang="en-US" sz="1300">
              <a:solidFill>
                <a:schemeClr val="tx1"/>
              </a:solidFill>
              <a:effectLst/>
              <a:latin typeface="ＭＳ Ｐゴシック" panose="020B0600070205080204" pitchFamily="50" charset="-128"/>
              <a:ea typeface="ＭＳ Ｐゴシック" panose="020B0600070205080204" pitchFamily="50" charset="-128"/>
              <a:cs typeface="+mn-cs"/>
            </a:rPr>
            <a:t>百万円の増加となった。</a:t>
          </a:r>
          <a:r>
            <a:rPr kumimoji="1" lang="en-US" altLang="ja-JP" sz="1300">
              <a:solidFill>
                <a:schemeClr val="tx1"/>
              </a:solidFill>
              <a:effectLst/>
              <a:latin typeface="ＭＳ Ｐゴシック" panose="020B0600070205080204" pitchFamily="50" charset="-128"/>
              <a:ea typeface="ＭＳ Ｐゴシック" panose="020B0600070205080204" pitchFamily="50" charset="-128"/>
              <a:cs typeface="+mn-cs"/>
            </a:rPr>
            <a:t>R5</a:t>
          </a:r>
          <a:r>
            <a:rPr kumimoji="1" lang="ja-JP" altLang="en-US" sz="1300">
              <a:solidFill>
                <a:schemeClr val="tx1"/>
              </a:solidFill>
              <a:effectLst/>
              <a:latin typeface="ＭＳ Ｐゴシック" panose="020B0600070205080204" pitchFamily="50" charset="-128"/>
              <a:ea typeface="ＭＳ Ｐゴシック" panose="020B0600070205080204" pitchFamily="50" charset="-128"/>
              <a:cs typeface="+mn-cs"/>
            </a:rPr>
            <a:t>実質収支の</a:t>
          </a:r>
          <a:r>
            <a:rPr kumimoji="1" lang="en-US" altLang="ja-JP" sz="1300">
              <a:solidFill>
                <a:schemeClr val="tx1"/>
              </a:solidFill>
              <a:effectLst/>
              <a:latin typeface="ＭＳ Ｐゴシック" panose="020B0600070205080204" pitchFamily="50" charset="-128"/>
              <a:ea typeface="ＭＳ Ｐゴシック" panose="020B0600070205080204" pitchFamily="50" charset="-128"/>
              <a:cs typeface="+mn-cs"/>
            </a:rPr>
            <a:t>1/2</a:t>
          </a:r>
          <a:r>
            <a:rPr kumimoji="1" lang="ja-JP" altLang="en-US" sz="1300">
              <a:solidFill>
                <a:schemeClr val="tx1"/>
              </a:solidFill>
              <a:effectLst/>
              <a:latin typeface="ＭＳ Ｐゴシック" panose="020B0600070205080204" pitchFamily="50" charset="-128"/>
              <a:ea typeface="ＭＳ Ｐゴシック" panose="020B0600070205080204" pitchFamily="50" charset="-128"/>
              <a:cs typeface="+mn-cs"/>
            </a:rPr>
            <a:t>等を積み立てたことにより財政調整基金が</a:t>
          </a:r>
          <a:r>
            <a:rPr kumimoji="1" lang="en-US" altLang="ja-JP" sz="1300">
              <a:solidFill>
                <a:schemeClr val="tx1"/>
              </a:solidFill>
              <a:effectLst/>
              <a:latin typeface="ＭＳ Ｐゴシック" panose="020B0600070205080204" pitchFamily="50" charset="-128"/>
              <a:ea typeface="ＭＳ Ｐゴシック" panose="020B0600070205080204" pitchFamily="50" charset="-128"/>
              <a:cs typeface="+mn-cs"/>
            </a:rPr>
            <a:t>2,103</a:t>
          </a:r>
          <a:r>
            <a:rPr kumimoji="1" lang="ja-JP" altLang="en-US" sz="1300">
              <a:solidFill>
                <a:schemeClr val="tx1"/>
              </a:solidFill>
              <a:effectLst/>
              <a:latin typeface="ＭＳ Ｐゴシック" panose="020B0600070205080204" pitchFamily="50" charset="-128"/>
              <a:ea typeface="ＭＳ Ｐゴシック" panose="020B0600070205080204" pitchFamily="50" charset="-128"/>
              <a:cs typeface="+mn-cs"/>
            </a:rPr>
            <a:t>百万円増加、将来の市債の償還に備えるため減債基金が</a:t>
          </a:r>
          <a:r>
            <a:rPr kumimoji="1" lang="en-US" altLang="ja-JP" sz="1300">
              <a:solidFill>
                <a:schemeClr val="tx1"/>
              </a:solidFill>
              <a:effectLst/>
              <a:latin typeface="ＭＳ Ｐゴシック" panose="020B0600070205080204" pitchFamily="50" charset="-128"/>
              <a:ea typeface="ＭＳ Ｐゴシック" panose="020B0600070205080204" pitchFamily="50" charset="-128"/>
              <a:cs typeface="+mn-cs"/>
            </a:rPr>
            <a:t>1,512</a:t>
          </a:r>
          <a:r>
            <a:rPr kumimoji="1" lang="ja-JP" altLang="en-US" sz="1300">
              <a:solidFill>
                <a:schemeClr val="tx1"/>
              </a:solidFill>
              <a:effectLst/>
              <a:latin typeface="ＭＳ Ｐゴシック" panose="020B0600070205080204" pitchFamily="50" charset="-128"/>
              <a:ea typeface="ＭＳ Ｐゴシック" panose="020B0600070205080204" pitchFamily="50" charset="-128"/>
              <a:cs typeface="+mn-cs"/>
            </a:rPr>
            <a:t>百万円増加、新斎苑や環境センターの整備等に備えるため都市経営基盤整備基金が</a:t>
          </a:r>
          <a:r>
            <a:rPr kumimoji="1" lang="en-US" altLang="ja-JP" sz="1300">
              <a:solidFill>
                <a:schemeClr val="tx1"/>
              </a:solidFill>
              <a:effectLst/>
              <a:latin typeface="ＭＳ Ｐゴシック" panose="020B0600070205080204" pitchFamily="50" charset="-128"/>
              <a:ea typeface="ＭＳ Ｐゴシック" panose="020B0600070205080204" pitchFamily="50" charset="-128"/>
              <a:cs typeface="+mn-cs"/>
            </a:rPr>
            <a:t>2,928</a:t>
          </a:r>
          <a:r>
            <a:rPr kumimoji="1" lang="ja-JP" altLang="en-US" sz="1300">
              <a:solidFill>
                <a:schemeClr val="tx1"/>
              </a:solidFill>
              <a:effectLst/>
              <a:latin typeface="ＭＳ Ｐゴシック" panose="020B0600070205080204" pitchFamily="50" charset="-128"/>
              <a:ea typeface="ＭＳ Ｐゴシック" panose="020B0600070205080204" pitchFamily="50" charset="-128"/>
              <a:cs typeface="+mn-cs"/>
            </a:rPr>
            <a:t>百万円増加するとともに、老朽化による建替えや長寿命化にかかる整備に備えるための市営住宅整備基金が</a:t>
          </a:r>
          <a:r>
            <a:rPr kumimoji="1" lang="en-US" altLang="ja-JP" sz="1300">
              <a:solidFill>
                <a:schemeClr val="tx1"/>
              </a:solidFill>
              <a:effectLst/>
              <a:latin typeface="ＭＳ Ｐゴシック" panose="020B0600070205080204" pitchFamily="50" charset="-128"/>
              <a:ea typeface="ＭＳ Ｐゴシック" panose="020B0600070205080204" pitchFamily="50" charset="-128"/>
              <a:cs typeface="+mn-cs"/>
            </a:rPr>
            <a:t>509</a:t>
          </a:r>
          <a:r>
            <a:rPr kumimoji="1" lang="ja-JP" altLang="en-US" sz="1300">
              <a:solidFill>
                <a:schemeClr val="tx1"/>
              </a:solidFill>
              <a:effectLst/>
              <a:latin typeface="ＭＳ Ｐゴシック" panose="020B0600070205080204" pitchFamily="50" charset="-128"/>
              <a:ea typeface="ＭＳ Ｐゴシック" panose="020B0600070205080204" pitchFamily="50" charset="-128"/>
              <a:cs typeface="+mn-cs"/>
            </a:rPr>
            <a:t>百万円増加した。</a:t>
          </a:r>
        </a:p>
        <a:p>
          <a:endParaRPr kumimoji="1" lang="en-US" altLang="ja-JP" sz="1300">
            <a:solidFill>
              <a:schemeClr val="tx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tx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tx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tx1"/>
            </a:solidFill>
            <a:effectLst/>
            <a:latin typeface="ＭＳ Ｐゴシック" panose="020B0600070205080204" pitchFamily="50" charset="-128"/>
            <a:ea typeface="ＭＳ Ｐゴシック" panose="020B0600070205080204" pitchFamily="50" charset="-128"/>
            <a:cs typeface="+mn-cs"/>
          </a:endParaRPr>
        </a:p>
        <a:p>
          <a:r>
            <a:rPr kumimoji="1" lang="ja-JP" altLang="en-US" sz="1300">
              <a:solidFill>
                <a:schemeClr val="tx1"/>
              </a:solidFill>
              <a:effectLst/>
              <a:latin typeface="ＭＳ Ｐゴシック" panose="020B0600070205080204" pitchFamily="50" charset="-128"/>
              <a:ea typeface="ＭＳ Ｐゴシック" panose="020B0600070205080204" pitchFamily="50" charset="-128"/>
              <a:cs typeface="+mn-cs"/>
            </a:rPr>
            <a:t>（今後の方針）</a:t>
          </a:r>
          <a:endParaRPr kumimoji="1" lang="en-US" altLang="ja-JP" sz="1300">
            <a:solidFill>
              <a:schemeClr val="tx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tx1"/>
            </a:solidFill>
            <a:effectLst/>
            <a:latin typeface="ＭＳ Ｐゴシック" panose="020B0600070205080204" pitchFamily="50" charset="-128"/>
            <a:ea typeface="ＭＳ Ｐゴシック" panose="020B0600070205080204" pitchFamily="50" charset="-128"/>
            <a:cs typeface="+mn-cs"/>
          </a:endParaRPr>
        </a:p>
        <a:p>
          <a:r>
            <a:rPr kumimoji="1" lang="ja-JP" altLang="en-US" sz="1300">
              <a:solidFill>
                <a:schemeClr val="tx1"/>
              </a:solidFill>
              <a:effectLst/>
              <a:latin typeface="ＭＳ Ｐゴシック" panose="020B0600070205080204" pitchFamily="50" charset="-128"/>
              <a:ea typeface="ＭＳ Ｐゴシック" panose="020B0600070205080204" pitchFamily="50" charset="-128"/>
              <a:cs typeface="+mn-cs"/>
            </a:rPr>
            <a:t>　財政調整基金、減債基金については、現行の残高を維持することにより、年度間の財源不足に備え安定した財政運営に努める。</a:t>
          </a:r>
        </a:p>
        <a:p>
          <a:r>
            <a:rPr kumimoji="1" lang="ja-JP" altLang="en-US" sz="1300">
              <a:solidFill>
                <a:schemeClr val="tx1"/>
              </a:solidFill>
              <a:effectLst/>
              <a:latin typeface="ＭＳ Ｐゴシック" panose="020B0600070205080204" pitchFamily="50" charset="-128"/>
              <a:ea typeface="ＭＳ Ｐゴシック" panose="020B0600070205080204" pitchFamily="50" charset="-128"/>
              <a:cs typeface="+mn-cs"/>
            </a:rPr>
            <a:t>　その他特定目的基金については、基金の趣旨にかなうよう必要額の取り崩し、積み立てをおこなっていく。とりわけ都市経営基盤整備基金については、新斎苑や環境センターの建設費に多額の投資が必要となることから、将来の負担増に対応できるよう積み立てをおこなった。</a:t>
          </a:r>
        </a:p>
        <a:p>
          <a:endParaRPr kumimoji="1" lang="en-US" altLang="ja-JP" sz="1300">
            <a:solidFill>
              <a:schemeClr val="tx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基金の使途）</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・公共施設整備基金：公共施設の整備を行う。</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・都市経営基盤整備基金：都市経営の健全性を維持するとともに、市民生活の向上に資する施設整備等を行う。</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・愛はぐくむ子どもスクラム基金：子どもの安全対策及び地域とともに子どもを育成するまちづくりを推進する事業を行う。</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・市営住宅整備基金：市営住宅の整備事業を行う。</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・ラグビーのまち東大阪基金：ラグビーのまち東大阪の魅力を増進するための事業を行う。</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（増減理由）</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・公共施設整備基金：学校施設整備事業に伴う取り崩しを行い、</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157</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百万円減少した。</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・都市経営基盤整備基金：</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R5</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実質収支の</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1/2</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や土地売払収入等を積み立て、</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2,928</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百万円増加した。</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・愛はぐくむ子どもスクラム基金：土地売払収入等を積み立て、</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219</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百万円増加した。</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・市営住宅整備基金：市営住宅跡地の売払収入等を積み立て、</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509</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百万円増加した。</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・ラグビーのまち東大阪基金：市立花園ラグビー場整備事業に伴う取り崩しを行い、</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242</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百万円減少した。</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（今後の方針）</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各基金条例に基づき、適正な積立、運用管理、処分を行う。</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en-US" sz="1300">
              <a:solidFill>
                <a:schemeClr val="tx1"/>
              </a:solidFill>
              <a:effectLst/>
              <a:latin typeface="ＭＳ Ｐゴシック" panose="020B0600070205080204" pitchFamily="50" charset="-128"/>
              <a:ea typeface="ＭＳ Ｐゴシック" panose="020B0600070205080204" pitchFamily="50" charset="-128"/>
              <a:cs typeface="+mn-cs"/>
            </a:rPr>
            <a:t>令和</a:t>
          </a:r>
          <a:r>
            <a:rPr kumimoji="1" lang="en-US" altLang="ja-JP" sz="1300">
              <a:solidFill>
                <a:schemeClr val="tx1"/>
              </a:solidFill>
              <a:effectLst/>
              <a:latin typeface="ＭＳ Ｐゴシック" panose="020B0600070205080204" pitchFamily="50" charset="-128"/>
              <a:ea typeface="ＭＳ Ｐゴシック" panose="020B0600070205080204" pitchFamily="50" charset="-128"/>
              <a:cs typeface="+mn-cs"/>
            </a:rPr>
            <a:t>6</a:t>
          </a:r>
          <a:r>
            <a:rPr kumimoji="1" lang="ja-JP" altLang="en-US" sz="1300">
              <a:solidFill>
                <a:schemeClr val="tx1"/>
              </a:solidFill>
              <a:effectLst/>
              <a:latin typeface="ＭＳ Ｐゴシック" panose="020B0600070205080204" pitchFamily="50" charset="-128"/>
              <a:ea typeface="ＭＳ Ｐゴシック" panose="020B0600070205080204" pitchFamily="50" charset="-128"/>
              <a:cs typeface="+mn-cs"/>
            </a:rPr>
            <a:t>年度においては、収支不足として</a:t>
          </a:r>
          <a:r>
            <a:rPr kumimoji="1" lang="en-US" altLang="ja-JP" sz="1300">
              <a:solidFill>
                <a:schemeClr val="tx1"/>
              </a:solidFill>
              <a:effectLst/>
              <a:latin typeface="ＭＳ Ｐゴシック" panose="020B0600070205080204" pitchFamily="50" charset="-128"/>
              <a:ea typeface="ＭＳ Ｐゴシック" panose="020B0600070205080204" pitchFamily="50" charset="-128"/>
              <a:cs typeface="+mn-cs"/>
            </a:rPr>
            <a:t>500</a:t>
          </a:r>
          <a:r>
            <a:rPr kumimoji="1" lang="ja-JP" altLang="en-US" sz="1300">
              <a:solidFill>
                <a:schemeClr val="tx1"/>
              </a:solidFill>
              <a:effectLst/>
              <a:latin typeface="ＭＳ Ｐゴシック" panose="020B0600070205080204" pitchFamily="50" charset="-128"/>
              <a:ea typeface="ＭＳ Ｐゴシック" panose="020B0600070205080204" pitchFamily="50" charset="-128"/>
              <a:cs typeface="+mn-cs"/>
            </a:rPr>
            <a:t>百万円取り崩しを行ったが、</a:t>
          </a:r>
          <a:r>
            <a:rPr kumimoji="1" lang="en-US" altLang="ja-JP" sz="1300">
              <a:solidFill>
                <a:schemeClr val="tx1"/>
              </a:solidFill>
              <a:effectLst/>
              <a:latin typeface="ＭＳ Ｐゴシック" panose="020B0600070205080204" pitchFamily="50" charset="-128"/>
              <a:ea typeface="ＭＳ Ｐゴシック" panose="020B0600070205080204" pitchFamily="50" charset="-128"/>
              <a:cs typeface="+mn-cs"/>
            </a:rPr>
            <a:t>R5</a:t>
          </a:r>
          <a:r>
            <a:rPr kumimoji="1" lang="ja-JP" altLang="en-US" sz="1300">
              <a:solidFill>
                <a:schemeClr val="tx1"/>
              </a:solidFill>
              <a:effectLst/>
              <a:latin typeface="ＭＳ Ｐゴシック" panose="020B0600070205080204" pitchFamily="50" charset="-128"/>
              <a:ea typeface="ＭＳ Ｐゴシック" panose="020B0600070205080204" pitchFamily="50" charset="-128"/>
              <a:cs typeface="+mn-cs"/>
            </a:rPr>
            <a:t>実質収支の</a:t>
          </a:r>
          <a:r>
            <a:rPr kumimoji="1" lang="en-US" altLang="ja-JP" sz="1300">
              <a:solidFill>
                <a:schemeClr val="tx1"/>
              </a:solidFill>
              <a:effectLst/>
              <a:latin typeface="ＭＳ Ｐゴシック" panose="020B0600070205080204" pitchFamily="50" charset="-128"/>
              <a:ea typeface="ＭＳ Ｐゴシック" panose="020B0600070205080204" pitchFamily="50" charset="-128"/>
              <a:cs typeface="+mn-cs"/>
            </a:rPr>
            <a:t>1/2</a:t>
          </a:r>
          <a:r>
            <a:rPr kumimoji="1" lang="ja-JP" altLang="en-US" sz="1300">
              <a:solidFill>
                <a:schemeClr val="tx1"/>
              </a:solidFill>
              <a:effectLst/>
              <a:latin typeface="ＭＳ Ｐゴシック" panose="020B0600070205080204" pitchFamily="50" charset="-128"/>
              <a:ea typeface="ＭＳ Ｐゴシック" panose="020B0600070205080204" pitchFamily="50" charset="-128"/>
              <a:cs typeface="+mn-cs"/>
            </a:rPr>
            <a:t>や土地売払い収入等</a:t>
          </a:r>
          <a:r>
            <a:rPr kumimoji="1" lang="en-US" altLang="ja-JP" sz="1300">
              <a:solidFill>
                <a:schemeClr val="tx1"/>
              </a:solidFill>
              <a:effectLst/>
              <a:latin typeface="ＭＳ Ｐゴシック" panose="020B0600070205080204" pitchFamily="50" charset="-128"/>
              <a:ea typeface="ＭＳ Ｐゴシック" panose="020B0600070205080204" pitchFamily="50" charset="-128"/>
              <a:cs typeface="+mn-cs"/>
            </a:rPr>
            <a:t>2,603</a:t>
          </a:r>
          <a:r>
            <a:rPr kumimoji="1" lang="ja-JP" altLang="en-US" sz="1300">
              <a:solidFill>
                <a:schemeClr val="tx1"/>
              </a:solidFill>
              <a:effectLst/>
              <a:latin typeface="ＭＳ Ｐゴシック" panose="020B0600070205080204" pitchFamily="50" charset="-128"/>
              <a:ea typeface="ＭＳ Ｐゴシック" panose="020B0600070205080204" pitchFamily="50" charset="-128"/>
              <a:cs typeface="+mn-cs"/>
            </a:rPr>
            <a:t>百万円の積み立てを行ったため、令和</a:t>
          </a:r>
          <a:r>
            <a:rPr kumimoji="1" lang="en-US" altLang="ja-JP" sz="1300">
              <a:solidFill>
                <a:schemeClr val="tx1"/>
              </a:solidFill>
              <a:effectLst/>
              <a:latin typeface="ＭＳ Ｐゴシック" panose="020B0600070205080204" pitchFamily="50" charset="-128"/>
              <a:ea typeface="ＭＳ Ｐゴシック" panose="020B0600070205080204" pitchFamily="50" charset="-128"/>
              <a:cs typeface="+mn-cs"/>
            </a:rPr>
            <a:t>6</a:t>
          </a:r>
          <a:r>
            <a:rPr kumimoji="1" lang="ja-JP" altLang="en-US" sz="1300">
              <a:solidFill>
                <a:schemeClr val="tx1"/>
              </a:solidFill>
              <a:effectLst/>
              <a:latin typeface="ＭＳ Ｐゴシック" panose="020B0600070205080204" pitchFamily="50" charset="-128"/>
              <a:ea typeface="ＭＳ Ｐゴシック" panose="020B0600070205080204" pitchFamily="50" charset="-128"/>
              <a:cs typeface="+mn-cs"/>
            </a:rPr>
            <a:t>年度末残高は</a:t>
          </a:r>
          <a:r>
            <a:rPr kumimoji="1" lang="en-US" altLang="ja-JP" sz="1300">
              <a:solidFill>
                <a:schemeClr val="tx1"/>
              </a:solidFill>
              <a:effectLst/>
              <a:latin typeface="ＭＳ Ｐゴシック" panose="020B0600070205080204" pitchFamily="50" charset="-128"/>
              <a:ea typeface="ＭＳ Ｐゴシック" panose="020B0600070205080204" pitchFamily="50" charset="-128"/>
              <a:cs typeface="+mn-cs"/>
            </a:rPr>
            <a:t>21,784</a:t>
          </a:r>
          <a:r>
            <a:rPr kumimoji="1" lang="ja-JP" altLang="en-US" sz="1300">
              <a:solidFill>
                <a:schemeClr val="tx1"/>
              </a:solidFill>
              <a:effectLst/>
              <a:latin typeface="ＭＳ Ｐゴシック" panose="020B0600070205080204" pitchFamily="50" charset="-128"/>
              <a:ea typeface="ＭＳ Ｐゴシック" panose="020B0600070205080204" pitchFamily="50" charset="-128"/>
              <a:cs typeface="+mn-cs"/>
            </a:rPr>
            <a:t>百万円となり、前年度より</a:t>
          </a:r>
          <a:r>
            <a:rPr kumimoji="1" lang="en-US" altLang="ja-JP" sz="1300">
              <a:solidFill>
                <a:schemeClr val="tx1"/>
              </a:solidFill>
              <a:effectLst/>
              <a:latin typeface="ＭＳ Ｐゴシック" panose="020B0600070205080204" pitchFamily="50" charset="-128"/>
              <a:ea typeface="ＭＳ Ｐゴシック" panose="020B0600070205080204" pitchFamily="50" charset="-128"/>
              <a:cs typeface="+mn-cs"/>
            </a:rPr>
            <a:t>2,103</a:t>
          </a:r>
          <a:r>
            <a:rPr kumimoji="1" lang="ja-JP" altLang="en-US" sz="1300">
              <a:solidFill>
                <a:schemeClr val="tx1"/>
              </a:solidFill>
              <a:effectLst/>
              <a:latin typeface="ＭＳ Ｐゴシック" panose="020B0600070205080204" pitchFamily="50" charset="-128"/>
              <a:ea typeface="ＭＳ Ｐゴシック" panose="020B0600070205080204" pitchFamily="50" charset="-128"/>
              <a:cs typeface="+mn-cs"/>
            </a:rPr>
            <a:t>百万円の増加となった。</a:t>
          </a:r>
        </a:p>
        <a:p>
          <a:r>
            <a:rPr kumimoji="1" lang="ja-JP" altLang="en-US" sz="1300">
              <a:solidFill>
                <a:schemeClr val="tx1"/>
              </a:solidFill>
              <a:effectLst/>
              <a:latin typeface="ＭＳ Ｐゴシック" panose="020B0600070205080204" pitchFamily="50" charset="-128"/>
              <a:ea typeface="ＭＳ Ｐゴシック" panose="020B0600070205080204" pitchFamily="50" charset="-128"/>
              <a:cs typeface="+mn-cs"/>
            </a:rPr>
            <a:t>　</a:t>
          </a:r>
          <a:endParaRPr kumimoji="1" lang="en-US" altLang="ja-JP" sz="1300">
            <a:solidFill>
              <a:schemeClr val="tx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tx1"/>
            </a:solidFill>
            <a:effectLst/>
            <a:latin typeface="ＭＳ Ｐゴシック" panose="020B0600070205080204" pitchFamily="50" charset="-128"/>
            <a:ea typeface="ＭＳ Ｐゴシック" panose="020B0600070205080204" pitchFamily="50" charset="-128"/>
            <a:cs typeface="+mn-cs"/>
          </a:endParaRPr>
        </a:p>
        <a:p>
          <a:r>
            <a:rPr kumimoji="1" lang="ja-JP" altLang="en-US" sz="1300">
              <a:solidFill>
                <a:schemeClr val="tx1"/>
              </a:solidFill>
              <a:effectLst/>
              <a:latin typeface="ＭＳ Ｐゴシック" panose="020B0600070205080204" pitchFamily="50" charset="-128"/>
              <a:ea typeface="ＭＳ Ｐゴシック" panose="020B0600070205080204" pitchFamily="50" charset="-128"/>
              <a:cs typeface="+mn-cs"/>
            </a:rPr>
            <a:t>（今後の方針）</a:t>
          </a:r>
          <a:endParaRPr kumimoji="1" lang="en-US" altLang="ja-JP" sz="1300">
            <a:solidFill>
              <a:schemeClr val="tx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tx1"/>
            </a:solidFill>
            <a:effectLst/>
            <a:latin typeface="ＭＳ Ｐゴシック" panose="020B0600070205080204" pitchFamily="50" charset="-128"/>
            <a:ea typeface="ＭＳ Ｐゴシック" panose="020B0600070205080204" pitchFamily="50" charset="-128"/>
            <a:cs typeface="+mn-cs"/>
          </a:endParaRPr>
        </a:p>
        <a:p>
          <a:r>
            <a:rPr kumimoji="1" lang="ja-JP" altLang="en-US" sz="1300">
              <a:solidFill>
                <a:schemeClr val="tx1"/>
              </a:solidFill>
              <a:effectLst/>
              <a:latin typeface="ＭＳ Ｐゴシック" panose="020B0600070205080204" pitchFamily="50" charset="-128"/>
              <a:ea typeface="ＭＳ Ｐゴシック" panose="020B0600070205080204" pitchFamily="50" charset="-128"/>
              <a:cs typeface="+mn-cs"/>
            </a:rPr>
            <a:t>　令和年</a:t>
          </a:r>
          <a:r>
            <a:rPr kumimoji="1" lang="en-US" altLang="ja-JP" sz="1300">
              <a:solidFill>
                <a:schemeClr val="tx1"/>
              </a:solidFill>
              <a:effectLst/>
              <a:latin typeface="ＭＳ Ｐゴシック" panose="020B0600070205080204" pitchFamily="50" charset="-128"/>
              <a:ea typeface="ＭＳ Ｐゴシック" panose="020B0600070205080204" pitchFamily="50" charset="-128"/>
              <a:cs typeface="+mn-cs"/>
            </a:rPr>
            <a:t>6</a:t>
          </a:r>
          <a:r>
            <a:rPr kumimoji="1" lang="ja-JP" altLang="en-US" sz="1300">
              <a:solidFill>
                <a:schemeClr val="tx1"/>
              </a:solidFill>
              <a:effectLst/>
              <a:latin typeface="ＭＳ Ｐゴシック" panose="020B0600070205080204" pitchFamily="50" charset="-128"/>
              <a:ea typeface="ＭＳ Ｐゴシック" panose="020B0600070205080204" pitchFamily="50" charset="-128"/>
              <a:cs typeface="+mn-cs"/>
            </a:rPr>
            <a:t>度残高の</a:t>
          </a:r>
          <a:r>
            <a:rPr kumimoji="1" lang="en-US" altLang="ja-JP" sz="1300">
              <a:solidFill>
                <a:schemeClr val="tx1"/>
              </a:solidFill>
              <a:effectLst/>
              <a:latin typeface="ＭＳ Ｐゴシック" panose="020B0600070205080204" pitchFamily="50" charset="-128"/>
              <a:ea typeface="ＭＳ Ｐゴシック" panose="020B0600070205080204" pitchFamily="50" charset="-128"/>
              <a:cs typeface="+mn-cs"/>
            </a:rPr>
            <a:t>21,784</a:t>
          </a:r>
          <a:r>
            <a:rPr kumimoji="1" lang="ja-JP" altLang="en-US" sz="1300">
              <a:solidFill>
                <a:schemeClr val="tx1"/>
              </a:solidFill>
              <a:effectLst/>
              <a:latin typeface="ＭＳ Ｐゴシック" panose="020B0600070205080204" pitchFamily="50" charset="-128"/>
              <a:ea typeface="ＭＳ Ｐゴシック" panose="020B0600070205080204" pitchFamily="50" charset="-128"/>
              <a:cs typeface="+mn-cs"/>
            </a:rPr>
            <a:t>百万円は、標準財政規模の約</a:t>
          </a:r>
          <a:r>
            <a:rPr kumimoji="1" lang="en-US" altLang="ja-JP" sz="1300">
              <a:solidFill>
                <a:schemeClr val="tx1"/>
              </a:solidFill>
              <a:effectLst/>
              <a:latin typeface="ＭＳ Ｐゴシック" panose="020B0600070205080204" pitchFamily="50" charset="-128"/>
              <a:ea typeface="ＭＳ Ｐゴシック" panose="020B0600070205080204" pitchFamily="50" charset="-128"/>
              <a:cs typeface="+mn-cs"/>
            </a:rPr>
            <a:t>18</a:t>
          </a:r>
          <a:r>
            <a:rPr kumimoji="1" lang="ja-JP" altLang="en-US" sz="1300">
              <a:solidFill>
                <a:schemeClr val="tx1"/>
              </a:solidFill>
              <a:effectLst/>
              <a:latin typeface="ＭＳ Ｐゴシック" panose="020B0600070205080204" pitchFamily="50" charset="-128"/>
              <a:ea typeface="ＭＳ Ｐゴシック" panose="020B0600070205080204" pitchFamily="50" charset="-128"/>
              <a:cs typeface="+mn-cs"/>
            </a:rPr>
            <a:t>％となっており、不測の事態に備えるための必要額を一定程度確保できていると考えている。</a:t>
          </a:r>
        </a:p>
        <a:p>
          <a:r>
            <a:rPr kumimoji="1" lang="ja-JP" altLang="en-US" sz="1300">
              <a:solidFill>
                <a:schemeClr val="tx1"/>
              </a:solidFill>
              <a:effectLst/>
              <a:latin typeface="ＭＳ Ｐゴシック" panose="020B0600070205080204" pitchFamily="50" charset="-128"/>
              <a:ea typeface="ＭＳ Ｐゴシック" panose="020B0600070205080204" pitchFamily="50" charset="-128"/>
              <a:cs typeface="+mn-cs"/>
            </a:rPr>
            <a:t>　今後の財政収支見込みとしては、人口減少の影響により市税収入の減少が予測されており、加えて公共施設の老朽化対策など財政需要の高まりも懸念されていることから、長期的視野に立った計画的な財政運営を行えるよう適正な残高の維持に努める。</a:t>
          </a:r>
        </a:p>
        <a:p>
          <a:endParaRPr kumimoji="1" lang="en-US" altLang="ja-JP" sz="1300">
            <a:solidFill>
              <a:srgbClr val="FF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tx1"/>
              </a:solidFill>
              <a:effectLst/>
              <a:latin typeface="ＭＳ Ｐゴシック" panose="020B0600070205080204" pitchFamily="50" charset="-128"/>
              <a:ea typeface="ＭＳ Ｐゴシック" panose="020B0600070205080204" pitchFamily="50" charset="-128"/>
              <a:cs typeface="+mn-cs"/>
            </a:rPr>
            <a:t>（増減理由）</a:t>
          </a:r>
          <a:endParaRPr kumimoji="1" lang="en-US" altLang="ja-JP" sz="1300">
            <a:solidFill>
              <a:schemeClr val="tx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tx1"/>
            </a:solidFill>
            <a:effectLst/>
            <a:latin typeface="ＭＳ Ｐゴシック" panose="020B0600070205080204" pitchFamily="50" charset="-128"/>
            <a:ea typeface="ＭＳ Ｐゴシック" panose="020B0600070205080204" pitchFamily="50" charset="-128"/>
            <a:cs typeface="+mn-cs"/>
          </a:endParaRPr>
        </a:p>
        <a:p>
          <a:r>
            <a:rPr kumimoji="1" lang="ja-JP" altLang="en-US" sz="1300">
              <a:solidFill>
                <a:schemeClr val="tx1"/>
              </a:solidFill>
              <a:effectLst/>
              <a:latin typeface="ＭＳ Ｐゴシック" panose="020B0600070205080204" pitchFamily="50" charset="-128"/>
              <a:ea typeface="ＭＳ Ｐゴシック" panose="020B0600070205080204" pitchFamily="50" charset="-128"/>
              <a:cs typeface="+mn-cs"/>
            </a:rPr>
            <a:t>　令和</a:t>
          </a:r>
          <a:r>
            <a:rPr kumimoji="1" lang="en-US" altLang="ja-JP" sz="1300">
              <a:solidFill>
                <a:schemeClr val="tx1"/>
              </a:solidFill>
              <a:effectLst/>
              <a:latin typeface="ＭＳ Ｐゴシック" panose="020B0600070205080204" pitchFamily="50" charset="-128"/>
              <a:ea typeface="ＭＳ Ｐゴシック" panose="020B0600070205080204" pitchFamily="50" charset="-128"/>
              <a:cs typeface="+mn-cs"/>
            </a:rPr>
            <a:t>6</a:t>
          </a:r>
          <a:r>
            <a:rPr kumimoji="1" lang="ja-JP" altLang="en-US" sz="1300">
              <a:solidFill>
                <a:schemeClr val="tx1"/>
              </a:solidFill>
              <a:effectLst/>
              <a:latin typeface="ＭＳ Ｐゴシック" panose="020B0600070205080204" pitchFamily="50" charset="-128"/>
              <a:ea typeface="ＭＳ Ｐゴシック" panose="020B0600070205080204" pitchFamily="50" charset="-128"/>
              <a:cs typeface="+mn-cs"/>
            </a:rPr>
            <a:t>年度は</a:t>
          </a:r>
          <a:r>
            <a:rPr kumimoji="1" lang="en-US" altLang="ja-JP" sz="1300">
              <a:solidFill>
                <a:schemeClr val="tx1"/>
              </a:solidFill>
              <a:effectLst/>
              <a:latin typeface="ＭＳ Ｐゴシック" panose="020B0600070205080204" pitchFamily="50" charset="-128"/>
              <a:ea typeface="ＭＳ Ｐゴシック" panose="020B0600070205080204" pitchFamily="50" charset="-128"/>
              <a:cs typeface="+mn-cs"/>
            </a:rPr>
            <a:t>8,669</a:t>
          </a:r>
          <a:r>
            <a:rPr kumimoji="1" lang="ja-JP" altLang="en-US" sz="1300">
              <a:solidFill>
                <a:schemeClr val="tx1"/>
              </a:solidFill>
              <a:effectLst/>
              <a:latin typeface="ＭＳ Ｐゴシック" panose="020B0600070205080204" pitchFamily="50" charset="-128"/>
              <a:ea typeface="ＭＳ Ｐゴシック" panose="020B0600070205080204" pitchFamily="50" charset="-128"/>
              <a:cs typeface="+mn-cs"/>
            </a:rPr>
            <a:t>百万円となり、前年度より</a:t>
          </a:r>
          <a:r>
            <a:rPr kumimoji="1" lang="en-US" altLang="ja-JP" sz="1300">
              <a:solidFill>
                <a:schemeClr val="tx1"/>
              </a:solidFill>
              <a:effectLst/>
              <a:latin typeface="ＭＳ Ｐゴシック" panose="020B0600070205080204" pitchFamily="50" charset="-128"/>
              <a:ea typeface="ＭＳ Ｐゴシック" panose="020B0600070205080204" pitchFamily="50" charset="-128"/>
              <a:cs typeface="+mn-cs"/>
            </a:rPr>
            <a:t>1,512</a:t>
          </a:r>
          <a:r>
            <a:rPr kumimoji="1" lang="ja-JP" altLang="en-US" sz="1300">
              <a:solidFill>
                <a:schemeClr val="tx1"/>
              </a:solidFill>
              <a:effectLst/>
              <a:latin typeface="ＭＳ Ｐゴシック" panose="020B0600070205080204" pitchFamily="50" charset="-128"/>
              <a:ea typeface="ＭＳ Ｐゴシック" panose="020B0600070205080204" pitchFamily="50" charset="-128"/>
              <a:cs typeface="+mn-cs"/>
            </a:rPr>
            <a:t>百万円の増加となった。</a:t>
          </a:r>
        </a:p>
        <a:p>
          <a:r>
            <a:rPr kumimoji="1" lang="ja-JP" altLang="en-US" sz="1300">
              <a:solidFill>
                <a:schemeClr val="tx1"/>
              </a:solidFill>
              <a:effectLst/>
              <a:latin typeface="ＭＳ Ｐゴシック" panose="020B0600070205080204" pitchFamily="50" charset="-128"/>
              <a:ea typeface="ＭＳ Ｐゴシック" panose="020B0600070205080204" pitchFamily="50" charset="-128"/>
              <a:cs typeface="+mn-cs"/>
            </a:rPr>
            <a:t>　主な要因として、公共用地先行取得事業特別会計から一般会計への再取得費用を積み立てたことに加え、後年度の財源となる普通交付税再算定分における臨時財政対策債償還基金費を積み立てたことによるものである。</a:t>
          </a:r>
        </a:p>
        <a:p>
          <a:endParaRPr kumimoji="1" lang="en-US" altLang="ja-JP" sz="1300">
            <a:solidFill>
              <a:schemeClr val="tx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tx1"/>
            </a:solidFill>
            <a:effectLst/>
            <a:latin typeface="ＭＳ Ｐゴシック" panose="020B0600070205080204" pitchFamily="50" charset="-128"/>
            <a:ea typeface="ＭＳ Ｐゴシック" panose="020B0600070205080204" pitchFamily="50" charset="-128"/>
            <a:cs typeface="+mn-cs"/>
          </a:endParaRPr>
        </a:p>
        <a:p>
          <a:r>
            <a:rPr kumimoji="1" lang="ja-JP" altLang="en-US" sz="1300">
              <a:solidFill>
                <a:schemeClr val="tx1"/>
              </a:solidFill>
              <a:effectLst/>
              <a:latin typeface="ＭＳ Ｐゴシック" panose="020B0600070205080204" pitchFamily="50" charset="-128"/>
              <a:ea typeface="ＭＳ Ｐゴシック" panose="020B0600070205080204" pitchFamily="50" charset="-128"/>
              <a:cs typeface="+mn-cs"/>
            </a:rPr>
            <a:t>（今後の方針）</a:t>
          </a:r>
          <a:endParaRPr kumimoji="1" lang="en-US" altLang="ja-JP" sz="1300">
            <a:solidFill>
              <a:schemeClr val="tx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tx1"/>
            </a:solidFill>
            <a:effectLst/>
            <a:latin typeface="ＭＳ Ｐゴシック" panose="020B0600070205080204" pitchFamily="50" charset="-128"/>
            <a:ea typeface="ＭＳ Ｐゴシック" panose="020B0600070205080204" pitchFamily="50" charset="-128"/>
            <a:cs typeface="+mn-cs"/>
          </a:endParaRPr>
        </a:p>
        <a:p>
          <a:r>
            <a:rPr kumimoji="1" lang="ja-JP" altLang="en-US" sz="1300">
              <a:solidFill>
                <a:schemeClr val="tx1"/>
              </a:solidFill>
              <a:effectLst/>
              <a:latin typeface="ＭＳ Ｐゴシック" panose="020B0600070205080204" pitchFamily="50" charset="-128"/>
              <a:ea typeface="ＭＳ Ｐゴシック" panose="020B0600070205080204" pitchFamily="50" charset="-128"/>
              <a:cs typeface="+mn-cs"/>
            </a:rPr>
            <a:t>　市債の償還及び適正な管理にも必要な財源を確保し、将来にわたる財政の健全な運営に向け、適正な残高の維持に努める。</a:t>
          </a:r>
          <a:endParaRPr kumimoji="1" lang="en-US" altLang="ja-JP" sz="1300">
            <a:solidFill>
              <a:schemeClr val="tx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tx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D814D8D6-D1AD-423F-A1F9-C06F09A2363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DF3114D0-A21A-4DCA-95B9-2BF009EA4F2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8106F01D-C634-44D9-8962-D35DE3B07F96}"/>
            </a:ext>
          </a:extLst>
        </xdr:cNvPr>
        <xdr:cNvSpPr/>
      </xdr:nvSpPr>
      <xdr:spPr>
        <a:xfrm>
          <a:off x="11753850" y="936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3AC0E016-8A89-4B6D-8C24-A42FDF45AA0D}"/>
            </a:ext>
          </a:extLst>
        </xdr:cNvPr>
        <xdr:cNvSpPr/>
      </xdr:nvSpPr>
      <xdr:spPr>
        <a:xfrm>
          <a:off x="13125450" y="936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85276815-E7F0-4500-A7FD-105D3986926F}"/>
            </a:ext>
          </a:extLst>
        </xdr:cNvPr>
        <xdr:cNvSpPr/>
      </xdr:nvSpPr>
      <xdr:spPr>
        <a:xfrm>
          <a:off x="14497050" y="936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202AA639-ED31-4F25-ADF0-C925854903A9}"/>
            </a:ext>
          </a:extLst>
        </xdr:cNvPr>
        <xdr:cNvSpPr/>
      </xdr:nvSpPr>
      <xdr:spPr>
        <a:xfrm>
          <a:off x="15868650" y="936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558A5719-1F2A-488C-808E-D27138D72292}"/>
            </a:ext>
          </a:extLst>
        </xdr:cNvPr>
        <xdr:cNvSpPr/>
      </xdr:nvSpPr>
      <xdr:spPr>
        <a:xfrm>
          <a:off x="17240250" y="936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A0C2BAD5-073A-427C-B779-ED9354F5DDF7}"/>
            </a:ext>
          </a:extLst>
        </xdr:cNvPr>
        <xdr:cNvSpPr/>
      </xdr:nvSpPr>
      <xdr:spPr>
        <a:xfrm>
          <a:off x="11753850" y="1317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C821541E-166B-49DB-B093-188BD07D8192}"/>
            </a:ext>
          </a:extLst>
        </xdr:cNvPr>
        <xdr:cNvSpPr/>
      </xdr:nvSpPr>
      <xdr:spPr>
        <a:xfrm>
          <a:off x="13125450" y="1317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5DE5AA7B-C915-4045-BF20-3F14298B1972}"/>
            </a:ext>
          </a:extLst>
        </xdr:cNvPr>
        <xdr:cNvSpPr/>
      </xdr:nvSpPr>
      <xdr:spPr>
        <a:xfrm>
          <a:off x="14497050" y="1317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366F9EAC-EDCA-4F53-AF23-71FD42277D7F}"/>
            </a:ext>
          </a:extLst>
        </xdr:cNvPr>
        <xdr:cNvSpPr/>
      </xdr:nvSpPr>
      <xdr:spPr>
        <a:xfrm>
          <a:off x="15868650" y="1317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27382743-7646-4A11-B666-B961B53574F8}"/>
            </a:ext>
          </a:extLst>
        </xdr:cNvPr>
        <xdr:cNvSpPr/>
      </xdr:nvSpPr>
      <xdr:spPr>
        <a:xfrm>
          <a:off x="17240250" y="1317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93B8DDA5-F67F-4E10-973C-3EEE72DCE97B}"/>
            </a:ext>
          </a:extLst>
        </xdr:cNvPr>
        <xdr:cNvSpPr/>
      </xdr:nvSpPr>
      <xdr:spPr>
        <a:xfrm>
          <a:off x="359410" y="59690"/>
          <a:ext cx="11391265" cy="638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C30FA977-A0BC-49BB-848D-D294BD108633}"/>
            </a:ext>
          </a:extLst>
        </xdr:cNvPr>
        <xdr:cNvSpPr/>
      </xdr:nvSpPr>
      <xdr:spPr>
        <a:xfrm>
          <a:off x="15346680" y="190500"/>
          <a:ext cx="3551555" cy="56261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A1B8A3E5-B5C8-4F7D-95C9-B83557BE5E9D}"/>
            </a:ext>
          </a:extLst>
        </xdr:cNvPr>
        <xdr:cNvSpPr/>
      </xdr:nvSpPr>
      <xdr:spPr>
        <a:xfrm>
          <a:off x="15351125" y="212090"/>
          <a:ext cx="3524250" cy="5099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6A88E3F1-F36A-43EA-8A92-0ED1B3A7FAE9}"/>
            </a:ext>
          </a:extLst>
        </xdr:cNvPr>
        <xdr:cNvSpPr/>
      </xdr:nvSpPr>
      <xdr:spPr>
        <a:xfrm>
          <a:off x="15372715" y="245110"/>
          <a:ext cx="3470910" cy="43878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大阪府東大阪市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91C5C3D5-6BC1-4C48-BB42-311B2EC4F089}"/>
            </a:ext>
          </a:extLst>
        </xdr:cNvPr>
        <xdr:cNvSpPr/>
      </xdr:nvSpPr>
      <xdr:spPr>
        <a:xfrm>
          <a:off x="12817475" y="190500"/>
          <a:ext cx="2392045" cy="56261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69D56ABA-5D28-4B09-A18A-32540E72A219}"/>
            </a:ext>
          </a:extLst>
        </xdr:cNvPr>
        <xdr:cNvSpPr/>
      </xdr:nvSpPr>
      <xdr:spPr>
        <a:xfrm>
          <a:off x="12839065" y="212090"/>
          <a:ext cx="2355215" cy="5099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35106620-9C88-4A1E-957B-94D8CF7A045A}"/>
            </a:ext>
          </a:extLst>
        </xdr:cNvPr>
        <xdr:cNvSpPr/>
      </xdr:nvSpPr>
      <xdr:spPr>
        <a:xfrm>
          <a:off x="12870180" y="245110"/>
          <a:ext cx="2313305" cy="45339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587F01C0-F286-40BE-BC9E-DDB4B90EE9F7}"/>
            </a:ext>
          </a:extLst>
        </xdr:cNvPr>
        <xdr:cNvSpPr/>
      </xdr:nvSpPr>
      <xdr:spPr>
        <a:xfrm>
          <a:off x="440690" y="885190"/>
          <a:ext cx="9081135" cy="177990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B5BA5E82-B6CC-486A-9510-9DFC3614C423}"/>
            </a:ext>
          </a:extLst>
        </xdr:cNvPr>
        <xdr:cNvSpPr/>
      </xdr:nvSpPr>
      <xdr:spPr>
        <a:xfrm>
          <a:off x="563880" y="924560"/>
          <a:ext cx="1242695" cy="17106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57C9BC6F-8E35-463A-AC64-4AB21A87887B}"/>
            </a:ext>
          </a:extLst>
        </xdr:cNvPr>
        <xdr:cNvSpPr/>
      </xdr:nvSpPr>
      <xdr:spPr>
        <a:xfrm>
          <a:off x="1764030" y="924560"/>
          <a:ext cx="1200150" cy="17106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477,700
455,345
61.78
234,403,301
229,750,791
4,382,871
118,178,032
148,257,732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E212006A-75C8-4165-837C-200FD7CFD17F}"/>
            </a:ext>
          </a:extLst>
        </xdr:cNvPr>
        <xdr:cNvSpPr/>
      </xdr:nvSpPr>
      <xdr:spPr>
        <a:xfrm>
          <a:off x="2964180" y="924560"/>
          <a:ext cx="1371600" cy="17106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C16B145F-8AAF-4506-86D3-798E686378F6}"/>
            </a:ext>
          </a:extLst>
        </xdr:cNvPr>
        <xdr:cNvSpPr/>
      </xdr:nvSpPr>
      <xdr:spPr>
        <a:xfrm>
          <a:off x="4335780" y="939800"/>
          <a:ext cx="1816735"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CA850750-B0F9-466A-89E5-5ECD8857A60F}"/>
            </a:ext>
          </a:extLst>
        </xdr:cNvPr>
        <xdr:cNvSpPr/>
      </xdr:nvSpPr>
      <xdr:spPr>
        <a:xfrm>
          <a:off x="6152515" y="939800"/>
          <a:ext cx="114046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F26C67B5-06CD-4C40-8CD4-696823000AE1}"/>
            </a:ext>
          </a:extLst>
        </xdr:cNvPr>
        <xdr:cNvSpPr/>
      </xdr:nvSpPr>
      <xdr:spPr>
        <a:xfrm>
          <a:off x="7352665" y="954405"/>
          <a:ext cx="583565"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B35497F3-FF0D-4FCC-BB7F-CDD6A4591A9A}"/>
            </a:ext>
          </a:extLst>
        </xdr:cNvPr>
        <xdr:cNvSpPr/>
      </xdr:nvSpPr>
      <xdr:spPr>
        <a:xfrm>
          <a:off x="4335780" y="1716405"/>
          <a:ext cx="1816735"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57D9F95D-5EAC-43D4-B6BD-25E57A799C1D}"/>
            </a:ext>
          </a:extLst>
        </xdr:cNvPr>
        <xdr:cNvSpPr/>
      </xdr:nvSpPr>
      <xdr:spPr>
        <a:xfrm>
          <a:off x="6221730" y="1716405"/>
          <a:ext cx="3300095"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65AFDBC2-3C67-44E9-8377-0914CE209955}"/>
            </a:ext>
          </a:extLst>
        </xdr:cNvPr>
        <xdr:cNvSpPr/>
      </xdr:nvSpPr>
      <xdr:spPr>
        <a:xfrm>
          <a:off x="9979025" y="885190"/>
          <a:ext cx="1371600" cy="127381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71CCCACD-719B-4337-A6F0-69856CF9F833}"/>
            </a:ext>
          </a:extLst>
        </xdr:cNvPr>
        <xdr:cNvSpPr/>
      </xdr:nvSpPr>
      <xdr:spPr>
        <a:xfrm>
          <a:off x="10208895" y="954405"/>
          <a:ext cx="120015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DB43B9C2-B910-4840-83A4-6868079D8FE1}"/>
            </a:ext>
          </a:extLst>
        </xdr:cNvPr>
        <xdr:cNvSpPr/>
      </xdr:nvSpPr>
      <xdr:spPr>
        <a:xfrm>
          <a:off x="10208895" y="1217295"/>
          <a:ext cx="1200150" cy="5226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E00964FA-CB29-49F4-A39F-94589BD854F9}"/>
            </a:ext>
          </a:extLst>
        </xdr:cNvPr>
        <xdr:cNvSpPr/>
      </xdr:nvSpPr>
      <xdr:spPr>
        <a:xfrm>
          <a:off x="10208895" y="1560195"/>
          <a:ext cx="1319530" cy="6515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4DCE6362-FF09-4CE1-B3B6-408037308A11}"/>
            </a:ext>
          </a:extLst>
        </xdr:cNvPr>
        <xdr:cNvCxnSpPr/>
      </xdr:nvCxnSpPr>
      <xdr:spPr>
        <a:xfrm flipH="1">
          <a:off x="10042525" y="103759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D5C8CEB2-AD59-4CC7-AA38-F66466FE54A7}"/>
            </a:ext>
          </a:extLst>
        </xdr:cNvPr>
        <xdr:cNvSpPr/>
      </xdr:nvSpPr>
      <xdr:spPr>
        <a:xfrm>
          <a:off x="10092690" y="999490"/>
          <a:ext cx="107315"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3C6574C8-18DB-49D9-AE94-ED9363A99EB8}"/>
            </a:ext>
          </a:extLst>
        </xdr:cNvPr>
        <xdr:cNvSpPr/>
      </xdr:nvSpPr>
      <xdr:spPr>
        <a:xfrm>
          <a:off x="10092690" y="1308100"/>
          <a:ext cx="10731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0EF5015C-429C-41DE-9E1C-09EF7AF30C98}"/>
            </a:ext>
          </a:extLst>
        </xdr:cNvPr>
        <xdr:cNvCxnSpPr/>
      </xdr:nvCxnSpPr>
      <xdr:spPr>
        <a:xfrm>
          <a:off x="10137140" y="1560195"/>
          <a:ext cx="0" cy="1454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05F0977D-87AD-4A67-BC59-56B1DB8D7426}"/>
            </a:ext>
          </a:extLst>
        </xdr:cNvPr>
        <xdr:cNvCxnSpPr/>
      </xdr:nvCxnSpPr>
      <xdr:spPr>
        <a:xfrm>
          <a:off x="10057765" y="1560195"/>
          <a:ext cx="15621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43D23636-9C46-4112-A696-C8F6466BD895}"/>
            </a:ext>
          </a:extLst>
        </xdr:cNvPr>
        <xdr:cNvCxnSpPr/>
      </xdr:nvCxnSpPr>
      <xdr:spPr>
        <a:xfrm flipV="1">
          <a:off x="10137140" y="179641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642BAE05-6471-4283-BC26-2795470B2067}"/>
            </a:ext>
          </a:extLst>
        </xdr:cNvPr>
        <xdr:cNvCxnSpPr/>
      </xdr:nvCxnSpPr>
      <xdr:spPr>
        <a:xfrm>
          <a:off x="10057765" y="1941195"/>
          <a:ext cx="15621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7C754405-E03B-4F6E-8ABE-1E1920A2C794}"/>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EF09BDF6-487A-4AC4-B7E8-4BB5D1DDE530}"/>
            </a:ext>
          </a:extLst>
        </xdr:cNvPr>
        <xdr:cNvSpPr txBox="1"/>
      </xdr:nvSpPr>
      <xdr:spPr>
        <a:xfrm>
          <a:off x="419100" y="300799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8651CE0D-C1AB-42C0-8548-A06F2E914A88}"/>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FFF2C334-2319-4B7D-9954-AA1FC0762117}"/>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99CFFA1D-ED08-4181-B19A-B7327E0BCCC6}"/>
            </a:ext>
          </a:extLst>
        </xdr:cNvPr>
        <xdr:cNvSpPr txBox="1"/>
      </xdr:nvSpPr>
      <xdr:spPr>
        <a:xfrm>
          <a:off x="419100" y="373189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6339991C-CDCC-4AB8-AC0D-AF98D8FEEDB1}"/>
            </a:ext>
          </a:extLst>
        </xdr:cNvPr>
        <xdr:cNvSpPr/>
      </xdr:nvSpPr>
      <xdr:spPr>
        <a:xfrm>
          <a:off x="1142365" y="4254500"/>
          <a:ext cx="3826510" cy="29654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386442E6-8A7B-419F-A2BB-7F904B012B22}"/>
            </a:ext>
          </a:extLst>
        </xdr:cNvPr>
        <xdr:cNvSpPr/>
      </xdr:nvSpPr>
      <xdr:spPr>
        <a:xfrm>
          <a:off x="1808974" y="4607497"/>
          <a:ext cx="1550316" cy="27762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8EB1CF71-9CB4-4F76-B8B1-8094022D4CF7}"/>
            </a:ext>
          </a:extLst>
        </xdr:cNvPr>
        <xdr:cNvSpPr/>
      </xdr:nvSpPr>
      <xdr:spPr>
        <a:xfrm>
          <a:off x="3451854" y="4585111"/>
          <a:ext cx="765186" cy="31096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[ 60.0</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30C32EDB-93DB-4C1A-A4C1-16AA9E6AA332}"/>
            </a:ext>
          </a:extLst>
        </xdr:cNvPr>
        <xdr:cNvSpPr/>
      </xdr:nvSpPr>
      <xdr:spPr>
        <a:xfrm>
          <a:off x="491426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514B4884-F24D-4237-A6AF-3DDADC058083}"/>
            </a:ext>
          </a:extLst>
        </xdr:cNvPr>
        <xdr:cNvSpPr/>
      </xdr:nvSpPr>
      <xdr:spPr>
        <a:xfrm>
          <a:off x="491426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A64A5D92-3161-4FE5-937E-7F39B805C71B}"/>
            </a:ext>
          </a:extLst>
        </xdr:cNvPr>
        <xdr:cNvSpPr/>
      </xdr:nvSpPr>
      <xdr:spPr>
        <a:xfrm>
          <a:off x="628586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4C95C3A7-BC3E-442B-B488-AD382FDE1A86}"/>
            </a:ext>
          </a:extLst>
        </xdr:cNvPr>
        <xdr:cNvSpPr/>
      </xdr:nvSpPr>
      <xdr:spPr>
        <a:xfrm>
          <a:off x="628586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B5E7E7F1-10B6-4CDD-8237-479FAEFC1DD4}"/>
            </a:ext>
          </a:extLst>
        </xdr:cNvPr>
        <xdr:cNvSpPr/>
      </xdr:nvSpPr>
      <xdr:spPr>
        <a:xfrm>
          <a:off x="778827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C2E2B459-4948-4543-B5C4-7DA63ACBF587}"/>
            </a:ext>
          </a:extLst>
        </xdr:cNvPr>
        <xdr:cNvSpPr/>
      </xdr:nvSpPr>
      <xdr:spPr>
        <a:xfrm>
          <a:off x="778827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5EB28486-C884-41F0-AD6A-77317957E17A}"/>
            </a:ext>
          </a:extLst>
        </xdr:cNvPr>
        <xdr:cNvSpPr/>
      </xdr:nvSpPr>
      <xdr:spPr>
        <a:xfrm>
          <a:off x="1142365" y="4932045"/>
          <a:ext cx="3826510" cy="216471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4FC726CF-B384-4A18-A694-B03546056DB2}"/>
            </a:ext>
          </a:extLst>
        </xdr:cNvPr>
        <xdr:cNvSpPr/>
      </xdr:nvSpPr>
      <xdr:spPr>
        <a:xfrm>
          <a:off x="5216525" y="4932045"/>
          <a:ext cx="4286250" cy="21647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49A1EB86-0015-4C09-B4FC-EB3C3DC61A09}"/>
            </a:ext>
          </a:extLst>
        </xdr:cNvPr>
        <xdr:cNvSpPr/>
      </xdr:nvSpPr>
      <xdr:spPr>
        <a:xfrm>
          <a:off x="5216525" y="5001260"/>
          <a:ext cx="41148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BF3187F6-7DB3-4C83-96D1-36DFC9185BCD}"/>
            </a:ext>
          </a:extLst>
        </xdr:cNvPr>
        <xdr:cNvSpPr txBox="1"/>
      </xdr:nvSpPr>
      <xdr:spPr>
        <a:xfrm>
          <a:off x="5273675" y="5229860"/>
          <a:ext cx="4098290" cy="17741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aseline="0">
              <a:latin typeface="ＭＳ Ｐゴシック" panose="020B0600070205080204" pitchFamily="50" charset="-128"/>
              <a:ea typeface="ＭＳ Ｐゴシック" panose="020B0600070205080204" pitchFamily="50" charset="-128"/>
            </a:rPr>
            <a:t>　</a:t>
          </a:r>
          <a:r>
            <a:rPr kumimoji="1" lang="ja-JP" altLang="ja-JP" sz="1200" baseline="0">
              <a:solidFill>
                <a:schemeClr val="dk1"/>
              </a:solidFill>
              <a:effectLst/>
              <a:latin typeface="ＭＳ Ｐゴシック" panose="020B0600070205080204" pitchFamily="50" charset="-128"/>
              <a:ea typeface="ＭＳ Ｐゴシック" panose="020B0600070205080204" pitchFamily="50" charset="-128"/>
              <a:cs typeface="+mn-cs"/>
            </a:rPr>
            <a:t>本市においては、平成</a:t>
          </a:r>
          <a:r>
            <a:rPr kumimoji="1" lang="en-US" altLang="ja-JP" sz="1200" baseline="0">
              <a:solidFill>
                <a:schemeClr val="dk1"/>
              </a:solidFill>
              <a:effectLst/>
              <a:latin typeface="ＭＳ Ｐゴシック" panose="020B0600070205080204" pitchFamily="50" charset="-128"/>
              <a:ea typeface="ＭＳ Ｐゴシック" panose="020B0600070205080204" pitchFamily="50" charset="-128"/>
              <a:cs typeface="+mn-cs"/>
            </a:rPr>
            <a:t>27</a:t>
          </a:r>
          <a:r>
            <a:rPr kumimoji="1" lang="ja-JP" altLang="ja-JP" sz="1200" baseline="0">
              <a:solidFill>
                <a:schemeClr val="dk1"/>
              </a:solidFill>
              <a:effectLst/>
              <a:latin typeface="ＭＳ Ｐゴシック" panose="020B0600070205080204" pitchFamily="50" charset="-128"/>
              <a:ea typeface="ＭＳ Ｐゴシック" panose="020B0600070205080204" pitchFamily="50" charset="-128"/>
              <a:cs typeface="+mn-cs"/>
            </a:rPr>
            <a:t>年に策定された公共施設等総合管理計画に基づき、老朽化した施設の集約化・複合化や除却を進めている。</a:t>
          </a:r>
          <a:r>
            <a:rPr kumimoji="1" lang="ja-JP" altLang="en-US" sz="1200" baseline="0">
              <a:solidFill>
                <a:schemeClr val="dk1"/>
              </a:solidFill>
              <a:effectLst/>
              <a:latin typeface="ＭＳ Ｐゴシック" panose="020B0600070205080204" pitchFamily="50" charset="-128"/>
              <a:ea typeface="ＭＳ Ｐゴシック" panose="020B0600070205080204" pitchFamily="50" charset="-128"/>
              <a:cs typeface="+mn-cs"/>
            </a:rPr>
            <a:t>有形固定資産減価償却率については、上昇傾向にあるものの、類似団体平均と比較するとその伸びは緩やかであり、</a:t>
          </a:r>
          <a:r>
            <a:rPr kumimoji="1" lang="ja-JP" altLang="ja-JP" sz="1200" baseline="0">
              <a:solidFill>
                <a:schemeClr val="dk1"/>
              </a:solidFill>
              <a:effectLst/>
              <a:latin typeface="ＭＳ Ｐゴシック" panose="020B0600070205080204" pitchFamily="50" charset="-128"/>
              <a:ea typeface="ＭＳ Ｐゴシック" panose="020B0600070205080204" pitchFamily="50" charset="-128"/>
              <a:cs typeface="+mn-cs"/>
            </a:rPr>
            <a:t>今後も市有建築物保全計画に基づき施設の改修、更新に努めていく。</a:t>
          </a:r>
          <a:endParaRPr lang="ja-JP" altLang="ja-JP" sz="1200">
            <a:effectLst/>
            <a:latin typeface="ＭＳ Ｐゴシック" panose="020B0600070205080204" pitchFamily="50" charset="-128"/>
            <a:ea typeface="ＭＳ Ｐゴシック" panose="020B0600070205080204" pitchFamily="50" charset="-128"/>
          </a:endParaRP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AA422B07-CAB8-48AD-A4A9-81269CF08AE2}"/>
            </a:ext>
          </a:extLst>
        </xdr:cNvPr>
        <xdr:cNvSpPr txBox="1"/>
      </xdr:nvSpPr>
      <xdr:spPr>
        <a:xfrm>
          <a:off x="1123315" y="474535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68ABADC2-8C63-41D6-81AF-1F49A5A243C2}"/>
            </a:ext>
          </a:extLst>
        </xdr:cNvPr>
        <xdr:cNvCxnSpPr/>
      </xdr:nvCxnSpPr>
      <xdr:spPr>
        <a:xfrm>
          <a:off x="1142365" y="7096760"/>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61" name="テキスト ボックス 60">
          <a:extLst>
            <a:ext uri="{FF2B5EF4-FFF2-40B4-BE49-F238E27FC236}">
              <a16:creationId xmlns:a16="http://schemas.microsoft.com/office/drawing/2014/main" id="{D995B62A-6CF7-4DD7-B1EC-628706C06E12}"/>
            </a:ext>
          </a:extLst>
        </xdr:cNvPr>
        <xdr:cNvSpPr txBox="1"/>
      </xdr:nvSpPr>
      <xdr:spPr>
        <a:xfrm>
          <a:off x="784241" y="699914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62" name="直線コネクタ 61">
          <a:extLst>
            <a:ext uri="{FF2B5EF4-FFF2-40B4-BE49-F238E27FC236}">
              <a16:creationId xmlns:a16="http://schemas.microsoft.com/office/drawing/2014/main" id="{CA3EC867-EE11-4712-8B79-79F82AF3602B}"/>
            </a:ext>
          </a:extLst>
        </xdr:cNvPr>
        <xdr:cNvCxnSpPr/>
      </xdr:nvCxnSpPr>
      <xdr:spPr>
        <a:xfrm>
          <a:off x="1142365" y="6733117"/>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63" name="テキスト ボックス 62">
          <a:extLst>
            <a:ext uri="{FF2B5EF4-FFF2-40B4-BE49-F238E27FC236}">
              <a16:creationId xmlns:a16="http://schemas.microsoft.com/office/drawing/2014/main" id="{BB6C2C85-7441-45AC-80CF-6816D326C3F6}"/>
            </a:ext>
          </a:extLst>
        </xdr:cNvPr>
        <xdr:cNvSpPr txBox="1"/>
      </xdr:nvSpPr>
      <xdr:spPr>
        <a:xfrm>
          <a:off x="784241" y="663550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64" name="直線コネクタ 63">
          <a:extLst>
            <a:ext uri="{FF2B5EF4-FFF2-40B4-BE49-F238E27FC236}">
              <a16:creationId xmlns:a16="http://schemas.microsoft.com/office/drawing/2014/main" id="{C8503AAE-2BF6-4783-8837-D74A4EEE3380}"/>
            </a:ext>
          </a:extLst>
        </xdr:cNvPr>
        <xdr:cNvCxnSpPr/>
      </xdr:nvCxnSpPr>
      <xdr:spPr>
        <a:xfrm>
          <a:off x="1142365" y="6369473"/>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65" name="テキスト ボックス 64">
          <a:extLst>
            <a:ext uri="{FF2B5EF4-FFF2-40B4-BE49-F238E27FC236}">
              <a16:creationId xmlns:a16="http://schemas.microsoft.com/office/drawing/2014/main" id="{B49BC669-B20C-4B57-A599-D80F693C5FE9}"/>
            </a:ext>
          </a:extLst>
        </xdr:cNvPr>
        <xdr:cNvSpPr txBox="1"/>
      </xdr:nvSpPr>
      <xdr:spPr>
        <a:xfrm>
          <a:off x="784241" y="627948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66" name="直線コネクタ 65">
          <a:extLst>
            <a:ext uri="{FF2B5EF4-FFF2-40B4-BE49-F238E27FC236}">
              <a16:creationId xmlns:a16="http://schemas.microsoft.com/office/drawing/2014/main" id="{140B54B3-2FFC-407A-BD18-BF3290CC0882}"/>
            </a:ext>
          </a:extLst>
        </xdr:cNvPr>
        <xdr:cNvCxnSpPr/>
      </xdr:nvCxnSpPr>
      <xdr:spPr>
        <a:xfrm>
          <a:off x="1142365" y="6013450"/>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67" name="テキスト ボックス 66">
          <a:extLst>
            <a:ext uri="{FF2B5EF4-FFF2-40B4-BE49-F238E27FC236}">
              <a16:creationId xmlns:a16="http://schemas.microsoft.com/office/drawing/2014/main" id="{32ACC783-DB57-4E7F-A5B0-CD7CE8E84455}"/>
            </a:ext>
          </a:extLst>
        </xdr:cNvPr>
        <xdr:cNvSpPr txBox="1"/>
      </xdr:nvSpPr>
      <xdr:spPr>
        <a:xfrm>
          <a:off x="784241" y="591583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68" name="直線コネクタ 67">
          <a:extLst>
            <a:ext uri="{FF2B5EF4-FFF2-40B4-BE49-F238E27FC236}">
              <a16:creationId xmlns:a16="http://schemas.microsoft.com/office/drawing/2014/main" id="{28A14F58-CA3C-463A-8F0B-13B07110F8ED}"/>
            </a:ext>
          </a:extLst>
        </xdr:cNvPr>
        <xdr:cNvCxnSpPr/>
      </xdr:nvCxnSpPr>
      <xdr:spPr>
        <a:xfrm>
          <a:off x="1142365" y="5649807"/>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69" name="テキスト ボックス 68">
          <a:extLst>
            <a:ext uri="{FF2B5EF4-FFF2-40B4-BE49-F238E27FC236}">
              <a16:creationId xmlns:a16="http://schemas.microsoft.com/office/drawing/2014/main" id="{4C777A79-530D-490F-9A97-B92CA0C65140}"/>
            </a:ext>
          </a:extLst>
        </xdr:cNvPr>
        <xdr:cNvSpPr txBox="1"/>
      </xdr:nvSpPr>
      <xdr:spPr>
        <a:xfrm>
          <a:off x="784241" y="556172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70" name="直線コネクタ 69">
          <a:extLst>
            <a:ext uri="{FF2B5EF4-FFF2-40B4-BE49-F238E27FC236}">
              <a16:creationId xmlns:a16="http://schemas.microsoft.com/office/drawing/2014/main" id="{964D6A52-F1F3-4005-A44A-ABC8CFA2E7FB}"/>
            </a:ext>
          </a:extLst>
        </xdr:cNvPr>
        <xdr:cNvCxnSpPr/>
      </xdr:nvCxnSpPr>
      <xdr:spPr>
        <a:xfrm>
          <a:off x="1142365" y="5295688"/>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71" name="テキスト ボックス 70">
          <a:extLst>
            <a:ext uri="{FF2B5EF4-FFF2-40B4-BE49-F238E27FC236}">
              <a16:creationId xmlns:a16="http://schemas.microsoft.com/office/drawing/2014/main" id="{B2EEEC52-B717-4B60-B513-A7BC12DF489A}"/>
            </a:ext>
          </a:extLst>
        </xdr:cNvPr>
        <xdr:cNvSpPr txBox="1"/>
      </xdr:nvSpPr>
      <xdr:spPr>
        <a:xfrm>
          <a:off x="784241" y="520188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2" name="直線コネクタ 71">
          <a:extLst>
            <a:ext uri="{FF2B5EF4-FFF2-40B4-BE49-F238E27FC236}">
              <a16:creationId xmlns:a16="http://schemas.microsoft.com/office/drawing/2014/main" id="{AD7A4AFB-FFC8-4212-8667-AE8249EA3B45}"/>
            </a:ext>
          </a:extLst>
        </xdr:cNvPr>
        <xdr:cNvCxnSpPr/>
      </xdr:nvCxnSpPr>
      <xdr:spPr>
        <a:xfrm>
          <a:off x="1142365" y="4932045"/>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3" name="テキスト ボックス 72">
          <a:extLst>
            <a:ext uri="{FF2B5EF4-FFF2-40B4-BE49-F238E27FC236}">
              <a16:creationId xmlns:a16="http://schemas.microsoft.com/office/drawing/2014/main" id="{FF97A797-FCC4-4225-84D0-053891D1C5EC}"/>
            </a:ext>
          </a:extLst>
        </xdr:cNvPr>
        <xdr:cNvSpPr txBox="1"/>
      </xdr:nvSpPr>
      <xdr:spPr>
        <a:xfrm>
          <a:off x="784241" y="483824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4" name="有形固定資産減価償却率グラフ枠">
          <a:extLst>
            <a:ext uri="{FF2B5EF4-FFF2-40B4-BE49-F238E27FC236}">
              <a16:creationId xmlns:a16="http://schemas.microsoft.com/office/drawing/2014/main" id="{5AB5FEA7-6414-4FC6-900D-050A02E00345}"/>
            </a:ext>
          </a:extLst>
        </xdr:cNvPr>
        <xdr:cNvSpPr/>
      </xdr:nvSpPr>
      <xdr:spPr>
        <a:xfrm>
          <a:off x="1142365" y="4932045"/>
          <a:ext cx="3826510" cy="216471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59690</xdr:rowOff>
    </xdr:from>
    <xdr:to>
      <xdr:col>23</xdr:col>
      <xdr:colOff>85090</xdr:colOff>
      <xdr:row>34</xdr:row>
      <xdr:rowOff>100965</xdr:rowOff>
    </xdr:to>
    <xdr:cxnSp macro="">
      <xdr:nvCxnSpPr>
        <xdr:cNvPr id="75" name="直線コネクタ 74">
          <a:extLst>
            <a:ext uri="{FF2B5EF4-FFF2-40B4-BE49-F238E27FC236}">
              <a16:creationId xmlns:a16="http://schemas.microsoft.com/office/drawing/2014/main" id="{45FAC342-DC14-4137-B658-D60BA574D532}"/>
            </a:ext>
          </a:extLst>
        </xdr:cNvPr>
        <xdr:cNvCxnSpPr/>
      </xdr:nvCxnSpPr>
      <xdr:spPr>
        <a:xfrm flipV="1">
          <a:off x="4295775" y="5437505"/>
          <a:ext cx="1270" cy="12414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104792</xdr:rowOff>
    </xdr:from>
    <xdr:ext cx="405111" cy="259045"/>
    <xdr:sp macro="" textlink="">
      <xdr:nvSpPr>
        <xdr:cNvPr id="76" name="有形固定資産減価償却率最小値テキスト">
          <a:extLst>
            <a:ext uri="{FF2B5EF4-FFF2-40B4-BE49-F238E27FC236}">
              <a16:creationId xmlns:a16="http://schemas.microsoft.com/office/drawing/2014/main" id="{14EF933E-E6FE-4DBD-AB96-9A84126E8792}"/>
            </a:ext>
          </a:extLst>
        </xdr:cNvPr>
        <xdr:cNvSpPr txBox="1"/>
      </xdr:nvSpPr>
      <xdr:spPr>
        <a:xfrm>
          <a:off x="4342765" y="66846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100965</xdr:rowOff>
    </xdr:from>
    <xdr:to>
      <xdr:col>23</xdr:col>
      <xdr:colOff>174625</xdr:colOff>
      <xdr:row>34</xdr:row>
      <xdr:rowOff>100965</xdr:rowOff>
    </xdr:to>
    <xdr:cxnSp macro="">
      <xdr:nvCxnSpPr>
        <xdr:cNvPr id="77" name="直線コネクタ 76">
          <a:extLst>
            <a:ext uri="{FF2B5EF4-FFF2-40B4-BE49-F238E27FC236}">
              <a16:creationId xmlns:a16="http://schemas.microsoft.com/office/drawing/2014/main" id="{806E16B7-266D-466C-9DFB-3A68689C5597}"/>
            </a:ext>
          </a:extLst>
        </xdr:cNvPr>
        <xdr:cNvCxnSpPr/>
      </xdr:nvCxnSpPr>
      <xdr:spPr>
        <a:xfrm>
          <a:off x="4206875" y="6678930"/>
          <a:ext cx="17399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6367</xdr:rowOff>
    </xdr:from>
    <xdr:ext cx="405111" cy="259045"/>
    <xdr:sp macro="" textlink="">
      <xdr:nvSpPr>
        <xdr:cNvPr id="78" name="有形固定資産減価償却率最大値テキスト">
          <a:extLst>
            <a:ext uri="{FF2B5EF4-FFF2-40B4-BE49-F238E27FC236}">
              <a16:creationId xmlns:a16="http://schemas.microsoft.com/office/drawing/2014/main" id="{E484D931-D50A-4087-B96A-012D94C03885}"/>
            </a:ext>
          </a:extLst>
        </xdr:cNvPr>
        <xdr:cNvSpPr txBox="1"/>
      </xdr:nvSpPr>
      <xdr:spPr>
        <a:xfrm>
          <a:off x="4342765" y="5218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59690</xdr:rowOff>
    </xdr:from>
    <xdr:to>
      <xdr:col>23</xdr:col>
      <xdr:colOff>174625</xdr:colOff>
      <xdr:row>27</xdr:row>
      <xdr:rowOff>59690</xdr:rowOff>
    </xdr:to>
    <xdr:cxnSp macro="">
      <xdr:nvCxnSpPr>
        <xdr:cNvPr id="79" name="直線コネクタ 78">
          <a:extLst>
            <a:ext uri="{FF2B5EF4-FFF2-40B4-BE49-F238E27FC236}">
              <a16:creationId xmlns:a16="http://schemas.microsoft.com/office/drawing/2014/main" id="{BF76A0C4-7722-4025-A14A-2961187AAE85}"/>
            </a:ext>
          </a:extLst>
        </xdr:cNvPr>
        <xdr:cNvCxnSpPr/>
      </xdr:nvCxnSpPr>
      <xdr:spPr>
        <a:xfrm>
          <a:off x="4206875" y="5437505"/>
          <a:ext cx="17399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31</xdr:row>
      <xdr:rowOff>114740</xdr:rowOff>
    </xdr:from>
    <xdr:ext cx="405111" cy="259045"/>
    <xdr:sp macro="" textlink="">
      <xdr:nvSpPr>
        <xdr:cNvPr id="80" name="有形固定資産減価償却率平均値テキスト">
          <a:extLst>
            <a:ext uri="{FF2B5EF4-FFF2-40B4-BE49-F238E27FC236}">
              <a16:creationId xmlns:a16="http://schemas.microsoft.com/office/drawing/2014/main" id="{C934C175-E852-443E-8C71-3436061E2FCE}"/>
            </a:ext>
          </a:extLst>
        </xdr:cNvPr>
        <xdr:cNvSpPr txBox="1"/>
      </xdr:nvSpPr>
      <xdr:spPr>
        <a:xfrm>
          <a:off x="4342765" y="618216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136313</xdr:rowOff>
    </xdr:from>
    <xdr:to>
      <xdr:col>23</xdr:col>
      <xdr:colOff>136525</xdr:colOff>
      <xdr:row>32</xdr:row>
      <xdr:rowOff>66463</xdr:rowOff>
    </xdr:to>
    <xdr:sp macro="" textlink="">
      <xdr:nvSpPr>
        <xdr:cNvPr id="81" name="フローチャート: 判断 80">
          <a:extLst>
            <a:ext uri="{FF2B5EF4-FFF2-40B4-BE49-F238E27FC236}">
              <a16:creationId xmlns:a16="http://schemas.microsoft.com/office/drawing/2014/main" id="{0EBE3590-79CA-4D5A-A423-353B02C9BEE0}"/>
            </a:ext>
          </a:extLst>
        </xdr:cNvPr>
        <xdr:cNvSpPr/>
      </xdr:nvSpPr>
      <xdr:spPr>
        <a:xfrm>
          <a:off x="4244975" y="6199928"/>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31</xdr:row>
      <xdr:rowOff>103928</xdr:rowOff>
    </xdr:from>
    <xdr:to>
      <xdr:col>19</xdr:col>
      <xdr:colOff>187325</xdr:colOff>
      <xdr:row>32</xdr:row>
      <xdr:rowOff>34078</xdr:rowOff>
    </xdr:to>
    <xdr:sp macro="" textlink="">
      <xdr:nvSpPr>
        <xdr:cNvPr id="82" name="フローチャート: 判断 81">
          <a:extLst>
            <a:ext uri="{FF2B5EF4-FFF2-40B4-BE49-F238E27FC236}">
              <a16:creationId xmlns:a16="http://schemas.microsoft.com/office/drawing/2014/main" id="{11ECD520-7940-4DB4-91D0-47F87B3D1A50}"/>
            </a:ext>
          </a:extLst>
        </xdr:cNvPr>
        <xdr:cNvSpPr/>
      </xdr:nvSpPr>
      <xdr:spPr>
        <a:xfrm>
          <a:off x="3611880" y="6169448"/>
          <a:ext cx="8064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31</xdr:row>
      <xdr:rowOff>71543</xdr:rowOff>
    </xdr:from>
    <xdr:to>
      <xdr:col>15</xdr:col>
      <xdr:colOff>187325</xdr:colOff>
      <xdr:row>32</xdr:row>
      <xdr:rowOff>1693</xdr:rowOff>
    </xdr:to>
    <xdr:sp macro="" textlink="">
      <xdr:nvSpPr>
        <xdr:cNvPr id="83" name="フローチャート: 判断 82">
          <a:extLst>
            <a:ext uri="{FF2B5EF4-FFF2-40B4-BE49-F238E27FC236}">
              <a16:creationId xmlns:a16="http://schemas.microsoft.com/office/drawing/2014/main" id="{3451D8E8-38E5-4B46-8A6C-7BACB5B2A201}"/>
            </a:ext>
          </a:extLst>
        </xdr:cNvPr>
        <xdr:cNvSpPr/>
      </xdr:nvSpPr>
      <xdr:spPr>
        <a:xfrm>
          <a:off x="2926080" y="6137063"/>
          <a:ext cx="8064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31</xdr:row>
      <xdr:rowOff>35560</xdr:rowOff>
    </xdr:from>
    <xdr:to>
      <xdr:col>11</xdr:col>
      <xdr:colOff>187325</xdr:colOff>
      <xdr:row>31</xdr:row>
      <xdr:rowOff>137160</xdr:rowOff>
    </xdr:to>
    <xdr:sp macro="" textlink="">
      <xdr:nvSpPr>
        <xdr:cNvPr id="84" name="フローチャート: 判断 83">
          <a:extLst>
            <a:ext uri="{FF2B5EF4-FFF2-40B4-BE49-F238E27FC236}">
              <a16:creationId xmlns:a16="http://schemas.microsoft.com/office/drawing/2014/main" id="{6E12EEB4-CA6F-4875-8C0E-BA4654474CBA}"/>
            </a:ext>
          </a:extLst>
        </xdr:cNvPr>
        <xdr:cNvSpPr/>
      </xdr:nvSpPr>
      <xdr:spPr>
        <a:xfrm>
          <a:off x="2240280" y="6102985"/>
          <a:ext cx="8064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171027</xdr:rowOff>
    </xdr:from>
    <xdr:to>
      <xdr:col>7</xdr:col>
      <xdr:colOff>187325</xdr:colOff>
      <xdr:row>31</xdr:row>
      <xdr:rowOff>101177</xdr:rowOff>
    </xdr:to>
    <xdr:sp macro="" textlink="">
      <xdr:nvSpPr>
        <xdr:cNvPr id="85" name="フローチャート: 判断 84">
          <a:extLst>
            <a:ext uri="{FF2B5EF4-FFF2-40B4-BE49-F238E27FC236}">
              <a16:creationId xmlns:a16="http://schemas.microsoft.com/office/drawing/2014/main" id="{B7042D5E-8DA9-4B7C-A55A-6CDA26F4397F}"/>
            </a:ext>
          </a:extLst>
        </xdr:cNvPr>
        <xdr:cNvSpPr/>
      </xdr:nvSpPr>
      <xdr:spPr>
        <a:xfrm>
          <a:off x="1554480" y="6070812"/>
          <a:ext cx="80645"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6" name="テキスト ボックス 85">
          <a:extLst>
            <a:ext uri="{FF2B5EF4-FFF2-40B4-BE49-F238E27FC236}">
              <a16:creationId xmlns:a16="http://schemas.microsoft.com/office/drawing/2014/main" id="{25C26487-F21E-45FC-98DE-9421C93E87CF}"/>
            </a:ext>
          </a:extLst>
        </xdr:cNvPr>
        <xdr:cNvSpPr txBox="1"/>
      </xdr:nvSpPr>
      <xdr:spPr>
        <a:xfrm>
          <a:off x="413321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7" name="テキスト ボックス 86">
          <a:extLst>
            <a:ext uri="{FF2B5EF4-FFF2-40B4-BE49-F238E27FC236}">
              <a16:creationId xmlns:a16="http://schemas.microsoft.com/office/drawing/2014/main" id="{13A9880C-C1B1-4CA8-BCD0-CCD91FF1B065}"/>
            </a:ext>
          </a:extLst>
        </xdr:cNvPr>
        <xdr:cNvSpPr txBox="1"/>
      </xdr:nvSpPr>
      <xdr:spPr>
        <a:xfrm>
          <a:off x="350202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357F54D3-8EB3-4DC0-96D9-CDCF14018FCD}"/>
            </a:ext>
          </a:extLst>
        </xdr:cNvPr>
        <xdr:cNvSpPr txBox="1"/>
      </xdr:nvSpPr>
      <xdr:spPr>
        <a:xfrm>
          <a:off x="281622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9" name="テキスト ボックス 88">
          <a:extLst>
            <a:ext uri="{FF2B5EF4-FFF2-40B4-BE49-F238E27FC236}">
              <a16:creationId xmlns:a16="http://schemas.microsoft.com/office/drawing/2014/main" id="{0E69D5B5-347A-44FD-823E-1627BAB45580}"/>
            </a:ext>
          </a:extLst>
        </xdr:cNvPr>
        <xdr:cNvSpPr txBox="1"/>
      </xdr:nvSpPr>
      <xdr:spPr>
        <a:xfrm>
          <a:off x="213042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90" name="テキスト ボックス 89">
          <a:extLst>
            <a:ext uri="{FF2B5EF4-FFF2-40B4-BE49-F238E27FC236}">
              <a16:creationId xmlns:a16="http://schemas.microsoft.com/office/drawing/2014/main" id="{33B7BEC9-D3C1-4268-AACB-EFA7FDE8F07F}"/>
            </a:ext>
          </a:extLst>
        </xdr:cNvPr>
        <xdr:cNvSpPr txBox="1"/>
      </xdr:nvSpPr>
      <xdr:spPr>
        <a:xfrm>
          <a:off x="144462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66675</xdr:rowOff>
    </xdr:from>
    <xdr:to>
      <xdr:col>23</xdr:col>
      <xdr:colOff>136525</xdr:colOff>
      <xdr:row>30</xdr:row>
      <xdr:rowOff>168275</xdr:rowOff>
    </xdr:to>
    <xdr:sp macro="" textlink="">
      <xdr:nvSpPr>
        <xdr:cNvPr id="91" name="楕円 90">
          <a:extLst>
            <a:ext uri="{FF2B5EF4-FFF2-40B4-BE49-F238E27FC236}">
              <a16:creationId xmlns:a16="http://schemas.microsoft.com/office/drawing/2014/main" id="{DF20D6C2-F4A6-40FE-B46F-140C9DDF5336}"/>
            </a:ext>
          </a:extLst>
        </xdr:cNvPr>
        <xdr:cNvSpPr/>
      </xdr:nvSpPr>
      <xdr:spPr>
        <a:xfrm>
          <a:off x="4244975" y="5960745"/>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29</xdr:row>
      <xdr:rowOff>89552</xdr:rowOff>
    </xdr:from>
    <xdr:ext cx="405111" cy="259045"/>
    <xdr:sp macro="" textlink="">
      <xdr:nvSpPr>
        <xdr:cNvPr id="92" name="有形固定資産減価償却率該当値テキスト">
          <a:extLst>
            <a:ext uri="{FF2B5EF4-FFF2-40B4-BE49-F238E27FC236}">
              <a16:creationId xmlns:a16="http://schemas.microsoft.com/office/drawing/2014/main" id="{28302C34-9973-481B-8375-C3AB91ABDCD3}"/>
            </a:ext>
          </a:extLst>
        </xdr:cNvPr>
        <xdr:cNvSpPr txBox="1"/>
      </xdr:nvSpPr>
      <xdr:spPr>
        <a:xfrm>
          <a:off x="4342765" y="58178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30</xdr:row>
      <xdr:rowOff>48683</xdr:rowOff>
    </xdr:from>
    <xdr:to>
      <xdr:col>19</xdr:col>
      <xdr:colOff>187325</xdr:colOff>
      <xdr:row>30</xdr:row>
      <xdr:rowOff>150283</xdr:rowOff>
    </xdr:to>
    <xdr:sp macro="" textlink="">
      <xdr:nvSpPr>
        <xdr:cNvPr id="93" name="楕円 92">
          <a:extLst>
            <a:ext uri="{FF2B5EF4-FFF2-40B4-BE49-F238E27FC236}">
              <a16:creationId xmlns:a16="http://schemas.microsoft.com/office/drawing/2014/main" id="{2112259C-A3A7-4F6D-A013-AC77D7143E86}"/>
            </a:ext>
          </a:extLst>
        </xdr:cNvPr>
        <xdr:cNvSpPr/>
      </xdr:nvSpPr>
      <xdr:spPr>
        <a:xfrm>
          <a:off x="3611880" y="5946563"/>
          <a:ext cx="80645"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30</xdr:row>
      <xdr:rowOff>99483</xdr:rowOff>
    </xdr:from>
    <xdr:to>
      <xdr:col>23</xdr:col>
      <xdr:colOff>85725</xdr:colOff>
      <xdr:row>30</xdr:row>
      <xdr:rowOff>117475</xdr:rowOff>
    </xdr:to>
    <xdr:cxnSp macro="">
      <xdr:nvCxnSpPr>
        <xdr:cNvPr id="94" name="直線コネクタ 93">
          <a:extLst>
            <a:ext uri="{FF2B5EF4-FFF2-40B4-BE49-F238E27FC236}">
              <a16:creationId xmlns:a16="http://schemas.microsoft.com/office/drawing/2014/main" id="{156A27AE-73A8-4347-8170-E5EB6C75A20C}"/>
            </a:ext>
          </a:extLst>
        </xdr:cNvPr>
        <xdr:cNvCxnSpPr/>
      </xdr:nvCxnSpPr>
      <xdr:spPr>
        <a:xfrm>
          <a:off x="3656965" y="5991648"/>
          <a:ext cx="640715" cy="218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30</xdr:row>
      <xdr:rowOff>41487</xdr:rowOff>
    </xdr:from>
    <xdr:to>
      <xdr:col>15</xdr:col>
      <xdr:colOff>187325</xdr:colOff>
      <xdr:row>30</xdr:row>
      <xdr:rowOff>143087</xdr:rowOff>
    </xdr:to>
    <xdr:sp macro="" textlink="">
      <xdr:nvSpPr>
        <xdr:cNvPr id="95" name="楕円 94">
          <a:extLst>
            <a:ext uri="{FF2B5EF4-FFF2-40B4-BE49-F238E27FC236}">
              <a16:creationId xmlns:a16="http://schemas.microsoft.com/office/drawing/2014/main" id="{A0E90459-8C43-4913-BD50-85F797D1C77F}"/>
            </a:ext>
          </a:extLst>
        </xdr:cNvPr>
        <xdr:cNvSpPr/>
      </xdr:nvSpPr>
      <xdr:spPr>
        <a:xfrm>
          <a:off x="2926080" y="5937462"/>
          <a:ext cx="80645"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30</xdr:row>
      <xdr:rowOff>92287</xdr:rowOff>
    </xdr:from>
    <xdr:to>
      <xdr:col>19</xdr:col>
      <xdr:colOff>136525</xdr:colOff>
      <xdr:row>30</xdr:row>
      <xdr:rowOff>99483</xdr:rowOff>
    </xdr:to>
    <xdr:cxnSp macro="">
      <xdr:nvCxnSpPr>
        <xdr:cNvPr id="96" name="直線コネクタ 95">
          <a:extLst>
            <a:ext uri="{FF2B5EF4-FFF2-40B4-BE49-F238E27FC236}">
              <a16:creationId xmlns:a16="http://schemas.microsoft.com/office/drawing/2014/main" id="{F9C24784-A7B9-4C4A-964C-4C3B437F4125}"/>
            </a:ext>
          </a:extLst>
        </xdr:cNvPr>
        <xdr:cNvCxnSpPr/>
      </xdr:nvCxnSpPr>
      <xdr:spPr>
        <a:xfrm>
          <a:off x="2971165" y="5992072"/>
          <a:ext cx="6858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30</xdr:row>
      <xdr:rowOff>34290</xdr:rowOff>
    </xdr:from>
    <xdr:to>
      <xdr:col>11</xdr:col>
      <xdr:colOff>187325</xdr:colOff>
      <xdr:row>30</xdr:row>
      <xdr:rowOff>135890</xdr:rowOff>
    </xdr:to>
    <xdr:sp macro="" textlink="">
      <xdr:nvSpPr>
        <xdr:cNvPr id="97" name="楕円 96">
          <a:extLst>
            <a:ext uri="{FF2B5EF4-FFF2-40B4-BE49-F238E27FC236}">
              <a16:creationId xmlns:a16="http://schemas.microsoft.com/office/drawing/2014/main" id="{F3E1F4CC-DF93-4248-B4B3-6C6F5971D0FA}"/>
            </a:ext>
          </a:extLst>
        </xdr:cNvPr>
        <xdr:cNvSpPr/>
      </xdr:nvSpPr>
      <xdr:spPr>
        <a:xfrm>
          <a:off x="2240280" y="5930265"/>
          <a:ext cx="8064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30</xdr:row>
      <xdr:rowOff>85090</xdr:rowOff>
    </xdr:from>
    <xdr:to>
      <xdr:col>15</xdr:col>
      <xdr:colOff>136525</xdr:colOff>
      <xdr:row>30</xdr:row>
      <xdr:rowOff>92287</xdr:rowOff>
    </xdr:to>
    <xdr:cxnSp macro="">
      <xdr:nvCxnSpPr>
        <xdr:cNvPr id="98" name="直線コネクタ 97">
          <a:extLst>
            <a:ext uri="{FF2B5EF4-FFF2-40B4-BE49-F238E27FC236}">
              <a16:creationId xmlns:a16="http://schemas.microsoft.com/office/drawing/2014/main" id="{2ACBCBED-D9D7-4B29-9F58-D48C6D2C7103}"/>
            </a:ext>
          </a:extLst>
        </xdr:cNvPr>
        <xdr:cNvCxnSpPr/>
      </xdr:nvCxnSpPr>
      <xdr:spPr>
        <a:xfrm>
          <a:off x="2285365" y="5982970"/>
          <a:ext cx="685800" cy="91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29</xdr:row>
      <xdr:rowOff>148167</xdr:rowOff>
    </xdr:from>
    <xdr:to>
      <xdr:col>7</xdr:col>
      <xdr:colOff>187325</xdr:colOff>
      <xdr:row>30</xdr:row>
      <xdr:rowOff>78317</xdr:rowOff>
    </xdr:to>
    <xdr:sp macro="" textlink="">
      <xdr:nvSpPr>
        <xdr:cNvPr id="99" name="楕円 98">
          <a:extLst>
            <a:ext uri="{FF2B5EF4-FFF2-40B4-BE49-F238E27FC236}">
              <a16:creationId xmlns:a16="http://schemas.microsoft.com/office/drawing/2014/main" id="{756D0DC9-1E98-4E8F-9B47-9C9037D9EA19}"/>
            </a:ext>
          </a:extLst>
        </xdr:cNvPr>
        <xdr:cNvSpPr/>
      </xdr:nvSpPr>
      <xdr:spPr>
        <a:xfrm>
          <a:off x="1554480" y="5870787"/>
          <a:ext cx="8064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30</xdr:row>
      <xdr:rowOff>27517</xdr:rowOff>
    </xdr:from>
    <xdr:to>
      <xdr:col>11</xdr:col>
      <xdr:colOff>136525</xdr:colOff>
      <xdr:row>30</xdr:row>
      <xdr:rowOff>85090</xdr:rowOff>
    </xdr:to>
    <xdr:cxnSp macro="">
      <xdr:nvCxnSpPr>
        <xdr:cNvPr id="100" name="直線コネクタ 99">
          <a:extLst>
            <a:ext uri="{FF2B5EF4-FFF2-40B4-BE49-F238E27FC236}">
              <a16:creationId xmlns:a16="http://schemas.microsoft.com/office/drawing/2014/main" id="{6617C23A-1065-44C0-87FA-1B1E052481F0}"/>
            </a:ext>
          </a:extLst>
        </xdr:cNvPr>
        <xdr:cNvCxnSpPr/>
      </xdr:nvCxnSpPr>
      <xdr:spPr>
        <a:xfrm>
          <a:off x="1599565" y="5921587"/>
          <a:ext cx="685800" cy="613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32</xdr:row>
      <xdr:rowOff>25205</xdr:rowOff>
    </xdr:from>
    <xdr:ext cx="405111" cy="259045"/>
    <xdr:sp macro="" textlink="">
      <xdr:nvSpPr>
        <xdr:cNvPr id="101" name="n_1aveValue有形固定資産減価償却率">
          <a:extLst>
            <a:ext uri="{FF2B5EF4-FFF2-40B4-BE49-F238E27FC236}">
              <a16:creationId xmlns:a16="http://schemas.microsoft.com/office/drawing/2014/main" id="{2509460E-FDD8-4D5A-B8F2-2F33DB1B6727}"/>
            </a:ext>
          </a:extLst>
        </xdr:cNvPr>
        <xdr:cNvSpPr txBox="1"/>
      </xdr:nvSpPr>
      <xdr:spPr>
        <a:xfrm>
          <a:off x="3464569" y="62602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164270</xdr:rowOff>
    </xdr:from>
    <xdr:ext cx="405111" cy="259045"/>
    <xdr:sp macro="" textlink="">
      <xdr:nvSpPr>
        <xdr:cNvPr id="102" name="n_2aveValue有形固定資産減価償却率">
          <a:extLst>
            <a:ext uri="{FF2B5EF4-FFF2-40B4-BE49-F238E27FC236}">
              <a16:creationId xmlns:a16="http://schemas.microsoft.com/office/drawing/2014/main" id="{C091F283-D19C-4D74-9424-9699109AF862}"/>
            </a:ext>
          </a:extLst>
        </xdr:cNvPr>
        <xdr:cNvSpPr txBox="1"/>
      </xdr:nvSpPr>
      <xdr:spPr>
        <a:xfrm>
          <a:off x="2793374" y="62355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128287</xdr:rowOff>
    </xdr:from>
    <xdr:ext cx="405111" cy="259045"/>
    <xdr:sp macro="" textlink="">
      <xdr:nvSpPr>
        <xdr:cNvPr id="103" name="n_3aveValue有形固定資産減価償却率">
          <a:extLst>
            <a:ext uri="{FF2B5EF4-FFF2-40B4-BE49-F238E27FC236}">
              <a16:creationId xmlns:a16="http://schemas.microsoft.com/office/drawing/2014/main" id="{F390C211-69E1-4C2D-BAD1-3C94B938F940}"/>
            </a:ext>
          </a:extLst>
        </xdr:cNvPr>
        <xdr:cNvSpPr txBox="1"/>
      </xdr:nvSpPr>
      <xdr:spPr>
        <a:xfrm>
          <a:off x="2107574" y="6199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92304</xdr:rowOff>
    </xdr:from>
    <xdr:ext cx="405111" cy="259045"/>
    <xdr:sp macro="" textlink="">
      <xdr:nvSpPr>
        <xdr:cNvPr id="104" name="n_4aveValue有形固定資産減価償却率">
          <a:extLst>
            <a:ext uri="{FF2B5EF4-FFF2-40B4-BE49-F238E27FC236}">
              <a16:creationId xmlns:a16="http://schemas.microsoft.com/office/drawing/2014/main" id="{D350C9F5-078C-463A-BAC9-E61B67EA73BB}"/>
            </a:ext>
          </a:extLst>
        </xdr:cNvPr>
        <xdr:cNvSpPr txBox="1"/>
      </xdr:nvSpPr>
      <xdr:spPr>
        <a:xfrm>
          <a:off x="1421774" y="61635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28</xdr:row>
      <xdr:rowOff>166810</xdr:rowOff>
    </xdr:from>
    <xdr:ext cx="405111" cy="259045"/>
    <xdr:sp macro="" textlink="">
      <xdr:nvSpPr>
        <xdr:cNvPr id="105" name="n_1mainValue有形固定資産減価償却率">
          <a:extLst>
            <a:ext uri="{FF2B5EF4-FFF2-40B4-BE49-F238E27FC236}">
              <a16:creationId xmlns:a16="http://schemas.microsoft.com/office/drawing/2014/main" id="{A3051CB1-2E68-42A5-A1BC-860D52BC47C0}"/>
            </a:ext>
          </a:extLst>
        </xdr:cNvPr>
        <xdr:cNvSpPr txBox="1"/>
      </xdr:nvSpPr>
      <xdr:spPr>
        <a:xfrm>
          <a:off x="3464569" y="57236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159614</xdr:rowOff>
    </xdr:from>
    <xdr:ext cx="405111" cy="259045"/>
    <xdr:sp macro="" textlink="">
      <xdr:nvSpPr>
        <xdr:cNvPr id="106" name="n_2mainValue有形固定資産減価償却率">
          <a:extLst>
            <a:ext uri="{FF2B5EF4-FFF2-40B4-BE49-F238E27FC236}">
              <a16:creationId xmlns:a16="http://schemas.microsoft.com/office/drawing/2014/main" id="{B233FEA0-9895-4806-BAF3-EEBEECD4A557}"/>
            </a:ext>
          </a:extLst>
        </xdr:cNvPr>
        <xdr:cNvSpPr txBox="1"/>
      </xdr:nvSpPr>
      <xdr:spPr>
        <a:xfrm>
          <a:off x="2793374" y="57145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152417</xdr:rowOff>
    </xdr:from>
    <xdr:ext cx="405111" cy="259045"/>
    <xdr:sp macro="" textlink="">
      <xdr:nvSpPr>
        <xdr:cNvPr id="107" name="n_3mainValue有形固定資産減価償却率">
          <a:extLst>
            <a:ext uri="{FF2B5EF4-FFF2-40B4-BE49-F238E27FC236}">
              <a16:creationId xmlns:a16="http://schemas.microsoft.com/office/drawing/2014/main" id="{37AA03B6-EA38-4AF9-A532-F2EDBD1BE7C3}"/>
            </a:ext>
          </a:extLst>
        </xdr:cNvPr>
        <xdr:cNvSpPr txBox="1"/>
      </xdr:nvSpPr>
      <xdr:spPr>
        <a:xfrm>
          <a:off x="2107574" y="57054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94844</xdr:rowOff>
    </xdr:from>
    <xdr:ext cx="405111" cy="259045"/>
    <xdr:sp macro="" textlink="">
      <xdr:nvSpPr>
        <xdr:cNvPr id="108" name="n_4mainValue有形固定資産減価償却率">
          <a:extLst>
            <a:ext uri="{FF2B5EF4-FFF2-40B4-BE49-F238E27FC236}">
              <a16:creationId xmlns:a16="http://schemas.microsoft.com/office/drawing/2014/main" id="{DFF13264-83CF-45DC-9001-A25E5F4E64C0}"/>
            </a:ext>
          </a:extLst>
        </xdr:cNvPr>
        <xdr:cNvSpPr txBox="1"/>
      </xdr:nvSpPr>
      <xdr:spPr>
        <a:xfrm>
          <a:off x="1421774" y="56517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9" name="正方形/長方形 108">
          <a:extLst>
            <a:ext uri="{FF2B5EF4-FFF2-40B4-BE49-F238E27FC236}">
              <a16:creationId xmlns:a16="http://schemas.microsoft.com/office/drawing/2014/main" id="{C9E4C611-0F83-40B7-8596-CBBDCA290D97}"/>
            </a:ext>
          </a:extLst>
        </xdr:cNvPr>
        <xdr:cNvSpPr/>
      </xdr:nvSpPr>
      <xdr:spPr>
        <a:xfrm>
          <a:off x="10188575" y="4254500"/>
          <a:ext cx="3805555" cy="29654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10" name="正方形/長方形 109">
          <a:extLst>
            <a:ext uri="{FF2B5EF4-FFF2-40B4-BE49-F238E27FC236}">
              <a16:creationId xmlns:a16="http://schemas.microsoft.com/office/drawing/2014/main" id="{6BC55406-705A-4E54-849D-736C46586E19}"/>
            </a:ext>
          </a:extLst>
        </xdr:cNvPr>
        <xdr:cNvSpPr/>
      </xdr:nvSpPr>
      <xdr:spPr>
        <a:xfrm>
          <a:off x="11144518" y="4607497"/>
          <a:ext cx="941169" cy="27762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11" name="正方形/長方形 110">
          <a:extLst>
            <a:ext uri="{FF2B5EF4-FFF2-40B4-BE49-F238E27FC236}">
              <a16:creationId xmlns:a16="http://schemas.microsoft.com/office/drawing/2014/main" id="{0F0687E8-3F94-4144-8B74-5F00D04C3BA4}"/>
            </a:ext>
          </a:extLst>
        </xdr:cNvPr>
        <xdr:cNvSpPr/>
      </xdr:nvSpPr>
      <xdr:spPr>
        <a:xfrm>
          <a:off x="12437015" y="4585111"/>
          <a:ext cx="858709" cy="31096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[ 365.4</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2" name="正方形/長方形 111">
          <a:extLst>
            <a:ext uri="{FF2B5EF4-FFF2-40B4-BE49-F238E27FC236}">
              <a16:creationId xmlns:a16="http://schemas.microsoft.com/office/drawing/2014/main" id="{83202275-1957-4A6F-8654-BED0A24160C9}"/>
            </a:ext>
          </a:extLst>
        </xdr:cNvPr>
        <xdr:cNvSpPr/>
      </xdr:nvSpPr>
      <xdr:spPr>
        <a:xfrm>
          <a:off x="1396047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3" name="正方形/長方形 112">
          <a:extLst>
            <a:ext uri="{FF2B5EF4-FFF2-40B4-BE49-F238E27FC236}">
              <a16:creationId xmlns:a16="http://schemas.microsoft.com/office/drawing/2014/main" id="{4722DA3A-6D3A-40A2-8D81-A69A75CCA143}"/>
            </a:ext>
          </a:extLst>
        </xdr:cNvPr>
        <xdr:cNvSpPr/>
      </xdr:nvSpPr>
      <xdr:spPr>
        <a:xfrm>
          <a:off x="1396047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4" name="正方形/長方形 113">
          <a:extLst>
            <a:ext uri="{FF2B5EF4-FFF2-40B4-BE49-F238E27FC236}">
              <a16:creationId xmlns:a16="http://schemas.microsoft.com/office/drawing/2014/main" id="{DE3EDB6D-0A56-401A-B082-0FC0D895BBE9}"/>
            </a:ext>
          </a:extLst>
        </xdr:cNvPr>
        <xdr:cNvSpPr/>
      </xdr:nvSpPr>
      <xdr:spPr>
        <a:xfrm>
          <a:off x="1533207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5" name="正方形/長方形 114">
          <a:extLst>
            <a:ext uri="{FF2B5EF4-FFF2-40B4-BE49-F238E27FC236}">
              <a16:creationId xmlns:a16="http://schemas.microsoft.com/office/drawing/2014/main" id="{428574B0-63F6-40E8-B7FC-1728BC01B22B}"/>
            </a:ext>
          </a:extLst>
        </xdr:cNvPr>
        <xdr:cNvSpPr/>
      </xdr:nvSpPr>
      <xdr:spPr>
        <a:xfrm>
          <a:off x="1533207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6" name="正方形/長方形 115">
          <a:extLst>
            <a:ext uri="{FF2B5EF4-FFF2-40B4-BE49-F238E27FC236}">
              <a16:creationId xmlns:a16="http://schemas.microsoft.com/office/drawing/2014/main" id="{02FC40C7-9A2A-49C0-839E-6E25A5D087FE}"/>
            </a:ext>
          </a:extLst>
        </xdr:cNvPr>
        <xdr:cNvSpPr/>
      </xdr:nvSpPr>
      <xdr:spPr>
        <a:xfrm>
          <a:off x="16813530"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7" name="正方形/長方形 116">
          <a:extLst>
            <a:ext uri="{FF2B5EF4-FFF2-40B4-BE49-F238E27FC236}">
              <a16:creationId xmlns:a16="http://schemas.microsoft.com/office/drawing/2014/main" id="{9EED9E01-BB80-4166-945B-82277F24C407}"/>
            </a:ext>
          </a:extLst>
        </xdr:cNvPr>
        <xdr:cNvSpPr/>
      </xdr:nvSpPr>
      <xdr:spPr>
        <a:xfrm>
          <a:off x="16813530"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8" name="正方形/長方形 117">
          <a:extLst>
            <a:ext uri="{FF2B5EF4-FFF2-40B4-BE49-F238E27FC236}">
              <a16:creationId xmlns:a16="http://schemas.microsoft.com/office/drawing/2014/main" id="{874FB7F9-68F3-4168-9CCB-3FDF16DF6BB8}"/>
            </a:ext>
          </a:extLst>
        </xdr:cNvPr>
        <xdr:cNvSpPr/>
      </xdr:nvSpPr>
      <xdr:spPr>
        <a:xfrm>
          <a:off x="10188575" y="4932045"/>
          <a:ext cx="3805555" cy="216471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9" name="正方形/長方形 118">
          <a:extLst>
            <a:ext uri="{FF2B5EF4-FFF2-40B4-BE49-F238E27FC236}">
              <a16:creationId xmlns:a16="http://schemas.microsoft.com/office/drawing/2014/main" id="{A63EEDE6-4CBC-49BA-926C-B777C36D7876}"/>
            </a:ext>
          </a:extLst>
        </xdr:cNvPr>
        <xdr:cNvSpPr/>
      </xdr:nvSpPr>
      <xdr:spPr>
        <a:xfrm>
          <a:off x="14241780" y="4932045"/>
          <a:ext cx="4286250" cy="21647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20" name="正方形/長方形 119">
          <a:extLst>
            <a:ext uri="{FF2B5EF4-FFF2-40B4-BE49-F238E27FC236}">
              <a16:creationId xmlns:a16="http://schemas.microsoft.com/office/drawing/2014/main" id="{08F7A152-A7D6-43A8-A3BF-ABF59B7FDDA5}"/>
            </a:ext>
          </a:extLst>
        </xdr:cNvPr>
        <xdr:cNvSpPr/>
      </xdr:nvSpPr>
      <xdr:spPr>
        <a:xfrm>
          <a:off x="14241780" y="5001260"/>
          <a:ext cx="41148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21" name="テキスト ボックス 120">
          <a:extLst>
            <a:ext uri="{FF2B5EF4-FFF2-40B4-BE49-F238E27FC236}">
              <a16:creationId xmlns:a16="http://schemas.microsoft.com/office/drawing/2014/main" id="{A4BF23D4-B716-4652-AB52-3884CC500695}"/>
            </a:ext>
          </a:extLst>
        </xdr:cNvPr>
        <xdr:cNvSpPr txBox="1"/>
      </xdr:nvSpPr>
      <xdr:spPr>
        <a:xfrm>
          <a:off x="14317980" y="5229860"/>
          <a:ext cx="4100195" cy="17741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2</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年度</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以降</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においては、前年度に引き続き下水道事業債の償還が進んだことや、借換債の発行抑制により、地方債残高が減少し債務償還比率が減少した。今後も新規の地方債の発行抑制を図るなど、適切な公債費管理に努めていく。</a:t>
          </a:r>
          <a:endParaRPr kumimoji="1" lang="ja-JP" altLang="en-US" sz="1200">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22" name="テキスト ボックス 121">
          <a:extLst>
            <a:ext uri="{FF2B5EF4-FFF2-40B4-BE49-F238E27FC236}">
              <a16:creationId xmlns:a16="http://schemas.microsoft.com/office/drawing/2014/main" id="{51EECE48-1030-4042-A84C-BE5F07D6BA65}"/>
            </a:ext>
          </a:extLst>
        </xdr:cNvPr>
        <xdr:cNvSpPr txBox="1"/>
      </xdr:nvSpPr>
      <xdr:spPr>
        <a:xfrm>
          <a:off x="10150475" y="474535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3" name="直線コネクタ 122">
          <a:extLst>
            <a:ext uri="{FF2B5EF4-FFF2-40B4-BE49-F238E27FC236}">
              <a16:creationId xmlns:a16="http://schemas.microsoft.com/office/drawing/2014/main" id="{708D6249-E449-4CB8-A6F5-B90D3D4B65D9}"/>
            </a:ext>
          </a:extLst>
        </xdr:cNvPr>
        <xdr:cNvCxnSpPr/>
      </xdr:nvCxnSpPr>
      <xdr:spPr>
        <a:xfrm>
          <a:off x="10188575" y="7096760"/>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4" name="テキスト ボックス 123">
          <a:extLst>
            <a:ext uri="{FF2B5EF4-FFF2-40B4-BE49-F238E27FC236}">
              <a16:creationId xmlns:a16="http://schemas.microsoft.com/office/drawing/2014/main" id="{964527A3-94EF-41B6-95A0-0459A4DD2108}"/>
            </a:ext>
          </a:extLst>
        </xdr:cNvPr>
        <xdr:cNvSpPr txBox="1"/>
      </xdr:nvSpPr>
      <xdr:spPr>
        <a:xfrm>
          <a:off x="9695591" y="699914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25" name="直線コネクタ 124">
          <a:extLst>
            <a:ext uri="{FF2B5EF4-FFF2-40B4-BE49-F238E27FC236}">
              <a16:creationId xmlns:a16="http://schemas.microsoft.com/office/drawing/2014/main" id="{AED975FE-233A-4BA2-BF3E-F01398878BA3}"/>
            </a:ext>
          </a:extLst>
        </xdr:cNvPr>
        <xdr:cNvCxnSpPr/>
      </xdr:nvCxnSpPr>
      <xdr:spPr>
        <a:xfrm>
          <a:off x="10188575" y="6733117"/>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26" name="テキスト ボックス 125">
          <a:extLst>
            <a:ext uri="{FF2B5EF4-FFF2-40B4-BE49-F238E27FC236}">
              <a16:creationId xmlns:a16="http://schemas.microsoft.com/office/drawing/2014/main" id="{88D6C68C-D493-4C73-98F7-8E41E375549E}"/>
            </a:ext>
          </a:extLst>
        </xdr:cNvPr>
        <xdr:cNvSpPr txBox="1"/>
      </xdr:nvSpPr>
      <xdr:spPr>
        <a:xfrm>
          <a:off x="9695591" y="663550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27" name="直線コネクタ 126">
          <a:extLst>
            <a:ext uri="{FF2B5EF4-FFF2-40B4-BE49-F238E27FC236}">
              <a16:creationId xmlns:a16="http://schemas.microsoft.com/office/drawing/2014/main" id="{41F55FBE-880F-4620-8C59-9D9FD42B5B16}"/>
            </a:ext>
          </a:extLst>
        </xdr:cNvPr>
        <xdr:cNvCxnSpPr/>
      </xdr:nvCxnSpPr>
      <xdr:spPr>
        <a:xfrm>
          <a:off x="10188575" y="6369473"/>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28" name="テキスト ボックス 127">
          <a:extLst>
            <a:ext uri="{FF2B5EF4-FFF2-40B4-BE49-F238E27FC236}">
              <a16:creationId xmlns:a16="http://schemas.microsoft.com/office/drawing/2014/main" id="{ABEE5D2B-86EB-4C87-8E75-18417BEFD04D}"/>
            </a:ext>
          </a:extLst>
        </xdr:cNvPr>
        <xdr:cNvSpPr txBox="1"/>
      </xdr:nvSpPr>
      <xdr:spPr>
        <a:xfrm>
          <a:off x="9756296" y="627948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29" name="直線コネクタ 128">
          <a:extLst>
            <a:ext uri="{FF2B5EF4-FFF2-40B4-BE49-F238E27FC236}">
              <a16:creationId xmlns:a16="http://schemas.microsoft.com/office/drawing/2014/main" id="{36D8F693-E992-469D-93C6-F8FBF17525B9}"/>
            </a:ext>
          </a:extLst>
        </xdr:cNvPr>
        <xdr:cNvCxnSpPr/>
      </xdr:nvCxnSpPr>
      <xdr:spPr>
        <a:xfrm>
          <a:off x="10188575" y="6013450"/>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30" name="テキスト ボックス 129">
          <a:extLst>
            <a:ext uri="{FF2B5EF4-FFF2-40B4-BE49-F238E27FC236}">
              <a16:creationId xmlns:a16="http://schemas.microsoft.com/office/drawing/2014/main" id="{B57B5296-1D95-408D-8D8D-882C8D0C24D4}"/>
            </a:ext>
          </a:extLst>
        </xdr:cNvPr>
        <xdr:cNvSpPr txBox="1"/>
      </xdr:nvSpPr>
      <xdr:spPr>
        <a:xfrm>
          <a:off x="9756296" y="591583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31" name="直線コネクタ 130">
          <a:extLst>
            <a:ext uri="{FF2B5EF4-FFF2-40B4-BE49-F238E27FC236}">
              <a16:creationId xmlns:a16="http://schemas.microsoft.com/office/drawing/2014/main" id="{1B83C979-42C1-4CB3-9DA7-9545F876E2CD}"/>
            </a:ext>
          </a:extLst>
        </xdr:cNvPr>
        <xdr:cNvCxnSpPr/>
      </xdr:nvCxnSpPr>
      <xdr:spPr>
        <a:xfrm>
          <a:off x="10188575" y="5649807"/>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32" name="テキスト ボックス 131">
          <a:extLst>
            <a:ext uri="{FF2B5EF4-FFF2-40B4-BE49-F238E27FC236}">
              <a16:creationId xmlns:a16="http://schemas.microsoft.com/office/drawing/2014/main" id="{C0800A29-24DC-4E14-8F12-40566364F49A}"/>
            </a:ext>
          </a:extLst>
        </xdr:cNvPr>
        <xdr:cNvSpPr txBox="1"/>
      </xdr:nvSpPr>
      <xdr:spPr>
        <a:xfrm>
          <a:off x="9756296" y="556172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33" name="直線コネクタ 132">
          <a:extLst>
            <a:ext uri="{FF2B5EF4-FFF2-40B4-BE49-F238E27FC236}">
              <a16:creationId xmlns:a16="http://schemas.microsoft.com/office/drawing/2014/main" id="{29BC6986-6764-4326-96F6-6607BFCB6E05}"/>
            </a:ext>
          </a:extLst>
        </xdr:cNvPr>
        <xdr:cNvCxnSpPr/>
      </xdr:nvCxnSpPr>
      <xdr:spPr>
        <a:xfrm>
          <a:off x="10188575" y="5295688"/>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34" name="テキスト ボックス 133">
          <a:extLst>
            <a:ext uri="{FF2B5EF4-FFF2-40B4-BE49-F238E27FC236}">
              <a16:creationId xmlns:a16="http://schemas.microsoft.com/office/drawing/2014/main" id="{11EE73AD-9B11-4FC3-98C8-345642F3D87F}"/>
            </a:ext>
          </a:extLst>
        </xdr:cNvPr>
        <xdr:cNvSpPr txBox="1"/>
      </xdr:nvSpPr>
      <xdr:spPr>
        <a:xfrm>
          <a:off x="9856983" y="520188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5" name="直線コネクタ 134">
          <a:extLst>
            <a:ext uri="{FF2B5EF4-FFF2-40B4-BE49-F238E27FC236}">
              <a16:creationId xmlns:a16="http://schemas.microsoft.com/office/drawing/2014/main" id="{A3E8158B-BE96-4428-A934-F1A924BF6480}"/>
            </a:ext>
          </a:extLst>
        </xdr:cNvPr>
        <xdr:cNvCxnSpPr/>
      </xdr:nvCxnSpPr>
      <xdr:spPr>
        <a:xfrm>
          <a:off x="10188575" y="4932045"/>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6" name="債務償還比率グラフ枠">
          <a:extLst>
            <a:ext uri="{FF2B5EF4-FFF2-40B4-BE49-F238E27FC236}">
              <a16:creationId xmlns:a16="http://schemas.microsoft.com/office/drawing/2014/main" id="{103E521D-0602-47A1-9FDF-DFC4CD688384}"/>
            </a:ext>
          </a:extLst>
        </xdr:cNvPr>
        <xdr:cNvSpPr/>
      </xdr:nvSpPr>
      <xdr:spPr>
        <a:xfrm>
          <a:off x="10188575" y="4932045"/>
          <a:ext cx="3805555" cy="216471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35</xdr:row>
      <xdr:rowOff>12636</xdr:rowOff>
    </xdr:to>
    <xdr:cxnSp macro="">
      <xdr:nvCxnSpPr>
        <xdr:cNvPr id="137" name="直線コネクタ 136">
          <a:extLst>
            <a:ext uri="{FF2B5EF4-FFF2-40B4-BE49-F238E27FC236}">
              <a16:creationId xmlns:a16="http://schemas.microsoft.com/office/drawing/2014/main" id="{28CD21E7-230B-4F0D-83F6-CC3AF63F961E}"/>
            </a:ext>
          </a:extLst>
        </xdr:cNvPr>
        <xdr:cNvCxnSpPr/>
      </xdr:nvCxnSpPr>
      <xdr:spPr>
        <a:xfrm flipV="1">
          <a:off x="13313410" y="5295688"/>
          <a:ext cx="1269" cy="14739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35</xdr:row>
      <xdr:rowOff>16463</xdr:rowOff>
    </xdr:from>
    <xdr:ext cx="560923" cy="259045"/>
    <xdr:sp macro="" textlink="">
      <xdr:nvSpPr>
        <xdr:cNvPr id="138" name="債務償還比率最小値テキスト">
          <a:extLst>
            <a:ext uri="{FF2B5EF4-FFF2-40B4-BE49-F238E27FC236}">
              <a16:creationId xmlns:a16="http://schemas.microsoft.com/office/drawing/2014/main" id="{1C03C401-EF49-4D0A-ABF0-6C30AD1535AC}"/>
            </a:ext>
          </a:extLst>
        </xdr:cNvPr>
        <xdr:cNvSpPr txBox="1"/>
      </xdr:nvSpPr>
      <xdr:spPr>
        <a:xfrm>
          <a:off x="13369925" y="6773498"/>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1,227.3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35</xdr:row>
      <xdr:rowOff>12636</xdr:rowOff>
    </xdr:from>
    <xdr:to>
      <xdr:col>76</xdr:col>
      <xdr:colOff>111125</xdr:colOff>
      <xdr:row>35</xdr:row>
      <xdr:rowOff>12636</xdr:rowOff>
    </xdr:to>
    <xdr:cxnSp macro="">
      <xdr:nvCxnSpPr>
        <xdr:cNvPr id="139" name="直線コネクタ 138">
          <a:extLst>
            <a:ext uri="{FF2B5EF4-FFF2-40B4-BE49-F238E27FC236}">
              <a16:creationId xmlns:a16="http://schemas.microsoft.com/office/drawing/2014/main" id="{7C787E0E-D52A-497F-93B2-B6029F08BA5F}"/>
            </a:ext>
          </a:extLst>
        </xdr:cNvPr>
        <xdr:cNvCxnSpPr/>
      </xdr:nvCxnSpPr>
      <xdr:spPr>
        <a:xfrm>
          <a:off x="13251180" y="6769671"/>
          <a:ext cx="15684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40" name="債務償還比率最大値テキスト">
          <a:extLst>
            <a:ext uri="{FF2B5EF4-FFF2-40B4-BE49-F238E27FC236}">
              <a16:creationId xmlns:a16="http://schemas.microsoft.com/office/drawing/2014/main" id="{5E85FE63-2EA3-40FA-9173-F14281119630}"/>
            </a:ext>
          </a:extLst>
        </xdr:cNvPr>
        <xdr:cNvSpPr txBox="1"/>
      </xdr:nvSpPr>
      <xdr:spPr>
        <a:xfrm>
          <a:off x="13369925" y="506710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41" name="直線コネクタ 140">
          <a:extLst>
            <a:ext uri="{FF2B5EF4-FFF2-40B4-BE49-F238E27FC236}">
              <a16:creationId xmlns:a16="http://schemas.microsoft.com/office/drawing/2014/main" id="{8E05117E-931D-4D72-A2B2-DD01145E78B9}"/>
            </a:ext>
          </a:extLst>
        </xdr:cNvPr>
        <xdr:cNvCxnSpPr/>
      </xdr:nvCxnSpPr>
      <xdr:spPr>
        <a:xfrm>
          <a:off x="13251180" y="5295688"/>
          <a:ext cx="15684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169054</xdr:rowOff>
    </xdr:from>
    <xdr:ext cx="469744" cy="259045"/>
    <xdr:sp macro="" textlink="">
      <xdr:nvSpPr>
        <xdr:cNvPr id="142" name="債務償還比率平均値テキスト">
          <a:extLst>
            <a:ext uri="{FF2B5EF4-FFF2-40B4-BE49-F238E27FC236}">
              <a16:creationId xmlns:a16="http://schemas.microsoft.com/office/drawing/2014/main" id="{9FA3B2F0-DE2C-4FBE-977C-A04A28CD277F}"/>
            </a:ext>
          </a:extLst>
        </xdr:cNvPr>
        <xdr:cNvSpPr txBox="1"/>
      </xdr:nvSpPr>
      <xdr:spPr>
        <a:xfrm>
          <a:off x="13369925" y="589738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19177</xdr:rowOff>
    </xdr:from>
    <xdr:to>
      <xdr:col>76</xdr:col>
      <xdr:colOff>73025</xdr:colOff>
      <xdr:row>30</xdr:row>
      <xdr:rowOff>120777</xdr:rowOff>
    </xdr:to>
    <xdr:sp macro="" textlink="">
      <xdr:nvSpPr>
        <xdr:cNvPr id="143" name="フローチャート: 判断 142">
          <a:extLst>
            <a:ext uri="{FF2B5EF4-FFF2-40B4-BE49-F238E27FC236}">
              <a16:creationId xmlns:a16="http://schemas.microsoft.com/office/drawing/2014/main" id="{FA3EEEF9-9206-4B56-9FCC-FF12411C148D}"/>
            </a:ext>
          </a:extLst>
        </xdr:cNvPr>
        <xdr:cNvSpPr/>
      </xdr:nvSpPr>
      <xdr:spPr>
        <a:xfrm>
          <a:off x="13289280" y="5911342"/>
          <a:ext cx="80645"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35489</xdr:rowOff>
    </xdr:from>
    <xdr:to>
      <xdr:col>72</xdr:col>
      <xdr:colOff>123825</xdr:colOff>
      <xdr:row>30</xdr:row>
      <xdr:rowOff>137089</xdr:rowOff>
    </xdr:to>
    <xdr:sp macro="" textlink="">
      <xdr:nvSpPr>
        <xdr:cNvPr id="144" name="フローチャート: 判断 143">
          <a:extLst>
            <a:ext uri="{FF2B5EF4-FFF2-40B4-BE49-F238E27FC236}">
              <a16:creationId xmlns:a16="http://schemas.microsoft.com/office/drawing/2014/main" id="{4D43BC18-021A-4F0B-BAD5-798B5209D304}"/>
            </a:ext>
          </a:extLst>
        </xdr:cNvPr>
        <xdr:cNvSpPr/>
      </xdr:nvSpPr>
      <xdr:spPr>
        <a:xfrm>
          <a:off x="12629515" y="5931464"/>
          <a:ext cx="10731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30</xdr:row>
      <xdr:rowOff>28653</xdr:rowOff>
    </xdr:from>
    <xdr:to>
      <xdr:col>68</xdr:col>
      <xdr:colOff>123825</xdr:colOff>
      <xdr:row>30</xdr:row>
      <xdr:rowOff>130253</xdr:rowOff>
    </xdr:to>
    <xdr:sp macro="" textlink="">
      <xdr:nvSpPr>
        <xdr:cNvPr id="145" name="フローチャート: 判断 144">
          <a:extLst>
            <a:ext uri="{FF2B5EF4-FFF2-40B4-BE49-F238E27FC236}">
              <a16:creationId xmlns:a16="http://schemas.microsoft.com/office/drawing/2014/main" id="{98EBF4D5-C60B-404C-8B6B-24D19C933387}"/>
            </a:ext>
          </a:extLst>
        </xdr:cNvPr>
        <xdr:cNvSpPr/>
      </xdr:nvSpPr>
      <xdr:spPr>
        <a:xfrm>
          <a:off x="11943715" y="5922723"/>
          <a:ext cx="107315"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125257</xdr:rowOff>
    </xdr:from>
    <xdr:to>
      <xdr:col>64</xdr:col>
      <xdr:colOff>123825</xdr:colOff>
      <xdr:row>30</xdr:row>
      <xdr:rowOff>55407</xdr:rowOff>
    </xdr:to>
    <xdr:sp macro="" textlink="">
      <xdr:nvSpPr>
        <xdr:cNvPr id="146" name="フローチャート: 判断 145">
          <a:extLst>
            <a:ext uri="{FF2B5EF4-FFF2-40B4-BE49-F238E27FC236}">
              <a16:creationId xmlns:a16="http://schemas.microsoft.com/office/drawing/2014/main" id="{15AEB7AF-6F1C-4F88-9028-6AC95320B07A}"/>
            </a:ext>
          </a:extLst>
        </xdr:cNvPr>
        <xdr:cNvSpPr/>
      </xdr:nvSpPr>
      <xdr:spPr>
        <a:xfrm>
          <a:off x="11257915" y="5851687"/>
          <a:ext cx="10731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135763</xdr:rowOff>
    </xdr:from>
    <xdr:to>
      <xdr:col>60</xdr:col>
      <xdr:colOff>123825</xdr:colOff>
      <xdr:row>31</xdr:row>
      <xdr:rowOff>65913</xdr:rowOff>
    </xdr:to>
    <xdr:sp macro="" textlink="">
      <xdr:nvSpPr>
        <xdr:cNvPr id="147" name="フローチャート: 判断 146">
          <a:extLst>
            <a:ext uri="{FF2B5EF4-FFF2-40B4-BE49-F238E27FC236}">
              <a16:creationId xmlns:a16="http://schemas.microsoft.com/office/drawing/2014/main" id="{3629AAFD-DE0A-4FAF-9093-0F624FF0635F}"/>
            </a:ext>
          </a:extLst>
        </xdr:cNvPr>
        <xdr:cNvSpPr/>
      </xdr:nvSpPr>
      <xdr:spPr>
        <a:xfrm>
          <a:off x="10572115" y="6027928"/>
          <a:ext cx="10731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8" name="テキスト ボックス 147">
          <a:extLst>
            <a:ext uri="{FF2B5EF4-FFF2-40B4-BE49-F238E27FC236}">
              <a16:creationId xmlns:a16="http://schemas.microsoft.com/office/drawing/2014/main" id="{5EB6C6F9-D79F-4C33-ADD4-B71C92287165}"/>
            </a:ext>
          </a:extLst>
        </xdr:cNvPr>
        <xdr:cNvSpPr txBox="1"/>
      </xdr:nvSpPr>
      <xdr:spPr>
        <a:xfrm>
          <a:off x="1316037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9" name="テキスト ボックス 148">
          <a:extLst>
            <a:ext uri="{FF2B5EF4-FFF2-40B4-BE49-F238E27FC236}">
              <a16:creationId xmlns:a16="http://schemas.microsoft.com/office/drawing/2014/main" id="{182CC0C2-1E72-46FA-BFA7-DD1904C6FEB2}"/>
            </a:ext>
          </a:extLst>
        </xdr:cNvPr>
        <xdr:cNvSpPr txBox="1"/>
      </xdr:nvSpPr>
      <xdr:spPr>
        <a:xfrm>
          <a:off x="12527280"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A610F9F9-BF1D-4AE5-A363-A924A734AED3}"/>
            </a:ext>
          </a:extLst>
        </xdr:cNvPr>
        <xdr:cNvSpPr txBox="1"/>
      </xdr:nvSpPr>
      <xdr:spPr>
        <a:xfrm>
          <a:off x="11841480"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1" name="テキスト ボックス 150">
          <a:extLst>
            <a:ext uri="{FF2B5EF4-FFF2-40B4-BE49-F238E27FC236}">
              <a16:creationId xmlns:a16="http://schemas.microsoft.com/office/drawing/2014/main" id="{633BE62E-6082-4985-8008-DD0F202F6C18}"/>
            </a:ext>
          </a:extLst>
        </xdr:cNvPr>
        <xdr:cNvSpPr txBox="1"/>
      </xdr:nvSpPr>
      <xdr:spPr>
        <a:xfrm>
          <a:off x="11155680"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2" name="テキスト ボックス 151">
          <a:extLst>
            <a:ext uri="{FF2B5EF4-FFF2-40B4-BE49-F238E27FC236}">
              <a16:creationId xmlns:a16="http://schemas.microsoft.com/office/drawing/2014/main" id="{B01827C4-3781-438D-BACB-82B30DA059B7}"/>
            </a:ext>
          </a:extLst>
        </xdr:cNvPr>
        <xdr:cNvSpPr txBox="1"/>
      </xdr:nvSpPr>
      <xdr:spPr>
        <a:xfrm>
          <a:off x="10469880"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128185</xdr:rowOff>
    </xdr:from>
    <xdr:to>
      <xdr:col>76</xdr:col>
      <xdr:colOff>73025</xdr:colOff>
      <xdr:row>29</xdr:row>
      <xdr:rowOff>58335</xdr:rowOff>
    </xdr:to>
    <xdr:sp macro="" textlink="">
      <xdr:nvSpPr>
        <xdr:cNvPr id="153" name="楕円 152">
          <a:extLst>
            <a:ext uri="{FF2B5EF4-FFF2-40B4-BE49-F238E27FC236}">
              <a16:creationId xmlns:a16="http://schemas.microsoft.com/office/drawing/2014/main" id="{51B1DBC7-F512-421A-8C6D-0FAE194C4AE8}"/>
            </a:ext>
          </a:extLst>
        </xdr:cNvPr>
        <xdr:cNvSpPr/>
      </xdr:nvSpPr>
      <xdr:spPr>
        <a:xfrm>
          <a:off x="13289280" y="5685070"/>
          <a:ext cx="80645"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27</xdr:row>
      <xdr:rowOff>151062</xdr:rowOff>
    </xdr:from>
    <xdr:ext cx="469744" cy="259045"/>
    <xdr:sp macro="" textlink="">
      <xdr:nvSpPr>
        <xdr:cNvPr id="154" name="債務償還比率該当値テキスト">
          <a:extLst>
            <a:ext uri="{FF2B5EF4-FFF2-40B4-BE49-F238E27FC236}">
              <a16:creationId xmlns:a16="http://schemas.microsoft.com/office/drawing/2014/main" id="{3859DE1B-3F51-4C7C-8699-CBA8060E416B}"/>
            </a:ext>
          </a:extLst>
        </xdr:cNvPr>
        <xdr:cNvSpPr txBox="1"/>
      </xdr:nvSpPr>
      <xdr:spPr>
        <a:xfrm>
          <a:off x="13369925" y="55326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29</xdr:row>
      <xdr:rowOff>12989</xdr:rowOff>
    </xdr:from>
    <xdr:to>
      <xdr:col>72</xdr:col>
      <xdr:colOff>123825</xdr:colOff>
      <xdr:row>29</xdr:row>
      <xdr:rowOff>114589</xdr:rowOff>
    </xdr:to>
    <xdr:sp macro="" textlink="">
      <xdr:nvSpPr>
        <xdr:cNvPr id="155" name="楕円 154">
          <a:extLst>
            <a:ext uri="{FF2B5EF4-FFF2-40B4-BE49-F238E27FC236}">
              <a16:creationId xmlns:a16="http://schemas.microsoft.com/office/drawing/2014/main" id="{37789FE7-E538-4690-9C31-94B690195328}"/>
            </a:ext>
          </a:extLst>
        </xdr:cNvPr>
        <xdr:cNvSpPr/>
      </xdr:nvSpPr>
      <xdr:spPr>
        <a:xfrm>
          <a:off x="12629515" y="5741324"/>
          <a:ext cx="10731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29</xdr:row>
      <xdr:rowOff>7535</xdr:rowOff>
    </xdr:from>
    <xdr:to>
      <xdr:col>76</xdr:col>
      <xdr:colOff>22225</xdr:colOff>
      <xdr:row>29</xdr:row>
      <xdr:rowOff>63789</xdr:rowOff>
    </xdr:to>
    <xdr:cxnSp macro="">
      <xdr:nvCxnSpPr>
        <xdr:cNvPr id="156" name="直線コネクタ 155">
          <a:extLst>
            <a:ext uri="{FF2B5EF4-FFF2-40B4-BE49-F238E27FC236}">
              <a16:creationId xmlns:a16="http://schemas.microsoft.com/office/drawing/2014/main" id="{DEAA53D5-4310-4A15-94B6-C5D21AE7FC72}"/>
            </a:ext>
          </a:extLst>
        </xdr:cNvPr>
        <xdr:cNvCxnSpPr/>
      </xdr:nvCxnSpPr>
      <xdr:spPr>
        <a:xfrm flipV="1">
          <a:off x="12684125" y="5733965"/>
          <a:ext cx="631190" cy="505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29</xdr:row>
      <xdr:rowOff>34939</xdr:rowOff>
    </xdr:from>
    <xdr:to>
      <xdr:col>68</xdr:col>
      <xdr:colOff>123825</xdr:colOff>
      <xdr:row>29</xdr:row>
      <xdr:rowOff>136539</xdr:rowOff>
    </xdr:to>
    <xdr:sp macro="" textlink="">
      <xdr:nvSpPr>
        <xdr:cNvPr id="157" name="楕円 156">
          <a:extLst>
            <a:ext uri="{FF2B5EF4-FFF2-40B4-BE49-F238E27FC236}">
              <a16:creationId xmlns:a16="http://schemas.microsoft.com/office/drawing/2014/main" id="{B75DB2B5-1481-4D26-80C6-0E8748CB291B}"/>
            </a:ext>
          </a:extLst>
        </xdr:cNvPr>
        <xdr:cNvSpPr/>
      </xdr:nvSpPr>
      <xdr:spPr>
        <a:xfrm>
          <a:off x="11943715" y="5759464"/>
          <a:ext cx="10731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29</xdr:row>
      <xdr:rowOff>63789</xdr:rowOff>
    </xdr:from>
    <xdr:to>
      <xdr:col>72</xdr:col>
      <xdr:colOff>73025</xdr:colOff>
      <xdr:row>29</xdr:row>
      <xdr:rowOff>85739</xdr:rowOff>
    </xdr:to>
    <xdr:cxnSp macro="">
      <xdr:nvCxnSpPr>
        <xdr:cNvPr id="158" name="直線コネクタ 157">
          <a:extLst>
            <a:ext uri="{FF2B5EF4-FFF2-40B4-BE49-F238E27FC236}">
              <a16:creationId xmlns:a16="http://schemas.microsoft.com/office/drawing/2014/main" id="{7A54E679-9DAF-4BA3-BCE8-DE2105C31605}"/>
            </a:ext>
          </a:extLst>
        </xdr:cNvPr>
        <xdr:cNvCxnSpPr/>
      </xdr:nvCxnSpPr>
      <xdr:spPr>
        <a:xfrm flipV="1">
          <a:off x="11998325" y="5784504"/>
          <a:ext cx="685800" cy="276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29</xdr:row>
      <xdr:rowOff>51012</xdr:rowOff>
    </xdr:from>
    <xdr:to>
      <xdr:col>64</xdr:col>
      <xdr:colOff>123825</xdr:colOff>
      <xdr:row>29</xdr:row>
      <xdr:rowOff>152612</xdr:rowOff>
    </xdr:to>
    <xdr:sp macro="" textlink="">
      <xdr:nvSpPr>
        <xdr:cNvPr id="159" name="楕円 158">
          <a:extLst>
            <a:ext uri="{FF2B5EF4-FFF2-40B4-BE49-F238E27FC236}">
              <a16:creationId xmlns:a16="http://schemas.microsoft.com/office/drawing/2014/main" id="{8985F609-D0A3-4549-BC46-2C4CA8AD485C}"/>
            </a:ext>
          </a:extLst>
        </xdr:cNvPr>
        <xdr:cNvSpPr/>
      </xdr:nvSpPr>
      <xdr:spPr>
        <a:xfrm>
          <a:off x="11257915" y="5779347"/>
          <a:ext cx="10731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29</xdr:row>
      <xdr:rowOff>85739</xdr:rowOff>
    </xdr:from>
    <xdr:to>
      <xdr:col>68</xdr:col>
      <xdr:colOff>73025</xdr:colOff>
      <xdr:row>29</xdr:row>
      <xdr:rowOff>101812</xdr:rowOff>
    </xdr:to>
    <xdr:cxnSp macro="">
      <xdr:nvCxnSpPr>
        <xdr:cNvPr id="160" name="直線コネクタ 159">
          <a:extLst>
            <a:ext uri="{FF2B5EF4-FFF2-40B4-BE49-F238E27FC236}">
              <a16:creationId xmlns:a16="http://schemas.microsoft.com/office/drawing/2014/main" id="{FC34BAF8-BB23-4117-8F94-C60B458A1FFA}"/>
            </a:ext>
          </a:extLst>
        </xdr:cNvPr>
        <xdr:cNvCxnSpPr/>
      </xdr:nvCxnSpPr>
      <xdr:spPr>
        <a:xfrm flipV="1">
          <a:off x="11312525" y="5812169"/>
          <a:ext cx="685800" cy="103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30</xdr:row>
      <xdr:rowOff>75551</xdr:rowOff>
    </xdr:from>
    <xdr:to>
      <xdr:col>60</xdr:col>
      <xdr:colOff>123825</xdr:colOff>
      <xdr:row>31</xdr:row>
      <xdr:rowOff>5701</xdr:rowOff>
    </xdr:to>
    <xdr:sp macro="" textlink="">
      <xdr:nvSpPr>
        <xdr:cNvPr id="161" name="楕円 160">
          <a:extLst>
            <a:ext uri="{FF2B5EF4-FFF2-40B4-BE49-F238E27FC236}">
              <a16:creationId xmlns:a16="http://schemas.microsoft.com/office/drawing/2014/main" id="{97323581-AAC8-4036-91C3-C22943DC4015}"/>
            </a:ext>
          </a:extLst>
        </xdr:cNvPr>
        <xdr:cNvSpPr/>
      </xdr:nvSpPr>
      <xdr:spPr>
        <a:xfrm>
          <a:off x="10572115" y="5971526"/>
          <a:ext cx="10731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29</xdr:row>
      <xdr:rowOff>101812</xdr:rowOff>
    </xdr:from>
    <xdr:to>
      <xdr:col>64</xdr:col>
      <xdr:colOff>73025</xdr:colOff>
      <xdr:row>30</xdr:row>
      <xdr:rowOff>126351</xdr:rowOff>
    </xdr:to>
    <xdr:cxnSp macro="">
      <xdr:nvCxnSpPr>
        <xdr:cNvPr id="162" name="直線コネクタ 161">
          <a:extLst>
            <a:ext uri="{FF2B5EF4-FFF2-40B4-BE49-F238E27FC236}">
              <a16:creationId xmlns:a16="http://schemas.microsoft.com/office/drawing/2014/main" id="{11CEACD5-074B-40B5-9546-436E9404FB16}"/>
            </a:ext>
          </a:extLst>
        </xdr:cNvPr>
        <xdr:cNvCxnSpPr/>
      </xdr:nvCxnSpPr>
      <xdr:spPr>
        <a:xfrm flipV="1">
          <a:off x="10626725" y="5822527"/>
          <a:ext cx="685800" cy="2036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30</xdr:row>
      <xdr:rowOff>128216</xdr:rowOff>
    </xdr:from>
    <xdr:ext cx="469744" cy="259045"/>
    <xdr:sp macro="" textlink="">
      <xdr:nvSpPr>
        <xdr:cNvPr id="163" name="n_1aveValue債務償還比率">
          <a:extLst>
            <a:ext uri="{FF2B5EF4-FFF2-40B4-BE49-F238E27FC236}">
              <a16:creationId xmlns:a16="http://schemas.microsoft.com/office/drawing/2014/main" id="{6C39A355-642F-40B8-8185-E625EC336BCB}"/>
            </a:ext>
          </a:extLst>
        </xdr:cNvPr>
        <xdr:cNvSpPr txBox="1"/>
      </xdr:nvSpPr>
      <xdr:spPr>
        <a:xfrm>
          <a:off x="12459412" y="60280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121380</xdr:rowOff>
    </xdr:from>
    <xdr:ext cx="469744" cy="259045"/>
    <xdr:sp macro="" textlink="">
      <xdr:nvSpPr>
        <xdr:cNvPr id="164" name="n_2aveValue債務償還比率">
          <a:extLst>
            <a:ext uri="{FF2B5EF4-FFF2-40B4-BE49-F238E27FC236}">
              <a16:creationId xmlns:a16="http://schemas.microsoft.com/office/drawing/2014/main" id="{63FD1BCB-B641-443C-AD5B-81B9C91D0360}"/>
            </a:ext>
          </a:extLst>
        </xdr:cNvPr>
        <xdr:cNvSpPr txBox="1"/>
      </xdr:nvSpPr>
      <xdr:spPr>
        <a:xfrm>
          <a:off x="11780597" y="60192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46534</xdr:rowOff>
    </xdr:from>
    <xdr:ext cx="469744" cy="259045"/>
    <xdr:sp macro="" textlink="">
      <xdr:nvSpPr>
        <xdr:cNvPr id="165" name="n_3aveValue債務償還比率">
          <a:extLst>
            <a:ext uri="{FF2B5EF4-FFF2-40B4-BE49-F238E27FC236}">
              <a16:creationId xmlns:a16="http://schemas.microsoft.com/office/drawing/2014/main" id="{DB1D5537-C94D-41D4-AB74-7FC79990A7AF}"/>
            </a:ext>
          </a:extLst>
        </xdr:cNvPr>
        <xdr:cNvSpPr txBox="1"/>
      </xdr:nvSpPr>
      <xdr:spPr>
        <a:xfrm>
          <a:off x="11094797" y="59444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57040</xdr:rowOff>
    </xdr:from>
    <xdr:ext cx="469744" cy="259045"/>
    <xdr:sp macro="" textlink="">
      <xdr:nvSpPr>
        <xdr:cNvPr id="166" name="n_4aveValue債務償還比率">
          <a:extLst>
            <a:ext uri="{FF2B5EF4-FFF2-40B4-BE49-F238E27FC236}">
              <a16:creationId xmlns:a16="http://schemas.microsoft.com/office/drawing/2014/main" id="{04D3257D-5B45-4D57-82A9-8C1DCFD0F66B}"/>
            </a:ext>
          </a:extLst>
        </xdr:cNvPr>
        <xdr:cNvSpPr txBox="1"/>
      </xdr:nvSpPr>
      <xdr:spPr>
        <a:xfrm>
          <a:off x="10408997" y="61282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27</xdr:row>
      <xdr:rowOff>131116</xdr:rowOff>
    </xdr:from>
    <xdr:ext cx="469744" cy="259045"/>
    <xdr:sp macro="" textlink="">
      <xdr:nvSpPr>
        <xdr:cNvPr id="167" name="n_1mainValue債務償還比率">
          <a:extLst>
            <a:ext uri="{FF2B5EF4-FFF2-40B4-BE49-F238E27FC236}">
              <a16:creationId xmlns:a16="http://schemas.microsoft.com/office/drawing/2014/main" id="{A3646666-BF07-4DFD-9C8F-3AC524FDBAA4}"/>
            </a:ext>
          </a:extLst>
        </xdr:cNvPr>
        <xdr:cNvSpPr txBox="1"/>
      </xdr:nvSpPr>
      <xdr:spPr>
        <a:xfrm>
          <a:off x="12459412" y="55165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27</xdr:row>
      <xdr:rowOff>153066</xdr:rowOff>
    </xdr:from>
    <xdr:ext cx="469744" cy="259045"/>
    <xdr:sp macro="" textlink="">
      <xdr:nvSpPr>
        <xdr:cNvPr id="168" name="n_2mainValue債務償還比率">
          <a:extLst>
            <a:ext uri="{FF2B5EF4-FFF2-40B4-BE49-F238E27FC236}">
              <a16:creationId xmlns:a16="http://schemas.microsoft.com/office/drawing/2014/main" id="{72E4B6C0-6E48-43AA-896B-09E81B8B3E4A}"/>
            </a:ext>
          </a:extLst>
        </xdr:cNvPr>
        <xdr:cNvSpPr txBox="1"/>
      </xdr:nvSpPr>
      <xdr:spPr>
        <a:xfrm>
          <a:off x="11780597" y="55346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169139</xdr:rowOff>
    </xdr:from>
    <xdr:ext cx="469744" cy="259045"/>
    <xdr:sp macro="" textlink="">
      <xdr:nvSpPr>
        <xdr:cNvPr id="169" name="n_3mainValue債務償還比率">
          <a:extLst>
            <a:ext uri="{FF2B5EF4-FFF2-40B4-BE49-F238E27FC236}">
              <a16:creationId xmlns:a16="http://schemas.microsoft.com/office/drawing/2014/main" id="{E07A96E0-E7E4-4C98-8C2D-ACD2F6B8D541}"/>
            </a:ext>
          </a:extLst>
        </xdr:cNvPr>
        <xdr:cNvSpPr txBox="1"/>
      </xdr:nvSpPr>
      <xdr:spPr>
        <a:xfrm>
          <a:off x="11094797" y="55545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22228</xdr:rowOff>
    </xdr:from>
    <xdr:ext cx="469744" cy="259045"/>
    <xdr:sp macro="" textlink="">
      <xdr:nvSpPr>
        <xdr:cNvPr id="170" name="n_4mainValue債務償還比率">
          <a:extLst>
            <a:ext uri="{FF2B5EF4-FFF2-40B4-BE49-F238E27FC236}">
              <a16:creationId xmlns:a16="http://schemas.microsoft.com/office/drawing/2014/main" id="{DC013A99-C98D-43DD-BCE8-9CF0A25D87F8}"/>
            </a:ext>
          </a:extLst>
        </xdr:cNvPr>
        <xdr:cNvSpPr txBox="1"/>
      </xdr:nvSpPr>
      <xdr:spPr>
        <a:xfrm>
          <a:off x="10408997" y="57429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71" name="正方形/長方形 170">
          <a:extLst>
            <a:ext uri="{FF2B5EF4-FFF2-40B4-BE49-F238E27FC236}">
              <a16:creationId xmlns:a16="http://schemas.microsoft.com/office/drawing/2014/main" id="{C9C22786-C38A-4756-9BF8-85F0B2FDD041}"/>
            </a:ext>
          </a:extLst>
        </xdr:cNvPr>
        <xdr:cNvSpPr/>
      </xdr:nvSpPr>
      <xdr:spPr>
        <a:xfrm>
          <a:off x="1142365" y="7972425"/>
          <a:ext cx="531495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2" name="正方形/長方形 171">
          <a:extLst>
            <a:ext uri="{FF2B5EF4-FFF2-40B4-BE49-F238E27FC236}">
              <a16:creationId xmlns:a16="http://schemas.microsoft.com/office/drawing/2014/main" id="{56DA01D3-8EEF-4101-9A62-CE03F6AB58FC}"/>
            </a:ext>
          </a:extLst>
        </xdr:cNvPr>
        <xdr:cNvSpPr/>
      </xdr:nvSpPr>
      <xdr:spPr>
        <a:xfrm>
          <a:off x="1142365" y="11770995"/>
          <a:ext cx="531495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3" name="テキスト ボックス 172">
          <a:extLst>
            <a:ext uri="{FF2B5EF4-FFF2-40B4-BE49-F238E27FC236}">
              <a16:creationId xmlns:a16="http://schemas.microsoft.com/office/drawing/2014/main" id="{B97B73B7-4F6D-4E6C-87F3-3E323E7B59C5}"/>
            </a:ext>
          </a:extLst>
        </xdr:cNvPr>
        <xdr:cNvSpPr txBox="1"/>
      </xdr:nvSpPr>
      <xdr:spPr>
        <a:xfrm>
          <a:off x="830580" y="822261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4" name="テキスト ボックス 173">
          <a:extLst>
            <a:ext uri="{FF2B5EF4-FFF2-40B4-BE49-F238E27FC236}">
              <a16:creationId xmlns:a16="http://schemas.microsoft.com/office/drawing/2014/main" id="{598DE646-9E5B-44E5-ACEE-AF56F412BCA0}"/>
            </a:ext>
          </a:extLst>
        </xdr:cNvPr>
        <xdr:cNvSpPr txBox="1"/>
      </xdr:nvSpPr>
      <xdr:spPr>
        <a:xfrm>
          <a:off x="6285865" y="1089533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5" name="テキスト ボックス 174">
          <a:extLst>
            <a:ext uri="{FF2B5EF4-FFF2-40B4-BE49-F238E27FC236}">
              <a16:creationId xmlns:a16="http://schemas.microsoft.com/office/drawing/2014/main" id="{B3D4C1C8-8D7A-4259-B457-74BE92645858}"/>
            </a:ext>
          </a:extLst>
        </xdr:cNvPr>
        <xdr:cNvSpPr txBox="1"/>
      </xdr:nvSpPr>
      <xdr:spPr>
        <a:xfrm>
          <a:off x="830580" y="1199959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6" name="テキスト ボックス 175">
          <a:extLst>
            <a:ext uri="{FF2B5EF4-FFF2-40B4-BE49-F238E27FC236}">
              <a16:creationId xmlns:a16="http://schemas.microsoft.com/office/drawing/2014/main" id="{01CA5AB1-F134-4D4A-A920-97DCF84B0D88}"/>
            </a:ext>
          </a:extLst>
        </xdr:cNvPr>
        <xdr:cNvSpPr txBox="1"/>
      </xdr:nvSpPr>
      <xdr:spPr>
        <a:xfrm>
          <a:off x="6285865" y="147574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63CF6DC1-4FC2-44C7-A8BC-A1339B139473}"/>
            </a:ext>
          </a:extLst>
        </xdr:cNvPr>
        <xdr:cNvSpPr/>
      </xdr:nvSpPr>
      <xdr:spPr>
        <a:xfrm>
          <a:off x="574040" y="130810"/>
          <a:ext cx="11427460" cy="631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B4EAF8FA-F0D7-46F0-9EFA-089E7EC07DDC}"/>
            </a:ext>
          </a:extLst>
        </xdr:cNvPr>
        <xdr:cNvSpPr/>
      </xdr:nvSpPr>
      <xdr:spPr>
        <a:xfrm>
          <a:off x="17145000" y="186690"/>
          <a:ext cx="3581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F04EFA15-DE64-4FD8-A7C4-19CC6285DD39}"/>
            </a:ext>
          </a:extLst>
        </xdr:cNvPr>
        <xdr:cNvSpPr/>
      </xdr:nvSpPr>
      <xdr:spPr>
        <a:xfrm>
          <a:off x="17160240" y="217805"/>
          <a:ext cx="354457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C513BF08-41FB-46E9-8511-5FC2CE9D90AE}"/>
            </a:ext>
          </a:extLst>
        </xdr:cNvPr>
        <xdr:cNvSpPr/>
      </xdr:nvSpPr>
      <xdr:spPr>
        <a:xfrm>
          <a:off x="17191355" y="239395"/>
          <a:ext cx="3474085" cy="4464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大阪府東大阪市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4CAFCE01-867D-402C-94CE-C5D3F8F917E3}"/>
            </a:ext>
          </a:extLst>
        </xdr:cNvPr>
        <xdr:cNvSpPr/>
      </xdr:nvSpPr>
      <xdr:spPr>
        <a:xfrm>
          <a:off x="14632940" y="186690"/>
          <a:ext cx="23939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C168BB08-19AE-4981-B633-408066551896}"/>
            </a:ext>
          </a:extLst>
        </xdr:cNvPr>
        <xdr:cNvSpPr/>
      </xdr:nvSpPr>
      <xdr:spPr>
        <a:xfrm>
          <a:off x="14665960" y="217805"/>
          <a:ext cx="234569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7B496341-778B-4AE7-8168-F816F408475C}"/>
            </a:ext>
          </a:extLst>
        </xdr:cNvPr>
        <xdr:cNvSpPr/>
      </xdr:nvSpPr>
      <xdr:spPr>
        <a:xfrm>
          <a:off x="14687550" y="239395"/>
          <a:ext cx="2294255" cy="46291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507F7DE8-5370-457D-96DD-9CD6A0AE9DFB}"/>
            </a:ext>
          </a:extLst>
        </xdr:cNvPr>
        <xdr:cNvSpPr/>
      </xdr:nvSpPr>
      <xdr:spPr>
        <a:xfrm>
          <a:off x="685800" y="887095"/>
          <a:ext cx="9086850" cy="177609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DC44C60D-DE7B-49C5-8F6E-F947E8D2E898}"/>
            </a:ext>
          </a:extLst>
        </xdr:cNvPr>
        <xdr:cNvSpPr/>
      </xdr:nvSpPr>
      <xdr:spPr>
        <a:xfrm>
          <a:off x="816610" y="916940"/>
          <a:ext cx="124079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AE7CB98E-C755-4BA4-AA24-E88EB4634C87}"/>
            </a:ext>
          </a:extLst>
        </xdr:cNvPr>
        <xdr:cNvSpPr/>
      </xdr:nvSpPr>
      <xdr:spPr>
        <a:xfrm>
          <a:off x="2016760" y="916940"/>
          <a:ext cx="120015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477,700
455,345
61.78
234,403,301
229,750,791
4,382,871
118,178,032
148,257,732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2FFB5195-6788-4C1B-B8EB-0A0BB1E68621}"/>
            </a:ext>
          </a:extLst>
        </xdr:cNvPr>
        <xdr:cNvSpPr/>
      </xdr:nvSpPr>
      <xdr:spPr>
        <a:xfrm>
          <a:off x="3216910" y="916940"/>
          <a:ext cx="13716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7E1A707D-FE97-408A-87A4-2B794D1A4557}"/>
            </a:ext>
          </a:extLst>
        </xdr:cNvPr>
        <xdr:cNvSpPr/>
      </xdr:nvSpPr>
      <xdr:spPr>
        <a:xfrm>
          <a:off x="4588510" y="941705"/>
          <a:ext cx="1814830"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C19EC43A-F083-4647-B460-409F04F2E934}"/>
            </a:ext>
          </a:extLst>
        </xdr:cNvPr>
        <xdr:cNvSpPr/>
      </xdr:nvSpPr>
      <xdr:spPr>
        <a:xfrm>
          <a:off x="6403340" y="941705"/>
          <a:ext cx="1140460"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2A14D7AC-1641-4BB6-AAFB-DC12C97E4B12}"/>
            </a:ext>
          </a:extLst>
        </xdr:cNvPr>
        <xdr:cNvSpPr/>
      </xdr:nvSpPr>
      <xdr:spPr>
        <a:xfrm>
          <a:off x="7603490" y="948690"/>
          <a:ext cx="585470" cy="9455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9E04703B-1B28-403A-B116-05195267BF98}"/>
            </a:ext>
          </a:extLst>
        </xdr:cNvPr>
        <xdr:cNvSpPr/>
      </xdr:nvSpPr>
      <xdr:spPr>
        <a:xfrm>
          <a:off x="4588510" y="1714500"/>
          <a:ext cx="1814830"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48A865A6-FE63-40CE-987A-293D7CB6544B}"/>
            </a:ext>
          </a:extLst>
        </xdr:cNvPr>
        <xdr:cNvSpPr/>
      </xdr:nvSpPr>
      <xdr:spPr>
        <a:xfrm>
          <a:off x="6474460" y="1714500"/>
          <a:ext cx="3298190"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95187DC6-A5D7-4EBD-AADF-50A8BD71D331}"/>
            </a:ext>
          </a:extLst>
        </xdr:cNvPr>
        <xdr:cNvSpPr/>
      </xdr:nvSpPr>
      <xdr:spPr>
        <a:xfrm>
          <a:off x="9965690" y="887095"/>
          <a:ext cx="1371600" cy="126809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7881C189-C6DF-4408-9D8E-FC1A5C69D017}"/>
            </a:ext>
          </a:extLst>
        </xdr:cNvPr>
        <xdr:cNvSpPr/>
      </xdr:nvSpPr>
      <xdr:spPr>
        <a:xfrm>
          <a:off x="10206990" y="948690"/>
          <a:ext cx="1200150" cy="2597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4E7B07BD-B713-44E9-AAA4-D5C6234D4C68}"/>
            </a:ext>
          </a:extLst>
        </xdr:cNvPr>
        <xdr:cNvSpPr/>
      </xdr:nvSpPr>
      <xdr:spPr>
        <a:xfrm>
          <a:off x="10206990" y="1215390"/>
          <a:ext cx="120015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E8226E8D-B0F9-4C9F-8C1E-EC3AA3F96F1A}"/>
            </a:ext>
          </a:extLst>
        </xdr:cNvPr>
        <xdr:cNvSpPr/>
      </xdr:nvSpPr>
      <xdr:spPr>
        <a:xfrm>
          <a:off x="10206990" y="1551305"/>
          <a:ext cx="1310005"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FB0D48C8-97FF-4040-BBE0-6E3876271B92}"/>
            </a:ext>
          </a:extLst>
        </xdr:cNvPr>
        <xdr:cNvCxnSpPr/>
      </xdr:nvCxnSpPr>
      <xdr:spPr>
        <a:xfrm flipH="1">
          <a:off x="10050145" y="1045210"/>
          <a:ext cx="19621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E7EE1FCC-54EB-4C1B-9AA6-E0464D0B6F50}"/>
            </a:ext>
          </a:extLst>
        </xdr:cNvPr>
        <xdr:cNvSpPr/>
      </xdr:nvSpPr>
      <xdr:spPr>
        <a:xfrm>
          <a:off x="10107930" y="986790"/>
          <a:ext cx="8064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466B425F-BD41-4082-AF9F-8F7C6DF3C86D}"/>
            </a:ext>
          </a:extLst>
        </xdr:cNvPr>
        <xdr:cNvSpPr/>
      </xdr:nvSpPr>
      <xdr:spPr>
        <a:xfrm>
          <a:off x="10107930" y="1253490"/>
          <a:ext cx="80645"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58FCE6E-166A-4DE3-9D61-5BF7B65807DE}"/>
            </a:ext>
          </a:extLst>
        </xdr:cNvPr>
        <xdr:cNvCxnSpPr/>
      </xdr:nvCxnSpPr>
      <xdr:spPr>
        <a:xfrm>
          <a:off x="10135235" y="152400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5A63D118-DE09-4281-80E9-671A6D480941}"/>
            </a:ext>
          </a:extLst>
        </xdr:cNvPr>
        <xdr:cNvCxnSpPr/>
      </xdr:nvCxnSpPr>
      <xdr:spPr>
        <a:xfrm>
          <a:off x="10074910" y="1524000"/>
          <a:ext cx="14668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8164F045-AB8D-4FEF-B419-440C4AA05AD4}"/>
            </a:ext>
          </a:extLst>
        </xdr:cNvPr>
        <xdr:cNvCxnSpPr/>
      </xdr:nvCxnSpPr>
      <xdr:spPr>
        <a:xfrm flipV="1">
          <a:off x="10135235" y="176403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EB39BC73-5FF4-492B-823D-3F10CF162086}"/>
            </a:ext>
          </a:extLst>
        </xdr:cNvPr>
        <xdr:cNvCxnSpPr/>
      </xdr:nvCxnSpPr>
      <xdr:spPr>
        <a:xfrm>
          <a:off x="10074910" y="1901190"/>
          <a:ext cx="14668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E0FDD1B9-0AF9-4DC8-B5A7-43DD5E97838D}"/>
            </a:ext>
          </a:extLst>
        </xdr:cNvPr>
        <xdr:cNvSpPr txBox="1"/>
      </xdr:nvSpPr>
      <xdr:spPr>
        <a:xfrm>
          <a:off x="645160" y="279781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2531665-148D-4CF5-B5B2-B6A0EA551F8A}"/>
            </a:ext>
          </a:extLst>
        </xdr:cNvPr>
        <xdr:cNvSpPr txBox="1"/>
      </xdr:nvSpPr>
      <xdr:spPr>
        <a:xfrm>
          <a:off x="645160" y="310769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6A0BA35D-9B9D-4122-B9E4-877FAADD712D}"/>
            </a:ext>
          </a:extLst>
        </xdr:cNvPr>
        <xdr:cNvSpPr txBox="1"/>
      </xdr:nvSpPr>
      <xdr:spPr>
        <a:xfrm>
          <a:off x="64516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E4B3634D-905F-4C27-94DB-B42DE8A76B03}"/>
            </a:ext>
          </a:extLst>
        </xdr:cNvPr>
        <xdr:cNvSpPr txBox="1"/>
      </xdr:nvSpPr>
      <xdr:spPr>
        <a:xfrm>
          <a:off x="645160" y="374459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28D37C3C-EFC0-40B0-AD02-5683F7258F55}"/>
            </a:ext>
          </a:extLst>
        </xdr:cNvPr>
        <xdr:cNvSpPr/>
      </xdr:nvSpPr>
      <xdr:spPr>
        <a:xfrm>
          <a:off x="685800" y="419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50A1DDA9-50CF-4802-AFF4-3C2CCDFA388F}"/>
            </a:ext>
          </a:extLst>
        </xdr:cNvPr>
        <xdr:cNvSpPr/>
      </xdr:nvSpPr>
      <xdr:spPr>
        <a:xfrm>
          <a:off x="8166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47774A43-0076-42EA-9540-22CCB787E99C}"/>
            </a:ext>
          </a:extLst>
        </xdr:cNvPr>
        <xdr:cNvSpPr/>
      </xdr:nvSpPr>
      <xdr:spPr>
        <a:xfrm>
          <a:off x="8166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5CBA3443-AE16-4380-B1C4-8F2C01EDDC83}"/>
            </a:ext>
          </a:extLst>
        </xdr:cNvPr>
        <xdr:cNvSpPr/>
      </xdr:nvSpPr>
      <xdr:spPr>
        <a:xfrm>
          <a:off x="17145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D078B948-5502-4191-9B6A-E06C5D4D4DF8}"/>
            </a:ext>
          </a:extLst>
        </xdr:cNvPr>
        <xdr:cNvSpPr/>
      </xdr:nvSpPr>
      <xdr:spPr>
        <a:xfrm>
          <a:off x="17145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CB6252C4-0E32-43EC-9D35-460B503289F1}"/>
            </a:ext>
          </a:extLst>
        </xdr:cNvPr>
        <xdr:cNvSpPr/>
      </xdr:nvSpPr>
      <xdr:spPr>
        <a:xfrm>
          <a:off x="27432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6B2B55D4-3FB7-4232-8D49-9AA764161F62}"/>
            </a:ext>
          </a:extLst>
        </xdr:cNvPr>
        <xdr:cNvSpPr/>
      </xdr:nvSpPr>
      <xdr:spPr>
        <a:xfrm>
          <a:off x="27432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EFC47B3D-74F4-4B7A-9882-55C018CC2438}"/>
            </a:ext>
          </a:extLst>
        </xdr:cNvPr>
        <xdr:cNvSpPr/>
      </xdr:nvSpPr>
      <xdr:spPr>
        <a:xfrm>
          <a:off x="685800" y="533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C4CD5871-E6D9-4466-A205-3F127710CEB8}"/>
            </a:ext>
          </a:extLst>
        </xdr:cNvPr>
        <xdr:cNvSpPr txBox="1"/>
      </xdr:nvSpPr>
      <xdr:spPr>
        <a:xfrm>
          <a:off x="66675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B056A1E5-6A1A-4ADC-81BD-885E4FBE648D}"/>
            </a:ext>
          </a:extLst>
        </xdr:cNvPr>
        <xdr:cNvCxnSpPr/>
      </xdr:nvCxnSpPr>
      <xdr:spPr>
        <a:xfrm>
          <a:off x="68580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A1230CDB-4752-4003-B2A6-06D7268DA181}"/>
            </a:ext>
          </a:extLst>
        </xdr:cNvPr>
        <xdr:cNvSpPr txBox="1"/>
      </xdr:nvSpPr>
      <xdr:spPr>
        <a:xfrm>
          <a:off x="273866" y="747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E57B0174-49D4-4AE2-A48D-0F55F7199BDE}"/>
            </a:ext>
          </a:extLst>
        </xdr:cNvPr>
        <xdr:cNvCxnSpPr/>
      </xdr:nvCxnSpPr>
      <xdr:spPr>
        <a:xfrm>
          <a:off x="685800" y="71589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162577</xdr:rowOff>
    </xdr:from>
    <xdr:ext cx="467179" cy="259045"/>
    <xdr:sp macro="" textlink="">
      <xdr:nvSpPr>
        <xdr:cNvPr id="45" name="テキスト ボックス 44">
          <a:extLst>
            <a:ext uri="{FF2B5EF4-FFF2-40B4-BE49-F238E27FC236}">
              <a16:creationId xmlns:a16="http://schemas.microsoft.com/office/drawing/2014/main" id="{8E190E44-E837-4F43-A463-F612951AD3F5}"/>
            </a:ext>
          </a:extLst>
        </xdr:cNvPr>
        <xdr:cNvSpPr txBox="1"/>
      </xdr:nvSpPr>
      <xdr:spPr>
        <a:xfrm>
          <a:off x="273866" y="70224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1C33E5DD-E500-43BD-BBCC-F1DA0F06768D}"/>
            </a:ext>
          </a:extLst>
        </xdr:cNvPr>
        <xdr:cNvCxnSpPr/>
      </xdr:nvCxnSpPr>
      <xdr:spPr>
        <a:xfrm>
          <a:off x="685800" y="67017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133EFD64-AFCE-474C-8B22-BD7D38363AB3}"/>
            </a:ext>
          </a:extLst>
        </xdr:cNvPr>
        <xdr:cNvSpPr txBox="1"/>
      </xdr:nvSpPr>
      <xdr:spPr>
        <a:xfrm>
          <a:off x="343701" y="65652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DBC61F76-FDB4-47E2-8EA5-06CC219070DA}"/>
            </a:ext>
          </a:extLst>
        </xdr:cNvPr>
        <xdr:cNvCxnSpPr/>
      </xdr:nvCxnSpPr>
      <xdr:spPr>
        <a:xfrm>
          <a:off x="685800" y="6248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778419C6-5EEA-4EF6-A49F-1BE4FC8046A5}"/>
            </a:ext>
          </a:extLst>
        </xdr:cNvPr>
        <xdr:cNvSpPr txBox="1"/>
      </xdr:nvSpPr>
      <xdr:spPr>
        <a:xfrm>
          <a:off x="343701" y="61042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B2936AB1-293D-4241-9B3E-1DB50C8A030E}"/>
            </a:ext>
          </a:extLst>
        </xdr:cNvPr>
        <xdr:cNvCxnSpPr/>
      </xdr:nvCxnSpPr>
      <xdr:spPr>
        <a:xfrm>
          <a:off x="685800" y="57873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B63CD6D1-B5D0-4983-B68F-F18BFF18E955}"/>
            </a:ext>
          </a:extLst>
        </xdr:cNvPr>
        <xdr:cNvSpPr txBox="1"/>
      </xdr:nvSpPr>
      <xdr:spPr>
        <a:xfrm>
          <a:off x="343701" y="56508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762FBAF3-84F7-4741-8C14-1B7C67FE401D}"/>
            </a:ext>
          </a:extLst>
        </xdr:cNvPr>
        <xdr:cNvCxnSpPr/>
      </xdr:nvCxnSpPr>
      <xdr:spPr>
        <a:xfrm>
          <a:off x="68580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3" name="テキスト ボックス 52">
          <a:extLst>
            <a:ext uri="{FF2B5EF4-FFF2-40B4-BE49-F238E27FC236}">
              <a16:creationId xmlns:a16="http://schemas.microsoft.com/office/drawing/2014/main" id="{1C78F25B-7397-4530-AB15-010D0742BE6F}"/>
            </a:ext>
          </a:extLst>
        </xdr:cNvPr>
        <xdr:cNvSpPr txBox="1"/>
      </xdr:nvSpPr>
      <xdr:spPr>
        <a:xfrm>
          <a:off x="343701" y="5193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a:extLst>
            <a:ext uri="{FF2B5EF4-FFF2-40B4-BE49-F238E27FC236}">
              <a16:creationId xmlns:a16="http://schemas.microsoft.com/office/drawing/2014/main" id="{F417ABAE-B266-4781-9529-3996A4D237B1}"/>
            </a:ext>
          </a:extLst>
        </xdr:cNvPr>
        <xdr:cNvSpPr/>
      </xdr:nvSpPr>
      <xdr:spPr>
        <a:xfrm>
          <a:off x="685800" y="533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147066</xdr:rowOff>
    </xdr:from>
    <xdr:to>
      <xdr:col>24</xdr:col>
      <xdr:colOff>62865</xdr:colOff>
      <xdr:row>41</xdr:row>
      <xdr:rowOff>83058</xdr:rowOff>
    </xdr:to>
    <xdr:cxnSp macro="">
      <xdr:nvCxnSpPr>
        <xdr:cNvPr id="55" name="直線コネクタ 54">
          <a:extLst>
            <a:ext uri="{FF2B5EF4-FFF2-40B4-BE49-F238E27FC236}">
              <a16:creationId xmlns:a16="http://schemas.microsoft.com/office/drawing/2014/main" id="{F7516502-B767-4813-90D5-15CCE27DB628}"/>
            </a:ext>
          </a:extLst>
        </xdr:cNvPr>
        <xdr:cNvCxnSpPr/>
      </xdr:nvCxnSpPr>
      <xdr:spPr>
        <a:xfrm flipV="1">
          <a:off x="4173855" y="5803011"/>
          <a:ext cx="0" cy="13114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86885</xdr:rowOff>
    </xdr:from>
    <xdr:ext cx="405111" cy="259045"/>
    <xdr:sp macro="" textlink="">
      <xdr:nvSpPr>
        <xdr:cNvPr id="56" name="【道路】&#10;有形固定資産減価償却率最小値テキスト">
          <a:extLst>
            <a:ext uri="{FF2B5EF4-FFF2-40B4-BE49-F238E27FC236}">
              <a16:creationId xmlns:a16="http://schemas.microsoft.com/office/drawing/2014/main" id="{7166A8CC-F5E5-47DA-9FB2-F98AA92DA7BD}"/>
            </a:ext>
          </a:extLst>
        </xdr:cNvPr>
        <xdr:cNvSpPr txBox="1"/>
      </xdr:nvSpPr>
      <xdr:spPr>
        <a:xfrm>
          <a:off x="4212590" y="71182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83058</xdr:rowOff>
    </xdr:from>
    <xdr:to>
      <xdr:col>24</xdr:col>
      <xdr:colOff>152400</xdr:colOff>
      <xdr:row>41</xdr:row>
      <xdr:rowOff>83058</xdr:rowOff>
    </xdr:to>
    <xdr:cxnSp macro="">
      <xdr:nvCxnSpPr>
        <xdr:cNvPr id="57" name="直線コネクタ 56">
          <a:extLst>
            <a:ext uri="{FF2B5EF4-FFF2-40B4-BE49-F238E27FC236}">
              <a16:creationId xmlns:a16="http://schemas.microsoft.com/office/drawing/2014/main" id="{A75A9ED8-650E-42FA-BC91-0E4017F12D83}"/>
            </a:ext>
          </a:extLst>
        </xdr:cNvPr>
        <xdr:cNvCxnSpPr/>
      </xdr:nvCxnSpPr>
      <xdr:spPr>
        <a:xfrm>
          <a:off x="4112260" y="711441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93743</xdr:rowOff>
    </xdr:from>
    <xdr:ext cx="405111" cy="259045"/>
    <xdr:sp macro="" textlink="">
      <xdr:nvSpPr>
        <xdr:cNvPr id="58" name="【道路】&#10;有形固定資産減価償却率最大値テキスト">
          <a:extLst>
            <a:ext uri="{FF2B5EF4-FFF2-40B4-BE49-F238E27FC236}">
              <a16:creationId xmlns:a16="http://schemas.microsoft.com/office/drawing/2014/main" id="{6F066516-57DD-44B8-B555-70FD8579FC1E}"/>
            </a:ext>
          </a:extLst>
        </xdr:cNvPr>
        <xdr:cNvSpPr txBox="1"/>
      </xdr:nvSpPr>
      <xdr:spPr>
        <a:xfrm>
          <a:off x="4212590" y="55839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147066</xdr:rowOff>
    </xdr:from>
    <xdr:to>
      <xdr:col>24</xdr:col>
      <xdr:colOff>152400</xdr:colOff>
      <xdr:row>33</xdr:row>
      <xdr:rowOff>147066</xdr:rowOff>
    </xdr:to>
    <xdr:cxnSp macro="">
      <xdr:nvCxnSpPr>
        <xdr:cNvPr id="59" name="直線コネクタ 58">
          <a:extLst>
            <a:ext uri="{FF2B5EF4-FFF2-40B4-BE49-F238E27FC236}">
              <a16:creationId xmlns:a16="http://schemas.microsoft.com/office/drawing/2014/main" id="{2EA6478F-8641-4C13-A63C-812A63DDD525}"/>
            </a:ext>
          </a:extLst>
        </xdr:cNvPr>
        <xdr:cNvCxnSpPr/>
      </xdr:nvCxnSpPr>
      <xdr:spPr>
        <a:xfrm>
          <a:off x="4112260" y="580301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112285</xdr:rowOff>
    </xdr:from>
    <xdr:ext cx="405111" cy="259045"/>
    <xdr:sp macro="" textlink="">
      <xdr:nvSpPr>
        <xdr:cNvPr id="60" name="【道路】&#10;有形固定資産減価償却率平均値テキスト">
          <a:extLst>
            <a:ext uri="{FF2B5EF4-FFF2-40B4-BE49-F238E27FC236}">
              <a16:creationId xmlns:a16="http://schemas.microsoft.com/office/drawing/2014/main" id="{AB52EF16-9B64-4BBF-A97D-420B2955E882}"/>
            </a:ext>
          </a:extLst>
        </xdr:cNvPr>
        <xdr:cNvSpPr txBox="1"/>
      </xdr:nvSpPr>
      <xdr:spPr>
        <a:xfrm>
          <a:off x="4212590" y="628448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89408</xdr:rowOff>
    </xdr:from>
    <xdr:to>
      <xdr:col>24</xdr:col>
      <xdr:colOff>114300</xdr:colOff>
      <xdr:row>38</xdr:row>
      <xdr:rowOff>19558</xdr:rowOff>
    </xdr:to>
    <xdr:sp macro="" textlink="">
      <xdr:nvSpPr>
        <xdr:cNvPr id="61" name="フローチャート: 判断 60">
          <a:extLst>
            <a:ext uri="{FF2B5EF4-FFF2-40B4-BE49-F238E27FC236}">
              <a16:creationId xmlns:a16="http://schemas.microsoft.com/office/drawing/2014/main" id="{C6CF6E30-4DC1-4767-9641-1810D3F2A2BC}"/>
            </a:ext>
          </a:extLst>
        </xdr:cNvPr>
        <xdr:cNvSpPr/>
      </xdr:nvSpPr>
      <xdr:spPr>
        <a:xfrm>
          <a:off x="4131310" y="6436868"/>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45974</xdr:rowOff>
    </xdr:from>
    <xdr:to>
      <xdr:col>20</xdr:col>
      <xdr:colOff>38100</xdr:colOff>
      <xdr:row>37</xdr:row>
      <xdr:rowOff>147574</xdr:rowOff>
    </xdr:to>
    <xdr:sp macro="" textlink="">
      <xdr:nvSpPr>
        <xdr:cNvPr id="62" name="フローチャート: 判断 61">
          <a:extLst>
            <a:ext uri="{FF2B5EF4-FFF2-40B4-BE49-F238E27FC236}">
              <a16:creationId xmlns:a16="http://schemas.microsoft.com/office/drawing/2014/main" id="{4556673D-1374-4172-8E32-B10843EFB235}"/>
            </a:ext>
          </a:extLst>
        </xdr:cNvPr>
        <xdr:cNvSpPr/>
      </xdr:nvSpPr>
      <xdr:spPr>
        <a:xfrm>
          <a:off x="3388360" y="639152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23114</xdr:rowOff>
    </xdr:from>
    <xdr:to>
      <xdr:col>15</xdr:col>
      <xdr:colOff>101600</xdr:colOff>
      <xdr:row>37</xdr:row>
      <xdr:rowOff>124714</xdr:rowOff>
    </xdr:to>
    <xdr:sp macro="" textlink="">
      <xdr:nvSpPr>
        <xdr:cNvPr id="63" name="フローチャート: 判断 62">
          <a:extLst>
            <a:ext uri="{FF2B5EF4-FFF2-40B4-BE49-F238E27FC236}">
              <a16:creationId xmlns:a16="http://schemas.microsoft.com/office/drawing/2014/main" id="{E3DB5EA2-4A31-416A-8B0C-FFA942FA61BC}"/>
            </a:ext>
          </a:extLst>
        </xdr:cNvPr>
        <xdr:cNvSpPr/>
      </xdr:nvSpPr>
      <xdr:spPr>
        <a:xfrm>
          <a:off x="2571750" y="6362954"/>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164846</xdr:rowOff>
    </xdr:from>
    <xdr:to>
      <xdr:col>10</xdr:col>
      <xdr:colOff>165100</xdr:colOff>
      <xdr:row>37</xdr:row>
      <xdr:rowOff>94996</xdr:rowOff>
    </xdr:to>
    <xdr:sp macro="" textlink="">
      <xdr:nvSpPr>
        <xdr:cNvPr id="64" name="フローチャート: 判断 63">
          <a:extLst>
            <a:ext uri="{FF2B5EF4-FFF2-40B4-BE49-F238E27FC236}">
              <a16:creationId xmlns:a16="http://schemas.microsoft.com/office/drawing/2014/main" id="{2E171E00-950F-4147-A051-DC1638505DEB}"/>
            </a:ext>
          </a:extLst>
        </xdr:cNvPr>
        <xdr:cNvSpPr/>
      </xdr:nvSpPr>
      <xdr:spPr>
        <a:xfrm>
          <a:off x="1774190" y="6340856"/>
          <a:ext cx="1092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132842</xdr:rowOff>
    </xdr:from>
    <xdr:to>
      <xdr:col>6</xdr:col>
      <xdr:colOff>38100</xdr:colOff>
      <xdr:row>37</xdr:row>
      <xdr:rowOff>62992</xdr:rowOff>
    </xdr:to>
    <xdr:sp macro="" textlink="">
      <xdr:nvSpPr>
        <xdr:cNvPr id="65" name="フローチャート: 判断 64">
          <a:extLst>
            <a:ext uri="{FF2B5EF4-FFF2-40B4-BE49-F238E27FC236}">
              <a16:creationId xmlns:a16="http://schemas.microsoft.com/office/drawing/2014/main" id="{E3A15DB3-4ECC-49A1-99A8-66E141AB3C16}"/>
            </a:ext>
          </a:extLst>
        </xdr:cNvPr>
        <xdr:cNvSpPr/>
      </xdr:nvSpPr>
      <xdr:spPr>
        <a:xfrm>
          <a:off x="988060" y="6308852"/>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4E6E0A9E-F238-42E8-8032-F22777212171}"/>
            </a:ext>
          </a:extLst>
        </xdr:cNvPr>
        <xdr:cNvSpPr txBox="1"/>
      </xdr:nvSpPr>
      <xdr:spPr>
        <a:xfrm>
          <a:off x="400304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379338AC-C006-45F6-9957-D26EAD087CEC}"/>
            </a:ext>
          </a:extLst>
        </xdr:cNvPr>
        <xdr:cNvSpPr txBox="1"/>
      </xdr:nvSpPr>
      <xdr:spPr>
        <a:xfrm>
          <a:off x="32600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18EF0C30-47B0-4DB5-BAEC-D906443D2285}"/>
            </a:ext>
          </a:extLst>
        </xdr:cNvPr>
        <xdr:cNvSpPr txBox="1"/>
      </xdr:nvSpPr>
      <xdr:spPr>
        <a:xfrm>
          <a:off x="24549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539801E6-F05B-4136-BC5D-D341E941F8EA}"/>
            </a:ext>
          </a:extLst>
        </xdr:cNvPr>
        <xdr:cNvSpPr txBox="1"/>
      </xdr:nvSpPr>
      <xdr:spPr>
        <a:xfrm>
          <a:off x="16573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878B01ED-EDA4-4AE8-83E5-12609F4CD623}"/>
            </a:ext>
          </a:extLst>
        </xdr:cNvPr>
        <xdr:cNvSpPr txBox="1"/>
      </xdr:nvSpPr>
      <xdr:spPr>
        <a:xfrm>
          <a:off x="8597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148844</xdr:rowOff>
    </xdr:from>
    <xdr:to>
      <xdr:col>24</xdr:col>
      <xdr:colOff>114300</xdr:colOff>
      <xdr:row>38</xdr:row>
      <xdr:rowOff>78994</xdr:rowOff>
    </xdr:to>
    <xdr:sp macro="" textlink="">
      <xdr:nvSpPr>
        <xdr:cNvPr id="71" name="楕円 70">
          <a:extLst>
            <a:ext uri="{FF2B5EF4-FFF2-40B4-BE49-F238E27FC236}">
              <a16:creationId xmlns:a16="http://schemas.microsoft.com/office/drawing/2014/main" id="{50ED6AD8-F3A8-4E8C-AA78-77AD229531A2}"/>
            </a:ext>
          </a:extLst>
        </xdr:cNvPr>
        <xdr:cNvSpPr/>
      </xdr:nvSpPr>
      <xdr:spPr>
        <a:xfrm>
          <a:off x="4131310" y="6492494"/>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37</xdr:row>
      <xdr:rowOff>127271</xdr:rowOff>
    </xdr:from>
    <xdr:ext cx="405111" cy="259045"/>
    <xdr:sp macro="" textlink="">
      <xdr:nvSpPr>
        <xdr:cNvPr id="72" name="【道路】&#10;有形固定資産減価償却率該当値テキスト">
          <a:extLst>
            <a:ext uri="{FF2B5EF4-FFF2-40B4-BE49-F238E27FC236}">
              <a16:creationId xmlns:a16="http://schemas.microsoft.com/office/drawing/2014/main" id="{6DBD8334-DE88-4E98-B9F9-18E43CCC758B}"/>
            </a:ext>
          </a:extLst>
        </xdr:cNvPr>
        <xdr:cNvSpPr txBox="1"/>
      </xdr:nvSpPr>
      <xdr:spPr>
        <a:xfrm>
          <a:off x="4212590" y="64747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114554</xdr:rowOff>
    </xdr:from>
    <xdr:to>
      <xdr:col>20</xdr:col>
      <xdr:colOff>38100</xdr:colOff>
      <xdr:row>38</xdr:row>
      <xdr:rowOff>44704</xdr:rowOff>
    </xdr:to>
    <xdr:sp macro="" textlink="">
      <xdr:nvSpPr>
        <xdr:cNvPr id="73" name="楕円 72">
          <a:extLst>
            <a:ext uri="{FF2B5EF4-FFF2-40B4-BE49-F238E27FC236}">
              <a16:creationId xmlns:a16="http://schemas.microsoft.com/office/drawing/2014/main" id="{FA83D4E8-1483-4B2B-9B67-E698AFD94EC5}"/>
            </a:ext>
          </a:extLst>
        </xdr:cNvPr>
        <xdr:cNvSpPr/>
      </xdr:nvSpPr>
      <xdr:spPr>
        <a:xfrm>
          <a:off x="3388360" y="6458204"/>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165354</xdr:rowOff>
    </xdr:from>
    <xdr:to>
      <xdr:col>24</xdr:col>
      <xdr:colOff>63500</xdr:colOff>
      <xdr:row>38</xdr:row>
      <xdr:rowOff>28194</xdr:rowOff>
    </xdr:to>
    <xdr:cxnSp macro="">
      <xdr:nvCxnSpPr>
        <xdr:cNvPr id="74" name="直線コネクタ 73">
          <a:extLst>
            <a:ext uri="{FF2B5EF4-FFF2-40B4-BE49-F238E27FC236}">
              <a16:creationId xmlns:a16="http://schemas.microsoft.com/office/drawing/2014/main" id="{60584CE8-83F5-4CE8-862E-78B4DD17D80F}"/>
            </a:ext>
          </a:extLst>
        </xdr:cNvPr>
        <xdr:cNvCxnSpPr/>
      </xdr:nvCxnSpPr>
      <xdr:spPr>
        <a:xfrm>
          <a:off x="3431540" y="6512814"/>
          <a:ext cx="74295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77978</xdr:rowOff>
    </xdr:from>
    <xdr:to>
      <xdr:col>15</xdr:col>
      <xdr:colOff>101600</xdr:colOff>
      <xdr:row>38</xdr:row>
      <xdr:rowOff>8128</xdr:rowOff>
    </xdr:to>
    <xdr:sp macro="" textlink="">
      <xdr:nvSpPr>
        <xdr:cNvPr id="75" name="楕円 74">
          <a:extLst>
            <a:ext uri="{FF2B5EF4-FFF2-40B4-BE49-F238E27FC236}">
              <a16:creationId xmlns:a16="http://schemas.microsoft.com/office/drawing/2014/main" id="{B3666C6D-E082-47F7-ADD0-EF3C800E4DBF}"/>
            </a:ext>
          </a:extLst>
        </xdr:cNvPr>
        <xdr:cNvSpPr/>
      </xdr:nvSpPr>
      <xdr:spPr>
        <a:xfrm>
          <a:off x="2571750" y="6421628"/>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128778</xdr:rowOff>
    </xdr:from>
    <xdr:to>
      <xdr:col>19</xdr:col>
      <xdr:colOff>177800</xdr:colOff>
      <xdr:row>37</xdr:row>
      <xdr:rowOff>165354</xdr:rowOff>
    </xdr:to>
    <xdr:cxnSp macro="">
      <xdr:nvCxnSpPr>
        <xdr:cNvPr id="76" name="直線コネクタ 75">
          <a:extLst>
            <a:ext uri="{FF2B5EF4-FFF2-40B4-BE49-F238E27FC236}">
              <a16:creationId xmlns:a16="http://schemas.microsoft.com/office/drawing/2014/main" id="{DD1F1458-0182-46BA-95D3-DFAAFA351AA4}"/>
            </a:ext>
          </a:extLst>
        </xdr:cNvPr>
        <xdr:cNvCxnSpPr/>
      </xdr:nvCxnSpPr>
      <xdr:spPr>
        <a:xfrm>
          <a:off x="2626360" y="6476238"/>
          <a:ext cx="80518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41402</xdr:rowOff>
    </xdr:from>
    <xdr:to>
      <xdr:col>10</xdr:col>
      <xdr:colOff>165100</xdr:colOff>
      <xdr:row>37</xdr:row>
      <xdr:rowOff>143002</xdr:rowOff>
    </xdr:to>
    <xdr:sp macro="" textlink="">
      <xdr:nvSpPr>
        <xdr:cNvPr id="77" name="楕円 76">
          <a:extLst>
            <a:ext uri="{FF2B5EF4-FFF2-40B4-BE49-F238E27FC236}">
              <a16:creationId xmlns:a16="http://schemas.microsoft.com/office/drawing/2014/main" id="{D71A5314-4E57-4C5C-8953-88418E81D54E}"/>
            </a:ext>
          </a:extLst>
        </xdr:cNvPr>
        <xdr:cNvSpPr/>
      </xdr:nvSpPr>
      <xdr:spPr>
        <a:xfrm>
          <a:off x="1774190" y="6385052"/>
          <a:ext cx="10922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92202</xdr:rowOff>
    </xdr:from>
    <xdr:to>
      <xdr:col>15</xdr:col>
      <xdr:colOff>50800</xdr:colOff>
      <xdr:row>37</xdr:row>
      <xdr:rowOff>128778</xdr:rowOff>
    </xdr:to>
    <xdr:cxnSp macro="">
      <xdr:nvCxnSpPr>
        <xdr:cNvPr id="78" name="直線コネクタ 77">
          <a:extLst>
            <a:ext uri="{FF2B5EF4-FFF2-40B4-BE49-F238E27FC236}">
              <a16:creationId xmlns:a16="http://schemas.microsoft.com/office/drawing/2014/main" id="{ED276CAD-4BB8-47B1-839F-876A6EA4C582}"/>
            </a:ext>
          </a:extLst>
        </xdr:cNvPr>
        <xdr:cNvCxnSpPr/>
      </xdr:nvCxnSpPr>
      <xdr:spPr>
        <a:xfrm>
          <a:off x="1828800" y="6439662"/>
          <a:ext cx="79756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167132</xdr:rowOff>
    </xdr:from>
    <xdr:to>
      <xdr:col>6</xdr:col>
      <xdr:colOff>38100</xdr:colOff>
      <xdr:row>37</xdr:row>
      <xdr:rowOff>97282</xdr:rowOff>
    </xdr:to>
    <xdr:sp macro="" textlink="">
      <xdr:nvSpPr>
        <xdr:cNvPr id="79" name="楕円 78">
          <a:extLst>
            <a:ext uri="{FF2B5EF4-FFF2-40B4-BE49-F238E27FC236}">
              <a16:creationId xmlns:a16="http://schemas.microsoft.com/office/drawing/2014/main" id="{3AF0F15D-BCC8-4391-A1F6-A44BF2B1F9C9}"/>
            </a:ext>
          </a:extLst>
        </xdr:cNvPr>
        <xdr:cNvSpPr/>
      </xdr:nvSpPr>
      <xdr:spPr>
        <a:xfrm>
          <a:off x="988060" y="6343142"/>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46482</xdr:rowOff>
    </xdr:from>
    <xdr:to>
      <xdr:col>10</xdr:col>
      <xdr:colOff>114300</xdr:colOff>
      <xdr:row>37</xdr:row>
      <xdr:rowOff>92202</xdr:rowOff>
    </xdr:to>
    <xdr:cxnSp macro="">
      <xdr:nvCxnSpPr>
        <xdr:cNvPr id="80" name="直線コネクタ 79">
          <a:extLst>
            <a:ext uri="{FF2B5EF4-FFF2-40B4-BE49-F238E27FC236}">
              <a16:creationId xmlns:a16="http://schemas.microsoft.com/office/drawing/2014/main" id="{C59B3630-920C-4967-904C-9F63C18BBCFE}"/>
            </a:ext>
          </a:extLst>
        </xdr:cNvPr>
        <xdr:cNvCxnSpPr/>
      </xdr:nvCxnSpPr>
      <xdr:spPr>
        <a:xfrm>
          <a:off x="1031240" y="6392037"/>
          <a:ext cx="79756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164101</xdr:rowOff>
    </xdr:from>
    <xdr:ext cx="405111" cy="259045"/>
    <xdr:sp macro="" textlink="">
      <xdr:nvSpPr>
        <xdr:cNvPr id="81" name="n_1aveValue【道路】&#10;有形固定資産減価償却率">
          <a:extLst>
            <a:ext uri="{FF2B5EF4-FFF2-40B4-BE49-F238E27FC236}">
              <a16:creationId xmlns:a16="http://schemas.microsoft.com/office/drawing/2014/main" id="{36E5E309-6A18-4955-A3E4-3192F2C12586}"/>
            </a:ext>
          </a:extLst>
        </xdr:cNvPr>
        <xdr:cNvSpPr txBox="1"/>
      </xdr:nvSpPr>
      <xdr:spPr>
        <a:xfrm>
          <a:off x="3239144" y="61686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141241</xdr:rowOff>
    </xdr:from>
    <xdr:ext cx="405111" cy="259045"/>
    <xdr:sp macro="" textlink="">
      <xdr:nvSpPr>
        <xdr:cNvPr id="82" name="n_2aveValue【道路】&#10;有形固定資産減価償却率">
          <a:extLst>
            <a:ext uri="{FF2B5EF4-FFF2-40B4-BE49-F238E27FC236}">
              <a16:creationId xmlns:a16="http://schemas.microsoft.com/office/drawing/2014/main" id="{06A0EA08-146B-480D-A5BB-91947BE67BC5}"/>
            </a:ext>
          </a:extLst>
        </xdr:cNvPr>
        <xdr:cNvSpPr txBox="1"/>
      </xdr:nvSpPr>
      <xdr:spPr>
        <a:xfrm>
          <a:off x="2439044" y="61400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111523</xdr:rowOff>
    </xdr:from>
    <xdr:ext cx="405111" cy="259045"/>
    <xdr:sp macro="" textlink="">
      <xdr:nvSpPr>
        <xdr:cNvPr id="83" name="n_3aveValue【道路】&#10;有形固定資産減価償却率">
          <a:extLst>
            <a:ext uri="{FF2B5EF4-FFF2-40B4-BE49-F238E27FC236}">
              <a16:creationId xmlns:a16="http://schemas.microsoft.com/office/drawing/2014/main" id="{0B0D1C7B-52D1-4F1F-BE47-5C96CECD45A4}"/>
            </a:ext>
          </a:extLst>
        </xdr:cNvPr>
        <xdr:cNvSpPr txBox="1"/>
      </xdr:nvSpPr>
      <xdr:spPr>
        <a:xfrm>
          <a:off x="1641484" y="61122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79519</xdr:rowOff>
    </xdr:from>
    <xdr:ext cx="405111" cy="259045"/>
    <xdr:sp macro="" textlink="">
      <xdr:nvSpPr>
        <xdr:cNvPr id="84" name="n_4aveValue【道路】&#10;有形固定資産減価償却率">
          <a:extLst>
            <a:ext uri="{FF2B5EF4-FFF2-40B4-BE49-F238E27FC236}">
              <a16:creationId xmlns:a16="http://schemas.microsoft.com/office/drawing/2014/main" id="{74685F1F-6682-4239-A96D-4508716031C6}"/>
            </a:ext>
          </a:extLst>
        </xdr:cNvPr>
        <xdr:cNvSpPr txBox="1"/>
      </xdr:nvSpPr>
      <xdr:spPr>
        <a:xfrm>
          <a:off x="855354" y="60802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38</xdr:row>
      <xdr:rowOff>35831</xdr:rowOff>
    </xdr:from>
    <xdr:ext cx="405111" cy="259045"/>
    <xdr:sp macro="" textlink="">
      <xdr:nvSpPr>
        <xdr:cNvPr id="85" name="n_1mainValue【道路】&#10;有形固定資産減価償却率">
          <a:extLst>
            <a:ext uri="{FF2B5EF4-FFF2-40B4-BE49-F238E27FC236}">
              <a16:creationId xmlns:a16="http://schemas.microsoft.com/office/drawing/2014/main" id="{BE09A4F0-D2B5-4F55-B8D2-C192B9CDEC47}"/>
            </a:ext>
          </a:extLst>
        </xdr:cNvPr>
        <xdr:cNvSpPr txBox="1"/>
      </xdr:nvSpPr>
      <xdr:spPr>
        <a:xfrm>
          <a:off x="3239144" y="65509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170705</xdr:rowOff>
    </xdr:from>
    <xdr:ext cx="405111" cy="259045"/>
    <xdr:sp macro="" textlink="">
      <xdr:nvSpPr>
        <xdr:cNvPr id="86" name="n_2mainValue【道路】&#10;有形固定資産減価償却率">
          <a:extLst>
            <a:ext uri="{FF2B5EF4-FFF2-40B4-BE49-F238E27FC236}">
              <a16:creationId xmlns:a16="http://schemas.microsoft.com/office/drawing/2014/main" id="{4CAE293B-B4B7-43E0-BAA1-B4B178CF2F42}"/>
            </a:ext>
          </a:extLst>
        </xdr:cNvPr>
        <xdr:cNvSpPr txBox="1"/>
      </xdr:nvSpPr>
      <xdr:spPr>
        <a:xfrm>
          <a:off x="2439044" y="65181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134129</xdr:rowOff>
    </xdr:from>
    <xdr:ext cx="405111" cy="259045"/>
    <xdr:sp macro="" textlink="">
      <xdr:nvSpPr>
        <xdr:cNvPr id="87" name="n_3mainValue【道路】&#10;有形固定資産減価償却率">
          <a:extLst>
            <a:ext uri="{FF2B5EF4-FFF2-40B4-BE49-F238E27FC236}">
              <a16:creationId xmlns:a16="http://schemas.microsoft.com/office/drawing/2014/main" id="{3364A08B-EDF9-4EEE-B4D3-DBD15FC9D53F}"/>
            </a:ext>
          </a:extLst>
        </xdr:cNvPr>
        <xdr:cNvSpPr txBox="1"/>
      </xdr:nvSpPr>
      <xdr:spPr>
        <a:xfrm>
          <a:off x="1641484" y="64739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88409</xdr:rowOff>
    </xdr:from>
    <xdr:ext cx="405111" cy="259045"/>
    <xdr:sp macro="" textlink="">
      <xdr:nvSpPr>
        <xdr:cNvPr id="88" name="n_4mainValue【道路】&#10;有形固定資産減価償却率">
          <a:extLst>
            <a:ext uri="{FF2B5EF4-FFF2-40B4-BE49-F238E27FC236}">
              <a16:creationId xmlns:a16="http://schemas.microsoft.com/office/drawing/2014/main" id="{9C1DED67-A8BC-4301-BF7F-B8F458E74772}"/>
            </a:ext>
          </a:extLst>
        </xdr:cNvPr>
        <xdr:cNvSpPr txBox="1"/>
      </xdr:nvSpPr>
      <xdr:spPr>
        <a:xfrm>
          <a:off x="855354" y="64358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ED6333D6-0FA3-4368-8048-077245365D52}"/>
            </a:ext>
          </a:extLst>
        </xdr:cNvPr>
        <xdr:cNvSpPr/>
      </xdr:nvSpPr>
      <xdr:spPr>
        <a:xfrm>
          <a:off x="5960110" y="419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63F03E2B-2305-4D77-B228-1C5E6AD4F09D}"/>
            </a:ext>
          </a:extLst>
        </xdr:cNvPr>
        <xdr:cNvSpPr/>
      </xdr:nvSpPr>
      <xdr:spPr>
        <a:xfrm>
          <a:off x="60604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EC8F8193-E433-4403-BF74-9CF99F0C14C3}"/>
            </a:ext>
          </a:extLst>
        </xdr:cNvPr>
        <xdr:cNvSpPr/>
      </xdr:nvSpPr>
      <xdr:spPr>
        <a:xfrm>
          <a:off x="60604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F5DE3698-506E-40B7-8BA7-5B194E10CE45}"/>
            </a:ext>
          </a:extLst>
        </xdr:cNvPr>
        <xdr:cNvSpPr/>
      </xdr:nvSpPr>
      <xdr:spPr>
        <a:xfrm>
          <a:off x="69888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2787252E-408A-4150-B4F9-557C8173A63F}"/>
            </a:ext>
          </a:extLst>
        </xdr:cNvPr>
        <xdr:cNvSpPr/>
      </xdr:nvSpPr>
      <xdr:spPr>
        <a:xfrm>
          <a:off x="69888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B49F39D4-F4B9-48C8-BC30-8BF0CF4A7E88}"/>
            </a:ext>
          </a:extLst>
        </xdr:cNvPr>
        <xdr:cNvSpPr/>
      </xdr:nvSpPr>
      <xdr:spPr>
        <a:xfrm>
          <a:off x="80175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52913BC7-F573-44DE-B780-CDE3F03F625A}"/>
            </a:ext>
          </a:extLst>
        </xdr:cNvPr>
        <xdr:cNvSpPr/>
      </xdr:nvSpPr>
      <xdr:spPr>
        <a:xfrm>
          <a:off x="80175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C2E89114-C233-4FA9-B158-0C19CBA43DC7}"/>
            </a:ext>
          </a:extLst>
        </xdr:cNvPr>
        <xdr:cNvSpPr/>
      </xdr:nvSpPr>
      <xdr:spPr>
        <a:xfrm>
          <a:off x="5960110" y="533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a:extLst>
            <a:ext uri="{FF2B5EF4-FFF2-40B4-BE49-F238E27FC236}">
              <a16:creationId xmlns:a16="http://schemas.microsoft.com/office/drawing/2014/main" id="{73021292-13DF-40E5-A6E6-329CF9107032}"/>
            </a:ext>
          </a:extLst>
        </xdr:cNvPr>
        <xdr:cNvSpPr txBox="1"/>
      </xdr:nvSpPr>
      <xdr:spPr>
        <a:xfrm>
          <a:off x="592201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4E5812E6-D974-4D4F-AF11-8104FCD25BFE}"/>
            </a:ext>
          </a:extLst>
        </xdr:cNvPr>
        <xdr:cNvCxnSpPr/>
      </xdr:nvCxnSpPr>
      <xdr:spPr>
        <a:xfrm>
          <a:off x="5960110" y="762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99" name="直線コネクタ 98">
          <a:extLst>
            <a:ext uri="{FF2B5EF4-FFF2-40B4-BE49-F238E27FC236}">
              <a16:creationId xmlns:a16="http://schemas.microsoft.com/office/drawing/2014/main" id="{36238B34-4536-44A3-9B81-655D190F510B}"/>
            </a:ext>
          </a:extLst>
        </xdr:cNvPr>
        <xdr:cNvCxnSpPr/>
      </xdr:nvCxnSpPr>
      <xdr:spPr>
        <a:xfrm>
          <a:off x="5960110" y="71589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0" name="テキスト ボックス 99">
          <a:extLst>
            <a:ext uri="{FF2B5EF4-FFF2-40B4-BE49-F238E27FC236}">
              <a16:creationId xmlns:a16="http://schemas.microsoft.com/office/drawing/2014/main" id="{CCB75E1E-5130-43B2-8040-6AE0379A5106}"/>
            </a:ext>
          </a:extLst>
        </xdr:cNvPr>
        <xdr:cNvSpPr txBox="1"/>
      </xdr:nvSpPr>
      <xdr:spPr>
        <a:xfrm>
          <a:off x="5527221" y="70224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1" name="直線コネクタ 100">
          <a:extLst>
            <a:ext uri="{FF2B5EF4-FFF2-40B4-BE49-F238E27FC236}">
              <a16:creationId xmlns:a16="http://schemas.microsoft.com/office/drawing/2014/main" id="{36407DCA-7DC0-42F7-96D8-8E4997A40A8A}"/>
            </a:ext>
          </a:extLst>
        </xdr:cNvPr>
        <xdr:cNvCxnSpPr/>
      </xdr:nvCxnSpPr>
      <xdr:spPr>
        <a:xfrm>
          <a:off x="5960110" y="67017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38</xdr:row>
      <xdr:rowOff>48277</xdr:rowOff>
    </xdr:from>
    <xdr:ext cx="467179" cy="259045"/>
    <xdr:sp macro="" textlink="">
      <xdr:nvSpPr>
        <xdr:cNvPr id="102" name="テキスト ボックス 101">
          <a:extLst>
            <a:ext uri="{FF2B5EF4-FFF2-40B4-BE49-F238E27FC236}">
              <a16:creationId xmlns:a16="http://schemas.microsoft.com/office/drawing/2014/main" id="{22F2E401-9CBC-435B-864B-95C1B362191F}"/>
            </a:ext>
          </a:extLst>
        </xdr:cNvPr>
        <xdr:cNvSpPr txBox="1"/>
      </xdr:nvSpPr>
      <xdr:spPr>
        <a:xfrm>
          <a:off x="5527221" y="65652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3" name="直線コネクタ 102">
          <a:extLst>
            <a:ext uri="{FF2B5EF4-FFF2-40B4-BE49-F238E27FC236}">
              <a16:creationId xmlns:a16="http://schemas.microsoft.com/office/drawing/2014/main" id="{BF97F89E-87AF-4BEC-A4AD-C5C82BF32A41}"/>
            </a:ext>
          </a:extLst>
        </xdr:cNvPr>
        <xdr:cNvCxnSpPr/>
      </xdr:nvCxnSpPr>
      <xdr:spPr>
        <a:xfrm>
          <a:off x="5960110" y="6248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105427</xdr:rowOff>
    </xdr:from>
    <xdr:ext cx="531299" cy="259045"/>
    <xdr:sp macro="" textlink="">
      <xdr:nvSpPr>
        <xdr:cNvPr id="104" name="テキスト ボックス 103">
          <a:extLst>
            <a:ext uri="{FF2B5EF4-FFF2-40B4-BE49-F238E27FC236}">
              <a16:creationId xmlns:a16="http://schemas.microsoft.com/office/drawing/2014/main" id="{03054CA9-A2F7-49D2-8815-B0F248CA0357}"/>
            </a:ext>
          </a:extLst>
        </xdr:cNvPr>
        <xdr:cNvSpPr txBox="1"/>
      </xdr:nvSpPr>
      <xdr:spPr>
        <a:xfrm>
          <a:off x="5485961" y="610427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5" name="直線コネクタ 104">
          <a:extLst>
            <a:ext uri="{FF2B5EF4-FFF2-40B4-BE49-F238E27FC236}">
              <a16:creationId xmlns:a16="http://schemas.microsoft.com/office/drawing/2014/main" id="{5483A138-C4AE-45AA-8CCE-1D525E3346AF}"/>
            </a:ext>
          </a:extLst>
        </xdr:cNvPr>
        <xdr:cNvCxnSpPr/>
      </xdr:nvCxnSpPr>
      <xdr:spPr>
        <a:xfrm>
          <a:off x="5960110" y="57873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162577</xdr:rowOff>
    </xdr:from>
    <xdr:ext cx="531299" cy="259045"/>
    <xdr:sp macro="" textlink="">
      <xdr:nvSpPr>
        <xdr:cNvPr id="106" name="テキスト ボックス 105">
          <a:extLst>
            <a:ext uri="{FF2B5EF4-FFF2-40B4-BE49-F238E27FC236}">
              <a16:creationId xmlns:a16="http://schemas.microsoft.com/office/drawing/2014/main" id="{65BC175A-E6BD-4A0F-9A69-522DBCE51BBB}"/>
            </a:ext>
          </a:extLst>
        </xdr:cNvPr>
        <xdr:cNvSpPr txBox="1"/>
      </xdr:nvSpPr>
      <xdr:spPr>
        <a:xfrm>
          <a:off x="5485961" y="565088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7" name="直線コネクタ 106">
          <a:extLst>
            <a:ext uri="{FF2B5EF4-FFF2-40B4-BE49-F238E27FC236}">
              <a16:creationId xmlns:a16="http://schemas.microsoft.com/office/drawing/2014/main" id="{BA675F11-E987-40AF-BEA8-BA23521B2D15}"/>
            </a:ext>
          </a:extLst>
        </xdr:cNvPr>
        <xdr:cNvCxnSpPr/>
      </xdr:nvCxnSpPr>
      <xdr:spPr>
        <a:xfrm>
          <a:off x="5960110" y="533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08" name="テキスト ボックス 107">
          <a:extLst>
            <a:ext uri="{FF2B5EF4-FFF2-40B4-BE49-F238E27FC236}">
              <a16:creationId xmlns:a16="http://schemas.microsoft.com/office/drawing/2014/main" id="{4E4C245E-8191-4D31-B4A6-347480C3140E}"/>
            </a:ext>
          </a:extLst>
        </xdr:cNvPr>
        <xdr:cNvSpPr txBox="1"/>
      </xdr:nvSpPr>
      <xdr:spPr>
        <a:xfrm>
          <a:off x="5485961" y="519368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09" name="【道路】&#10;一人当たり延長グラフ枠">
          <a:extLst>
            <a:ext uri="{FF2B5EF4-FFF2-40B4-BE49-F238E27FC236}">
              <a16:creationId xmlns:a16="http://schemas.microsoft.com/office/drawing/2014/main" id="{88079D66-8A0D-48CD-89DC-5767674238C2}"/>
            </a:ext>
          </a:extLst>
        </xdr:cNvPr>
        <xdr:cNvSpPr/>
      </xdr:nvSpPr>
      <xdr:spPr>
        <a:xfrm>
          <a:off x="5960110" y="533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23531</xdr:rowOff>
    </xdr:from>
    <xdr:to>
      <xdr:col>54</xdr:col>
      <xdr:colOff>189865</xdr:colOff>
      <xdr:row>41</xdr:row>
      <xdr:rowOff>70805</xdr:rowOff>
    </xdr:to>
    <xdr:cxnSp macro="">
      <xdr:nvCxnSpPr>
        <xdr:cNvPr id="110" name="直線コネクタ 109">
          <a:extLst>
            <a:ext uri="{FF2B5EF4-FFF2-40B4-BE49-F238E27FC236}">
              <a16:creationId xmlns:a16="http://schemas.microsoft.com/office/drawing/2014/main" id="{F14728DC-09F5-4B99-8C68-8D34FF71709B}"/>
            </a:ext>
          </a:extLst>
        </xdr:cNvPr>
        <xdr:cNvCxnSpPr/>
      </xdr:nvCxnSpPr>
      <xdr:spPr>
        <a:xfrm flipV="1">
          <a:off x="9429115" y="5677571"/>
          <a:ext cx="0" cy="14207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74632</xdr:rowOff>
    </xdr:from>
    <xdr:ext cx="469744" cy="259045"/>
    <xdr:sp macro="" textlink="">
      <xdr:nvSpPr>
        <xdr:cNvPr id="111" name="【道路】&#10;一人当たり延長最小値テキスト">
          <a:extLst>
            <a:ext uri="{FF2B5EF4-FFF2-40B4-BE49-F238E27FC236}">
              <a16:creationId xmlns:a16="http://schemas.microsoft.com/office/drawing/2014/main" id="{9244291A-BC15-46AF-B652-79569FB1FF87}"/>
            </a:ext>
          </a:extLst>
        </xdr:cNvPr>
        <xdr:cNvSpPr txBox="1"/>
      </xdr:nvSpPr>
      <xdr:spPr>
        <a:xfrm>
          <a:off x="9467850" y="71040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70805</xdr:rowOff>
    </xdr:from>
    <xdr:to>
      <xdr:col>55</xdr:col>
      <xdr:colOff>88900</xdr:colOff>
      <xdr:row>41</xdr:row>
      <xdr:rowOff>70805</xdr:rowOff>
    </xdr:to>
    <xdr:cxnSp macro="">
      <xdr:nvCxnSpPr>
        <xdr:cNvPr id="112" name="直線コネクタ 111">
          <a:extLst>
            <a:ext uri="{FF2B5EF4-FFF2-40B4-BE49-F238E27FC236}">
              <a16:creationId xmlns:a16="http://schemas.microsoft.com/office/drawing/2014/main" id="{79E65FB4-F545-4FEC-AFC0-32E8A2F618F4}"/>
            </a:ext>
          </a:extLst>
        </xdr:cNvPr>
        <xdr:cNvCxnSpPr/>
      </xdr:nvCxnSpPr>
      <xdr:spPr>
        <a:xfrm>
          <a:off x="9356090" y="7098350"/>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141658</xdr:rowOff>
    </xdr:from>
    <xdr:ext cx="534377" cy="259045"/>
    <xdr:sp macro="" textlink="">
      <xdr:nvSpPr>
        <xdr:cNvPr id="113" name="【道路】&#10;一人当たり延長最大値テキスト">
          <a:extLst>
            <a:ext uri="{FF2B5EF4-FFF2-40B4-BE49-F238E27FC236}">
              <a16:creationId xmlns:a16="http://schemas.microsoft.com/office/drawing/2014/main" id="{5A653992-9246-4801-81E1-CCACD1051909}"/>
            </a:ext>
          </a:extLst>
        </xdr:cNvPr>
        <xdr:cNvSpPr txBox="1"/>
      </xdr:nvSpPr>
      <xdr:spPr>
        <a:xfrm>
          <a:off x="9467850" y="54547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23531</xdr:rowOff>
    </xdr:from>
    <xdr:to>
      <xdr:col>55</xdr:col>
      <xdr:colOff>88900</xdr:colOff>
      <xdr:row>33</xdr:row>
      <xdr:rowOff>23531</xdr:rowOff>
    </xdr:to>
    <xdr:cxnSp macro="">
      <xdr:nvCxnSpPr>
        <xdr:cNvPr id="114" name="直線コネクタ 113">
          <a:extLst>
            <a:ext uri="{FF2B5EF4-FFF2-40B4-BE49-F238E27FC236}">
              <a16:creationId xmlns:a16="http://schemas.microsoft.com/office/drawing/2014/main" id="{A16B44E8-7804-491D-AC16-C000D2F99359}"/>
            </a:ext>
          </a:extLst>
        </xdr:cNvPr>
        <xdr:cNvCxnSpPr/>
      </xdr:nvCxnSpPr>
      <xdr:spPr>
        <a:xfrm>
          <a:off x="9356090" y="5677571"/>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68759</xdr:rowOff>
    </xdr:from>
    <xdr:ext cx="469744" cy="259045"/>
    <xdr:sp macro="" textlink="">
      <xdr:nvSpPr>
        <xdr:cNvPr id="115" name="【道路】&#10;一人当たり延長平均値テキスト">
          <a:extLst>
            <a:ext uri="{FF2B5EF4-FFF2-40B4-BE49-F238E27FC236}">
              <a16:creationId xmlns:a16="http://schemas.microsoft.com/office/drawing/2014/main" id="{38AF5EE6-D8D8-4364-967D-CC32448D2D33}"/>
            </a:ext>
          </a:extLst>
        </xdr:cNvPr>
        <xdr:cNvSpPr txBox="1"/>
      </xdr:nvSpPr>
      <xdr:spPr>
        <a:xfrm>
          <a:off x="9467850" y="641050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45882</xdr:rowOff>
    </xdr:from>
    <xdr:to>
      <xdr:col>55</xdr:col>
      <xdr:colOff>50800</xdr:colOff>
      <xdr:row>38</xdr:row>
      <xdr:rowOff>147482</xdr:rowOff>
    </xdr:to>
    <xdr:sp macro="" textlink="">
      <xdr:nvSpPr>
        <xdr:cNvPr id="116" name="フローチャート: 判断 115">
          <a:extLst>
            <a:ext uri="{FF2B5EF4-FFF2-40B4-BE49-F238E27FC236}">
              <a16:creationId xmlns:a16="http://schemas.microsoft.com/office/drawing/2014/main" id="{C88D4D37-731A-4BCF-A53D-9260989B037E}"/>
            </a:ext>
          </a:extLst>
        </xdr:cNvPr>
        <xdr:cNvSpPr/>
      </xdr:nvSpPr>
      <xdr:spPr>
        <a:xfrm>
          <a:off x="9394190" y="6562887"/>
          <a:ext cx="9017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52192</xdr:rowOff>
    </xdr:from>
    <xdr:to>
      <xdr:col>50</xdr:col>
      <xdr:colOff>165100</xdr:colOff>
      <xdr:row>38</xdr:row>
      <xdr:rowOff>153792</xdr:rowOff>
    </xdr:to>
    <xdr:sp macro="" textlink="">
      <xdr:nvSpPr>
        <xdr:cNvPr id="117" name="フローチャート: 判断 116">
          <a:extLst>
            <a:ext uri="{FF2B5EF4-FFF2-40B4-BE49-F238E27FC236}">
              <a16:creationId xmlns:a16="http://schemas.microsoft.com/office/drawing/2014/main" id="{CD2D857F-DB33-4052-A3ED-F56DED92647F}"/>
            </a:ext>
          </a:extLst>
        </xdr:cNvPr>
        <xdr:cNvSpPr/>
      </xdr:nvSpPr>
      <xdr:spPr>
        <a:xfrm>
          <a:off x="8632190" y="6571102"/>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65634</xdr:rowOff>
    </xdr:from>
    <xdr:to>
      <xdr:col>46</xdr:col>
      <xdr:colOff>38100</xdr:colOff>
      <xdr:row>38</xdr:row>
      <xdr:rowOff>167234</xdr:rowOff>
    </xdr:to>
    <xdr:sp macro="" textlink="">
      <xdr:nvSpPr>
        <xdr:cNvPr id="118" name="フローチャート: 判断 117">
          <a:extLst>
            <a:ext uri="{FF2B5EF4-FFF2-40B4-BE49-F238E27FC236}">
              <a16:creationId xmlns:a16="http://schemas.microsoft.com/office/drawing/2014/main" id="{4367EA97-2851-4B53-B17E-48F956C69FCE}"/>
            </a:ext>
          </a:extLst>
        </xdr:cNvPr>
        <xdr:cNvSpPr/>
      </xdr:nvSpPr>
      <xdr:spPr>
        <a:xfrm>
          <a:off x="7846060" y="6578829"/>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68285</xdr:rowOff>
    </xdr:from>
    <xdr:to>
      <xdr:col>41</xdr:col>
      <xdr:colOff>101600</xdr:colOff>
      <xdr:row>38</xdr:row>
      <xdr:rowOff>169885</xdr:rowOff>
    </xdr:to>
    <xdr:sp macro="" textlink="">
      <xdr:nvSpPr>
        <xdr:cNvPr id="119" name="フローチャート: 判断 118">
          <a:extLst>
            <a:ext uri="{FF2B5EF4-FFF2-40B4-BE49-F238E27FC236}">
              <a16:creationId xmlns:a16="http://schemas.microsoft.com/office/drawing/2014/main" id="{F86B69C0-35E2-40CC-A6ED-54769CC5DD07}"/>
            </a:ext>
          </a:extLst>
        </xdr:cNvPr>
        <xdr:cNvSpPr/>
      </xdr:nvSpPr>
      <xdr:spPr>
        <a:xfrm>
          <a:off x="7029450" y="6581480"/>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76332</xdr:rowOff>
    </xdr:from>
    <xdr:to>
      <xdr:col>36</xdr:col>
      <xdr:colOff>165100</xdr:colOff>
      <xdr:row>39</xdr:row>
      <xdr:rowOff>6482</xdr:rowOff>
    </xdr:to>
    <xdr:sp macro="" textlink="">
      <xdr:nvSpPr>
        <xdr:cNvPr id="120" name="フローチャート: 判断 119">
          <a:extLst>
            <a:ext uri="{FF2B5EF4-FFF2-40B4-BE49-F238E27FC236}">
              <a16:creationId xmlns:a16="http://schemas.microsoft.com/office/drawing/2014/main" id="{E93009B0-E513-4357-890B-AC9406ED675E}"/>
            </a:ext>
          </a:extLst>
        </xdr:cNvPr>
        <xdr:cNvSpPr/>
      </xdr:nvSpPr>
      <xdr:spPr>
        <a:xfrm>
          <a:off x="6231890" y="6591432"/>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1" name="テキスト ボックス 120">
          <a:extLst>
            <a:ext uri="{FF2B5EF4-FFF2-40B4-BE49-F238E27FC236}">
              <a16:creationId xmlns:a16="http://schemas.microsoft.com/office/drawing/2014/main" id="{A4592BF9-79FF-4EAF-8AC9-BDA5C3442467}"/>
            </a:ext>
          </a:extLst>
        </xdr:cNvPr>
        <xdr:cNvSpPr txBox="1"/>
      </xdr:nvSpPr>
      <xdr:spPr>
        <a:xfrm>
          <a:off x="92583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2" name="テキスト ボックス 121">
          <a:extLst>
            <a:ext uri="{FF2B5EF4-FFF2-40B4-BE49-F238E27FC236}">
              <a16:creationId xmlns:a16="http://schemas.microsoft.com/office/drawing/2014/main" id="{AF73890D-490A-4907-80F4-D9FA85D847B0}"/>
            </a:ext>
          </a:extLst>
        </xdr:cNvPr>
        <xdr:cNvSpPr txBox="1"/>
      </xdr:nvSpPr>
      <xdr:spPr>
        <a:xfrm>
          <a:off x="85153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4DD89832-4381-4D60-8114-0A13F0096FA5}"/>
            </a:ext>
          </a:extLst>
        </xdr:cNvPr>
        <xdr:cNvSpPr txBox="1"/>
      </xdr:nvSpPr>
      <xdr:spPr>
        <a:xfrm>
          <a:off x="77177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1AC5F74F-4FFA-41A5-B14C-F4C1388BB360}"/>
            </a:ext>
          </a:extLst>
        </xdr:cNvPr>
        <xdr:cNvSpPr txBox="1"/>
      </xdr:nvSpPr>
      <xdr:spPr>
        <a:xfrm>
          <a:off x="6912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A2BDB592-3C09-48D8-BF5F-4F297EB0CDDF}"/>
            </a:ext>
          </a:extLst>
        </xdr:cNvPr>
        <xdr:cNvSpPr txBox="1"/>
      </xdr:nvSpPr>
      <xdr:spPr>
        <a:xfrm>
          <a:off x="61150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86025</xdr:rowOff>
    </xdr:from>
    <xdr:to>
      <xdr:col>55</xdr:col>
      <xdr:colOff>50800</xdr:colOff>
      <xdr:row>41</xdr:row>
      <xdr:rowOff>16175</xdr:rowOff>
    </xdr:to>
    <xdr:sp macro="" textlink="">
      <xdr:nvSpPr>
        <xdr:cNvPr id="126" name="楕円 125">
          <a:extLst>
            <a:ext uri="{FF2B5EF4-FFF2-40B4-BE49-F238E27FC236}">
              <a16:creationId xmlns:a16="http://schemas.microsoft.com/office/drawing/2014/main" id="{D3914BD7-F10B-4C91-A3B8-9AD858F619D5}"/>
            </a:ext>
          </a:extLst>
        </xdr:cNvPr>
        <xdr:cNvSpPr/>
      </xdr:nvSpPr>
      <xdr:spPr>
        <a:xfrm>
          <a:off x="9394190" y="6945930"/>
          <a:ext cx="9017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952</xdr:rowOff>
    </xdr:from>
    <xdr:ext cx="469744" cy="259045"/>
    <xdr:sp macro="" textlink="">
      <xdr:nvSpPr>
        <xdr:cNvPr id="127" name="【道路】&#10;一人当たり延長該当値テキスト">
          <a:extLst>
            <a:ext uri="{FF2B5EF4-FFF2-40B4-BE49-F238E27FC236}">
              <a16:creationId xmlns:a16="http://schemas.microsoft.com/office/drawing/2014/main" id="{296D9E66-AF39-42B7-BB68-5B39968A1732}"/>
            </a:ext>
          </a:extLst>
        </xdr:cNvPr>
        <xdr:cNvSpPr txBox="1"/>
      </xdr:nvSpPr>
      <xdr:spPr>
        <a:xfrm>
          <a:off x="9467850" y="68589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86573</xdr:rowOff>
    </xdr:from>
    <xdr:to>
      <xdr:col>50</xdr:col>
      <xdr:colOff>165100</xdr:colOff>
      <xdr:row>41</xdr:row>
      <xdr:rowOff>16723</xdr:rowOff>
    </xdr:to>
    <xdr:sp macro="" textlink="">
      <xdr:nvSpPr>
        <xdr:cNvPr id="128" name="楕円 127">
          <a:extLst>
            <a:ext uri="{FF2B5EF4-FFF2-40B4-BE49-F238E27FC236}">
              <a16:creationId xmlns:a16="http://schemas.microsoft.com/office/drawing/2014/main" id="{56BA5E0F-7B0B-4BF3-B181-878813188ECA}"/>
            </a:ext>
          </a:extLst>
        </xdr:cNvPr>
        <xdr:cNvSpPr/>
      </xdr:nvSpPr>
      <xdr:spPr>
        <a:xfrm>
          <a:off x="8632190" y="6946478"/>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136825</xdr:rowOff>
    </xdr:from>
    <xdr:to>
      <xdr:col>55</xdr:col>
      <xdr:colOff>0</xdr:colOff>
      <xdr:row>40</xdr:row>
      <xdr:rowOff>137373</xdr:rowOff>
    </xdr:to>
    <xdr:cxnSp macro="">
      <xdr:nvCxnSpPr>
        <xdr:cNvPr id="129" name="直線コネクタ 128">
          <a:extLst>
            <a:ext uri="{FF2B5EF4-FFF2-40B4-BE49-F238E27FC236}">
              <a16:creationId xmlns:a16="http://schemas.microsoft.com/office/drawing/2014/main" id="{329C5A0B-748C-4455-8368-24601F1E58B6}"/>
            </a:ext>
          </a:extLst>
        </xdr:cNvPr>
        <xdr:cNvCxnSpPr/>
      </xdr:nvCxnSpPr>
      <xdr:spPr>
        <a:xfrm flipV="1">
          <a:off x="8686800" y="6991015"/>
          <a:ext cx="742950" cy="5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87488</xdr:rowOff>
    </xdr:from>
    <xdr:to>
      <xdr:col>46</xdr:col>
      <xdr:colOff>38100</xdr:colOff>
      <xdr:row>41</xdr:row>
      <xdr:rowOff>17638</xdr:rowOff>
    </xdr:to>
    <xdr:sp macro="" textlink="">
      <xdr:nvSpPr>
        <xdr:cNvPr id="130" name="楕円 129">
          <a:extLst>
            <a:ext uri="{FF2B5EF4-FFF2-40B4-BE49-F238E27FC236}">
              <a16:creationId xmlns:a16="http://schemas.microsoft.com/office/drawing/2014/main" id="{D58CAE9B-2809-4CC4-BFEE-F19B433A9B5E}"/>
            </a:ext>
          </a:extLst>
        </xdr:cNvPr>
        <xdr:cNvSpPr/>
      </xdr:nvSpPr>
      <xdr:spPr>
        <a:xfrm>
          <a:off x="7846060" y="6947393"/>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137373</xdr:rowOff>
    </xdr:from>
    <xdr:to>
      <xdr:col>50</xdr:col>
      <xdr:colOff>114300</xdr:colOff>
      <xdr:row>40</xdr:row>
      <xdr:rowOff>138288</xdr:rowOff>
    </xdr:to>
    <xdr:cxnSp macro="">
      <xdr:nvCxnSpPr>
        <xdr:cNvPr id="131" name="直線コネクタ 130">
          <a:extLst>
            <a:ext uri="{FF2B5EF4-FFF2-40B4-BE49-F238E27FC236}">
              <a16:creationId xmlns:a16="http://schemas.microsoft.com/office/drawing/2014/main" id="{2692AD00-B79D-42DA-B2BA-BC9A065FA3B7}"/>
            </a:ext>
          </a:extLst>
        </xdr:cNvPr>
        <xdr:cNvCxnSpPr/>
      </xdr:nvCxnSpPr>
      <xdr:spPr>
        <a:xfrm flipV="1">
          <a:off x="7889240" y="6991563"/>
          <a:ext cx="797560" cy="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90322</xdr:rowOff>
    </xdr:from>
    <xdr:to>
      <xdr:col>41</xdr:col>
      <xdr:colOff>101600</xdr:colOff>
      <xdr:row>41</xdr:row>
      <xdr:rowOff>20472</xdr:rowOff>
    </xdr:to>
    <xdr:sp macro="" textlink="">
      <xdr:nvSpPr>
        <xdr:cNvPr id="132" name="楕円 131">
          <a:extLst>
            <a:ext uri="{FF2B5EF4-FFF2-40B4-BE49-F238E27FC236}">
              <a16:creationId xmlns:a16="http://schemas.microsoft.com/office/drawing/2014/main" id="{4B3AC92E-DBA4-42FC-8F36-AFDDC8682ABA}"/>
            </a:ext>
          </a:extLst>
        </xdr:cNvPr>
        <xdr:cNvSpPr/>
      </xdr:nvSpPr>
      <xdr:spPr>
        <a:xfrm>
          <a:off x="7029450" y="6952132"/>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138288</xdr:rowOff>
    </xdr:from>
    <xdr:to>
      <xdr:col>45</xdr:col>
      <xdr:colOff>177800</xdr:colOff>
      <xdr:row>40</xdr:row>
      <xdr:rowOff>141122</xdr:rowOff>
    </xdr:to>
    <xdr:cxnSp macro="">
      <xdr:nvCxnSpPr>
        <xdr:cNvPr id="133" name="直線コネクタ 132">
          <a:extLst>
            <a:ext uri="{FF2B5EF4-FFF2-40B4-BE49-F238E27FC236}">
              <a16:creationId xmlns:a16="http://schemas.microsoft.com/office/drawing/2014/main" id="{99AACF73-86BC-439E-AD60-2DAC36C04A1C}"/>
            </a:ext>
          </a:extLst>
        </xdr:cNvPr>
        <xdr:cNvCxnSpPr/>
      </xdr:nvCxnSpPr>
      <xdr:spPr>
        <a:xfrm flipV="1">
          <a:off x="7084060" y="6992478"/>
          <a:ext cx="805180" cy="47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91603</xdr:rowOff>
    </xdr:from>
    <xdr:to>
      <xdr:col>36</xdr:col>
      <xdr:colOff>165100</xdr:colOff>
      <xdr:row>41</xdr:row>
      <xdr:rowOff>21753</xdr:rowOff>
    </xdr:to>
    <xdr:sp macro="" textlink="">
      <xdr:nvSpPr>
        <xdr:cNvPr id="134" name="楕円 133">
          <a:extLst>
            <a:ext uri="{FF2B5EF4-FFF2-40B4-BE49-F238E27FC236}">
              <a16:creationId xmlns:a16="http://schemas.microsoft.com/office/drawing/2014/main" id="{9B9CE0AF-68E7-4DA8-A968-A7ACC5FD1559}"/>
            </a:ext>
          </a:extLst>
        </xdr:cNvPr>
        <xdr:cNvSpPr/>
      </xdr:nvSpPr>
      <xdr:spPr>
        <a:xfrm>
          <a:off x="6231890" y="6953413"/>
          <a:ext cx="1092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141122</xdr:rowOff>
    </xdr:from>
    <xdr:to>
      <xdr:col>41</xdr:col>
      <xdr:colOff>50800</xdr:colOff>
      <xdr:row>40</xdr:row>
      <xdr:rowOff>142403</xdr:rowOff>
    </xdr:to>
    <xdr:cxnSp macro="">
      <xdr:nvCxnSpPr>
        <xdr:cNvPr id="135" name="直線コネクタ 134">
          <a:extLst>
            <a:ext uri="{FF2B5EF4-FFF2-40B4-BE49-F238E27FC236}">
              <a16:creationId xmlns:a16="http://schemas.microsoft.com/office/drawing/2014/main" id="{94FFE2C7-3F2C-4B45-9EBC-17400ECF2B4D}"/>
            </a:ext>
          </a:extLst>
        </xdr:cNvPr>
        <xdr:cNvCxnSpPr/>
      </xdr:nvCxnSpPr>
      <xdr:spPr>
        <a:xfrm flipV="1">
          <a:off x="6286500" y="6997217"/>
          <a:ext cx="797560" cy="12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36</xdr:row>
      <xdr:rowOff>170319</xdr:rowOff>
    </xdr:from>
    <xdr:ext cx="469744" cy="259045"/>
    <xdr:sp macro="" textlink="">
      <xdr:nvSpPr>
        <xdr:cNvPr id="136" name="n_1aveValue【道路】&#10;一人当たり延長">
          <a:extLst>
            <a:ext uri="{FF2B5EF4-FFF2-40B4-BE49-F238E27FC236}">
              <a16:creationId xmlns:a16="http://schemas.microsoft.com/office/drawing/2014/main" id="{B0F78FC6-3A62-40F7-942B-D1C7F4168647}"/>
            </a:ext>
          </a:extLst>
        </xdr:cNvPr>
        <xdr:cNvSpPr txBox="1"/>
      </xdr:nvSpPr>
      <xdr:spPr>
        <a:xfrm>
          <a:off x="8454467" y="63463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37</xdr:row>
      <xdr:rowOff>12311</xdr:rowOff>
    </xdr:from>
    <xdr:ext cx="469744" cy="259045"/>
    <xdr:sp macro="" textlink="">
      <xdr:nvSpPr>
        <xdr:cNvPr id="137" name="n_2aveValue【道路】&#10;一人当たり延長">
          <a:extLst>
            <a:ext uri="{FF2B5EF4-FFF2-40B4-BE49-F238E27FC236}">
              <a16:creationId xmlns:a16="http://schemas.microsoft.com/office/drawing/2014/main" id="{FF83A25C-E6F0-424D-9B01-C0DDE0FDE35A}"/>
            </a:ext>
          </a:extLst>
        </xdr:cNvPr>
        <xdr:cNvSpPr txBox="1"/>
      </xdr:nvSpPr>
      <xdr:spPr>
        <a:xfrm>
          <a:off x="7673417" y="63597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37</xdr:row>
      <xdr:rowOff>14962</xdr:rowOff>
    </xdr:from>
    <xdr:ext cx="469744" cy="259045"/>
    <xdr:sp macro="" textlink="">
      <xdr:nvSpPr>
        <xdr:cNvPr id="138" name="n_3aveValue【道路】&#10;一人当たり延長">
          <a:extLst>
            <a:ext uri="{FF2B5EF4-FFF2-40B4-BE49-F238E27FC236}">
              <a16:creationId xmlns:a16="http://schemas.microsoft.com/office/drawing/2014/main" id="{C2B60A51-28A0-42D0-9F84-6CEBA845C392}"/>
            </a:ext>
          </a:extLst>
        </xdr:cNvPr>
        <xdr:cNvSpPr txBox="1"/>
      </xdr:nvSpPr>
      <xdr:spPr>
        <a:xfrm>
          <a:off x="6866332" y="63624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37</xdr:row>
      <xdr:rowOff>23009</xdr:rowOff>
    </xdr:from>
    <xdr:ext cx="469744" cy="259045"/>
    <xdr:sp macro="" textlink="">
      <xdr:nvSpPr>
        <xdr:cNvPr id="139" name="n_4aveValue【道路】&#10;一人当たり延長">
          <a:extLst>
            <a:ext uri="{FF2B5EF4-FFF2-40B4-BE49-F238E27FC236}">
              <a16:creationId xmlns:a16="http://schemas.microsoft.com/office/drawing/2014/main" id="{319868FB-BA7C-4643-A849-E19E2C8EE556}"/>
            </a:ext>
          </a:extLst>
        </xdr:cNvPr>
        <xdr:cNvSpPr txBox="1"/>
      </xdr:nvSpPr>
      <xdr:spPr>
        <a:xfrm>
          <a:off x="6068772" y="63628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7850</xdr:rowOff>
    </xdr:from>
    <xdr:ext cx="469744" cy="259045"/>
    <xdr:sp macro="" textlink="">
      <xdr:nvSpPr>
        <xdr:cNvPr id="140" name="n_1mainValue【道路】&#10;一人当たり延長">
          <a:extLst>
            <a:ext uri="{FF2B5EF4-FFF2-40B4-BE49-F238E27FC236}">
              <a16:creationId xmlns:a16="http://schemas.microsoft.com/office/drawing/2014/main" id="{C33A1175-9BA9-4266-AC4F-5DF7D6096D5A}"/>
            </a:ext>
          </a:extLst>
        </xdr:cNvPr>
        <xdr:cNvSpPr txBox="1"/>
      </xdr:nvSpPr>
      <xdr:spPr>
        <a:xfrm>
          <a:off x="8454467" y="70392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8765</xdr:rowOff>
    </xdr:from>
    <xdr:ext cx="469744" cy="259045"/>
    <xdr:sp macro="" textlink="">
      <xdr:nvSpPr>
        <xdr:cNvPr id="141" name="n_2mainValue【道路】&#10;一人当たり延長">
          <a:extLst>
            <a:ext uri="{FF2B5EF4-FFF2-40B4-BE49-F238E27FC236}">
              <a16:creationId xmlns:a16="http://schemas.microsoft.com/office/drawing/2014/main" id="{5931BCDA-B038-4BED-BF18-32213F3C72F8}"/>
            </a:ext>
          </a:extLst>
        </xdr:cNvPr>
        <xdr:cNvSpPr txBox="1"/>
      </xdr:nvSpPr>
      <xdr:spPr>
        <a:xfrm>
          <a:off x="7673417" y="70401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11599</xdr:rowOff>
    </xdr:from>
    <xdr:ext cx="469744" cy="259045"/>
    <xdr:sp macro="" textlink="">
      <xdr:nvSpPr>
        <xdr:cNvPr id="142" name="n_3mainValue【道路】&#10;一人当たり延長">
          <a:extLst>
            <a:ext uri="{FF2B5EF4-FFF2-40B4-BE49-F238E27FC236}">
              <a16:creationId xmlns:a16="http://schemas.microsoft.com/office/drawing/2014/main" id="{2A62C177-96DC-45DD-98E5-9201C3E4686A}"/>
            </a:ext>
          </a:extLst>
        </xdr:cNvPr>
        <xdr:cNvSpPr txBox="1"/>
      </xdr:nvSpPr>
      <xdr:spPr>
        <a:xfrm>
          <a:off x="6866332" y="70448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12880</xdr:rowOff>
    </xdr:from>
    <xdr:ext cx="469744" cy="259045"/>
    <xdr:sp macro="" textlink="">
      <xdr:nvSpPr>
        <xdr:cNvPr id="143" name="n_4mainValue【道路】&#10;一人当たり延長">
          <a:extLst>
            <a:ext uri="{FF2B5EF4-FFF2-40B4-BE49-F238E27FC236}">
              <a16:creationId xmlns:a16="http://schemas.microsoft.com/office/drawing/2014/main" id="{30095D3D-9A37-475C-A3FD-2820FF350430}"/>
            </a:ext>
          </a:extLst>
        </xdr:cNvPr>
        <xdr:cNvSpPr txBox="1"/>
      </xdr:nvSpPr>
      <xdr:spPr>
        <a:xfrm>
          <a:off x="6068772" y="70461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4" name="正方形/長方形 143">
          <a:extLst>
            <a:ext uri="{FF2B5EF4-FFF2-40B4-BE49-F238E27FC236}">
              <a16:creationId xmlns:a16="http://schemas.microsoft.com/office/drawing/2014/main" id="{2B485F90-C23C-4FEB-9A9B-284089F544D0}"/>
            </a:ext>
          </a:extLst>
        </xdr:cNvPr>
        <xdr:cNvSpPr/>
      </xdr:nvSpPr>
      <xdr:spPr>
        <a:xfrm>
          <a:off x="685800" y="800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5" name="正方形/長方形 144">
          <a:extLst>
            <a:ext uri="{FF2B5EF4-FFF2-40B4-BE49-F238E27FC236}">
              <a16:creationId xmlns:a16="http://schemas.microsoft.com/office/drawing/2014/main" id="{01780AE3-A764-4300-A443-5441B51A678F}"/>
            </a:ext>
          </a:extLst>
        </xdr:cNvPr>
        <xdr:cNvSpPr/>
      </xdr:nvSpPr>
      <xdr:spPr>
        <a:xfrm>
          <a:off x="8166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6" name="正方形/長方形 145">
          <a:extLst>
            <a:ext uri="{FF2B5EF4-FFF2-40B4-BE49-F238E27FC236}">
              <a16:creationId xmlns:a16="http://schemas.microsoft.com/office/drawing/2014/main" id="{C8800EEB-316F-4B53-B491-39452BEDC337}"/>
            </a:ext>
          </a:extLst>
        </xdr:cNvPr>
        <xdr:cNvSpPr/>
      </xdr:nvSpPr>
      <xdr:spPr>
        <a:xfrm>
          <a:off x="8166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7" name="正方形/長方形 146">
          <a:extLst>
            <a:ext uri="{FF2B5EF4-FFF2-40B4-BE49-F238E27FC236}">
              <a16:creationId xmlns:a16="http://schemas.microsoft.com/office/drawing/2014/main" id="{5F00F991-4D73-4460-B927-34DA1C11BD8D}"/>
            </a:ext>
          </a:extLst>
        </xdr:cNvPr>
        <xdr:cNvSpPr/>
      </xdr:nvSpPr>
      <xdr:spPr>
        <a:xfrm>
          <a:off x="17145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48" name="正方形/長方形 147">
          <a:extLst>
            <a:ext uri="{FF2B5EF4-FFF2-40B4-BE49-F238E27FC236}">
              <a16:creationId xmlns:a16="http://schemas.microsoft.com/office/drawing/2014/main" id="{6A91C1EB-97D2-4425-BE73-B0A45C882591}"/>
            </a:ext>
          </a:extLst>
        </xdr:cNvPr>
        <xdr:cNvSpPr/>
      </xdr:nvSpPr>
      <xdr:spPr>
        <a:xfrm>
          <a:off x="17145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49" name="正方形/長方形 148">
          <a:extLst>
            <a:ext uri="{FF2B5EF4-FFF2-40B4-BE49-F238E27FC236}">
              <a16:creationId xmlns:a16="http://schemas.microsoft.com/office/drawing/2014/main" id="{AA2F5349-35A3-4E85-B71B-936C644FE0F7}"/>
            </a:ext>
          </a:extLst>
        </xdr:cNvPr>
        <xdr:cNvSpPr/>
      </xdr:nvSpPr>
      <xdr:spPr>
        <a:xfrm>
          <a:off x="27432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0" name="正方形/長方形 149">
          <a:extLst>
            <a:ext uri="{FF2B5EF4-FFF2-40B4-BE49-F238E27FC236}">
              <a16:creationId xmlns:a16="http://schemas.microsoft.com/office/drawing/2014/main" id="{E9216275-B45A-4EC8-BBAB-0E84D8BCBAFD}"/>
            </a:ext>
          </a:extLst>
        </xdr:cNvPr>
        <xdr:cNvSpPr/>
      </xdr:nvSpPr>
      <xdr:spPr>
        <a:xfrm>
          <a:off x="27432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1" name="正方形/長方形 150">
          <a:extLst>
            <a:ext uri="{FF2B5EF4-FFF2-40B4-BE49-F238E27FC236}">
              <a16:creationId xmlns:a16="http://schemas.microsoft.com/office/drawing/2014/main" id="{A14E76BC-3C8D-4E7B-84BE-855439DD59E4}"/>
            </a:ext>
          </a:extLst>
        </xdr:cNvPr>
        <xdr:cNvSpPr/>
      </xdr:nvSpPr>
      <xdr:spPr>
        <a:xfrm>
          <a:off x="685800" y="914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2" name="テキスト ボックス 151">
          <a:extLst>
            <a:ext uri="{FF2B5EF4-FFF2-40B4-BE49-F238E27FC236}">
              <a16:creationId xmlns:a16="http://schemas.microsoft.com/office/drawing/2014/main" id="{EB596275-1502-4C6B-9598-CC733149D7A8}"/>
            </a:ext>
          </a:extLst>
        </xdr:cNvPr>
        <xdr:cNvSpPr txBox="1"/>
      </xdr:nvSpPr>
      <xdr:spPr>
        <a:xfrm>
          <a:off x="66675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3" name="直線コネクタ 152">
          <a:extLst>
            <a:ext uri="{FF2B5EF4-FFF2-40B4-BE49-F238E27FC236}">
              <a16:creationId xmlns:a16="http://schemas.microsoft.com/office/drawing/2014/main" id="{B553D19E-B448-4C5E-9BA9-7B3C7818E881}"/>
            </a:ext>
          </a:extLst>
        </xdr:cNvPr>
        <xdr:cNvCxnSpPr/>
      </xdr:nvCxnSpPr>
      <xdr:spPr>
        <a:xfrm>
          <a:off x="68580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4" name="テキスト ボックス 153">
          <a:extLst>
            <a:ext uri="{FF2B5EF4-FFF2-40B4-BE49-F238E27FC236}">
              <a16:creationId xmlns:a16="http://schemas.microsoft.com/office/drawing/2014/main" id="{1E2E031B-AFB8-4721-8DDB-5F5C88F82F3B}"/>
            </a:ext>
          </a:extLst>
        </xdr:cNvPr>
        <xdr:cNvSpPr txBox="1"/>
      </xdr:nvSpPr>
      <xdr:spPr>
        <a:xfrm>
          <a:off x="273866"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5" name="直線コネクタ 154">
          <a:extLst>
            <a:ext uri="{FF2B5EF4-FFF2-40B4-BE49-F238E27FC236}">
              <a16:creationId xmlns:a16="http://schemas.microsoft.com/office/drawing/2014/main" id="{20429CB9-4595-424C-A770-7D181715A482}"/>
            </a:ext>
          </a:extLst>
        </xdr:cNvPr>
        <xdr:cNvCxnSpPr/>
      </xdr:nvCxnSpPr>
      <xdr:spPr>
        <a:xfrm>
          <a:off x="685800" y="1104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6" name="テキスト ボックス 155">
          <a:extLst>
            <a:ext uri="{FF2B5EF4-FFF2-40B4-BE49-F238E27FC236}">
              <a16:creationId xmlns:a16="http://schemas.microsoft.com/office/drawing/2014/main" id="{A4EEDECF-5151-43A7-A20D-C590637C506B}"/>
            </a:ext>
          </a:extLst>
        </xdr:cNvPr>
        <xdr:cNvSpPr txBox="1"/>
      </xdr:nvSpPr>
      <xdr:spPr>
        <a:xfrm>
          <a:off x="273866" y="1090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57" name="直線コネクタ 156">
          <a:extLst>
            <a:ext uri="{FF2B5EF4-FFF2-40B4-BE49-F238E27FC236}">
              <a16:creationId xmlns:a16="http://schemas.microsoft.com/office/drawing/2014/main" id="{FECC2EA2-CD97-4704-8929-5EED7D1996E0}"/>
            </a:ext>
          </a:extLst>
        </xdr:cNvPr>
        <xdr:cNvCxnSpPr/>
      </xdr:nvCxnSpPr>
      <xdr:spPr>
        <a:xfrm>
          <a:off x="685800" y="1066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58" name="テキスト ボックス 157">
          <a:extLst>
            <a:ext uri="{FF2B5EF4-FFF2-40B4-BE49-F238E27FC236}">
              <a16:creationId xmlns:a16="http://schemas.microsoft.com/office/drawing/2014/main" id="{6E686A78-81C9-457E-848E-52800003C7CC}"/>
            </a:ext>
          </a:extLst>
        </xdr:cNvPr>
        <xdr:cNvSpPr txBox="1"/>
      </xdr:nvSpPr>
      <xdr:spPr>
        <a:xfrm>
          <a:off x="343701" y="1052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59" name="直線コネクタ 158">
          <a:extLst>
            <a:ext uri="{FF2B5EF4-FFF2-40B4-BE49-F238E27FC236}">
              <a16:creationId xmlns:a16="http://schemas.microsoft.com/office/drawing/2014/main" id="{C2CE549F-D2CE-48F6-A0CD-61A64DC19E6D}"/>
            </a:ext>
          </a:extLst>
        </xdr:cNvPr>
        <xdr:cNvCxnSpPr/>
      </xdr:nvCxnSpPr>
      <xdr:spPr>
        <a:xfrm>
          <a:off x="685800" y="1028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0" name="テキスト ボックス 159">
          <a:extLst>
            <a:ext uri="{FF2B5EF4-FFF2-40B4-BE49-F238E27FC236}">
              <a16:creationId xmlns:a16="http://schemas.microsoft.com/office/drawing/2014/main" id="{5D0C5E07-3AAB-4DF1-AB5D-213BD1FFD662}"/>
            </a:ext>
          </a:extLst>
        </xdr:cNvPr>
        <xdr:cNvSpPr txBox="1"/>
      </xdr:nvSpPr>
      <xdr:spPr>
        <a:xfrm>
          <a:off x="343701" y="1014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1" name="直線コネクタ 160">
          <a:extLst>
            <a:ext uri="{FF2B5EF4-FFF2-40B4-BE49-F238E27FC236}">
              <a16:creationId xmlns:a16="http://schemas.microsoft.com/office/drawing/2014/main" id="{7A09833C-1B46-4A61-A8AB-845BF7BFB069}"/>
            </a:ext>
          </a:extLst>
        </xdr:cNvPr>
        <xdr:cNvCxnSpPr/>
      </xdr:nvCxnSpPr>
      <xdr:spPr>
        <a:xfrm>
          <a:off x="685800" y="990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2" name="テキスト ボックス 161">
          <a:extLst>
            <a:ext uri="{FF2B5EF4-FFF2-40B4-BE49-F238E27FC236}">
              <a16:creationId xmlns:a16="http://schemas.microsoft.com/office/drawing/2014/main" id="{E6442731-305C-4162-A93E-9D68A5DECE26}"/>
            </a:ext>
          </a:extLst>
        </xdr:cNvPr>
        <xdr:cNvSpPr txBox="1"/>
      </xdr:nvSpPr>
      <xdr:spPr>
        <a:xfrm>
          <a:off x="343701" y="9765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3" name="直線コネクタ 162">
          <a:extLst>
            <a:ext uri="{FF2B5EF4-FFF2-40B4-BE49-F238E27FC236}">
              <a16:creationId xmlns:a16="http://schemas.microsoft.com/office/drawing/2014/main" id="{9C995986-170B-4D71-9569-CE9B0AF95CAC}"/>
            </a:ext>
          </a:extLst>
        </xdr:cNvPr>
        <xdr:cNvCxnSpPr/>
      </xdr:nvCxnSpPr>
      <xdr:spPr>
        <a:xfrm>
          <a:off x="685800" y="952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4" name="テキスト ボックス 163">
          <a:extLst>
            <a:ext uri="{FF2B5EF4-FFF2-40B4-BE49-F238E27FC236}">
              <a16:creationId xmlns:a16="http://schemas.microsoft.com/office/drawing/2014/main" id="{B11706D9-B1CB-44E5-AA12-BB936C05D664}"/>
            </a:ext>
          </a:extLst>
        </xdr:cNvPr>
        <xdr:cNvSpPr txBox="1"/>
      </xdr:nvSpPr>
      <xdr:spPr>
        <a:xfrm>
          <a:off x="343701" y="938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5" name="直線コネクタ 164">
          <a:extLst>
            <a:ext uri="{FF2B5EF4-FFF2-40B4-BE49-F238E27FC236}">
              <a16:creationId xmlns:a16="http://schemas.microsoft.com/office/drawing/2014/main" id="{87ABC35F-6327-47C8-BEF0-3C4D0CFA1CD3}"/>
            </a:ext>
          </a:extLst>
        </xdr:cNvPr>
        <xdr:cNvCxnSpPr/>
      </xdr:nvCxnSpPr>
      <xdr:spPr>
        <a:xfrm>
          <a:off x="68580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66" name="テキスト ボックス 165">
          <a:extLst>
            <a:ext uri="{FF2B5EF4-FFF2-40B4-BE49-F238E27FC236}">
              <a16:creationId xmlns:a16="http://schemas.microsoft.com/office/drawing/2014/main" id="{99E82282-49E8-4350-9F8D-84656DE0C88D}"/>
            </a:ext>
          </a:extLst>
        </xdr:cNvPr>
        <xdr:cNvSpPr txBox="1"/>
      </xdr:nvSpPr>
      <xdr:spPr>
        <a:xfrm>
          <a:off x="386866" y="900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67" name="【橋りょう・トンネル】&#10;有形固定資産減価償却率グラフ枠">
          <a:extLst>
            <a:ext uri="{FF2B5EF4-FFF2-40B4-BE49-F238E27FC236}">
              <a16:creationId xmlns:a16="http://schemas.microsoft.com/office/drawing/2014/main" id="{E20AB490-B132-4CA1-B6BB-85E93A15DD7E}"/>
            </a:ext>
          </a:extLst>
        </xdr:cNvPr>
        <xdr:cNvSpPr/>
      </xdr:nvSpPr>
      <xdr:spPr>
        <a:xfrm>
          <a:off x="685800" y="914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89535</xdr:rowOff>
    </xdr:from>
    <xdr:to>
      <xdr:col>24</xdr:col>
      <xdr:colOff>62865</xdr:colOff>
      <xdr:row>63</xdr:row>
      <xdr:rowOff>45720</xdr:rowOff>
    </xdr:to>
    <xdr:cxnSp macro="">
      <xdr:nvCxnSpPr>
        <xdr:cNvPr id="168" name="直線コネクタ 167">
          <a:extLst>
            <a:ext uri="{FF2B5EF4-FFF2-40B4-BE49-F238E27FC236}">
              <a16:creationId xmlns:a16="http://schemas.microsoft.com/office/drawing/2014/main" id="{A3DBB121-D495-41B1-98D7-3AAC004C2581}"/>
            </a:ext>
          </a:extLst>
        </xdr:cNvPr>
        <xdr:cNvCxnSpPr/>
      </xdr:nvCxnSpPr>
      <xdr:spPr>
        <a:xfrm flipV="1">
          <a:off x="4173855" y="9523095"/>
          <a:ext cx="0" cy="13258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49547</xdr:rowOff>
    </xdr:from>
    <xdr:ext cx="405111" cy="259045"/>
    <xdr:sp macro="" textlink="">
      <xdr:nvSpPr>
        <xdr:cNvPr id="169" name="【橋りょう・トンネル】&#10;有形固定資産減価償却率最小値テキスト">
          <a:extLst>
            <a:ext uri="{FF2B5EF4-FFF2-40B4-BE49-F238E27FC236}">
              <a16:creationId xmlns:a16="http://schemas.microsoft.com/office/drawing/2014/main" id="{AA084B87-5901-447C-97EE-70BF059BD02A}"/>
            </a:ext>
          </a:extLst>
        </xdr:cNvPr>
        <xdr:cNvSpPr txBox="1"/>
      </xdr:nvSpPr>
      <xdr:spPr>
        <a:xfrm>
          <a:off x="4212590" y="10854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45720</xdr:rowOff>
    </xdr:from>
    <xdr:to>
      <xdr:col>24</xdr:col>
      <xdr:colOff>152400</xdr:colOff>
      <xdr:row>63</xdr:row>
      <xdr:rowOff>45720</xdr:rowOff>
    </xdr:to>
    <xdr:cxnSp macro="">
      <xdr:nvCxnSpPr>
        <xdr:cNvPr id="170" name="直線コネクタ 169">
          <a:extLst>
            <a:ext uri="{FF2B5EF4-FFF2-40B4-BE49-F238E27FC236}">
              <a16:creationId xmlns:a16="http://schemas.microsoft.com/office/drawing/2014/main" id="{F2D6FF2B-8B08-4003-ADB0-67B378322144}"/>
            </a:ext>
          </a:extLst>
        </xdr:cNvPr>
        <xdr:cNvCxnSpPr/>
      </xdr:nvCxnSpPr>
      <xdr:spPr>
        <a:xfrm>
          <a:off x="4112260" y="1084897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36212</xdr:rowOff>
    </xdr:from>
    <xdr:ext cx="405111" cy="259045"/>
    <xdr:sp macro="" textlink="">
      <xdr:nvSpPr>
        <xdr:cNvPr id="171" name="【橋りょう・トンネル】&#10;有形固定資産減価償却率最大値テキスト">
          <a:extLst>
            <a:ext uri="{FF2B5EF4-FFF2-40B4-BE49-F238E27FC236}">
              <a16:creationId xmlns:a16="http://schemas.microsoft.com/office/drawing/2014/main" id="{8CF1634D-189B-4C5D-AD15-0C05B4C58EFC}"/>
            </a:ext>
          </a:extLst>
        </xdr:cNvPr>
        <xdr:cNvSpPr txBox="1"/>
      </xdr:nvSpPr>
      <xdr:spPr>
        <a:xfrm>
          <a:off x="4212590" y="9294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89535</xdr:rowOff>
    </xdr:from>
    <xdr:to>
      <xdr:col>24</xdr:col>
      <xdr:colOff>152400</xdr:colOff>
      <xdr:row>55</xdr:row>
      <xdr:rowOff>89535</xdr:rowOff>
    </xdr:to>
    <xdr:cxnSp macro="">
      <xdr:nvCxnSpPr>
        <xdr:cNvPr id="172" name="直線コネクタ 171">
          <a:extLst>
            <a:ext uri="{FF2B5EF4-FFF2-40B4-BE49-F238E27FC236}">
              <a16:creationId xmlns:a16="http://schemas.microsoft.com/office/drawing/2014/main" id="{C5DC01F4-8EC5-40A1-97A6-CE94D3AD4B76}"/>
            </a:ext>
          </a:extLst>
        </xdr:cNvPr>
        <xdr:cNvCxnSpPr/>
      </xdr:nvCxnSpPr>
      <xdr:spPr>
        <a:xfrm>
          <a:off x="4112260" y="952309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61612</xdr:rowOff>
    </xdr:from>
    <xdr:ext cx="405111" cy="259045"/>
    <xdr:sp macro="" textlink="">
      <xdr:nvSpPr>
        <xdr:cNvPr id="173" name="【橋りょう・トンネル】&#10;有形固定資産減価償却率平均値テキスト">
          <a:extLst>
            <a:ext uri="{FF2B5EF4-FFF2-40B4-BE49-F238E27FC236}">
              <a16:creationId xmlns:a16="http://schemas.microsoft.com/office/drawing/2014/main" id="{ADA657A2-AD71-4AF3-B0AE-41D1DFA77F44}"/>
            </a:ext>
          </a:extLst>
        </xdr:cNvPr>
        <xdr:cNvSpPr txBox="1"/>
      </xdr:nvSpPr>
      <xdr:spPr>
        <a:xfrm>
          <a:off x="4212590" y="1017335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38735</xdr:rowOff>
    </xdr:from>
    <xdr:to>
      <xdr:col>24</xdr:col>
      <xdr:colOff>114300</xdr:colOff>
      <xdr:row>60</xdr:row>
      <xdr:rowOff>140335</xdr:rowOff>
    </xdr:to>
    <xdr:sp macro="" textlink="">
      <xdr:nvSpPr>
        <xdr:cNvPr id="174" name="フローチャート: 判断 173">
          <a:extLst>
            <a:ext uri="{FF2B5EF4-FFF2-40B4-BE49-F238E27FC236}">
              <a16:creationId xmlns:a16="http://schemas.microsoft.com/office/drawing/2014/main" id="{37F0053E-2943-40C7-BD19-BD5F4814DFAD}"/>
            </a:ext>
          </a:extLst>
        </xdr:cNvPr>
        <xdr:cNvSpPr/>
      </xdr:nvSpPr>
      <xdr:spPr>
        <a:xfrm>
          <a:off x="4131310" y="10325735"/>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12065</xdr:rowOff>
    </xdr:from>
    <xdr:to>
      <xdr:col>20</xdr:col>
      <xdr:colOff>38100</xdr:colOff>
      <xdr:row>60</xdr:row>
      <xdr:rowOff>113665</xdr:rowOff>
    </xdr:to>
    <xdr:sp macro="" textlink="">
      <xdr:nvSpPr>
        <xdr:cNvPr id="175" name="フローチャート: 判断 174">
          <a:extLst>
            <a:ext uri="{FF2B5EF4-FFF2-40B4-BE49-F238E27FC236}">
              <a16:creationId xmlns:a16="http://schemas.microsoft.com/office/drawing/2014/main" id="{4AAEC1C8-56BA-43AB-A144-792A08585681}"/>
            </a:ext>
          </a:extLst>
        </xdr:cNvPr>
        <xdr:cNvSpPr/>
      </xdr:nvSpPr>
      <xdr:spPr>
        <a:xfrm>
          <a:off x="3388360" y="1030287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59</xdr:row>
      <xdr:rowOff>162560</xdr:rowOff>
    </xdr:from>
    <xdr:to>
      <xdr:col>15</xdr:col>
      <xdr:colOff>101600</xdr:colOff>
      <xdr:row>60</xdr:row>
      <xdr:rowOff>92710</xdr:rowOff>
    </xdr:to>
    <xdr:sp macro="" textlink="">
      <xdr:nvSpPr>
        <xdr:cNvPr id="176" name="フローチャート: 判断 175">
          <a:extLst>
            <a:ext uri="{FF2B5EF4-FFF2-40B4-BE49-F238E27FC236}">
              <a16:creationId xmlns:a16="http://schemas.microsoft.com/office/drawing/2014/main" id="{D7129DA3-0C73-49D0-A2D8-17B660C74CE8}"/>
            </a:ext>
          </a:extLst>
        </xdr:cNvPr>
        <xdr:cNvSpPr/>
      </xdr:nvSpPr>
      <xdr:spPr>
        <a:xfrm>
          <a:off x="2571750" y="1028001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137795</xdr:rowOff>
    </xdr:from>
    <xdr:to>
      <xdr:col>10</xdr:col>
      <xdr:colOff>165100</xdr:colOff>
      <xdr:row>60</xdr:row>
      <xdr:rowOff>67945</xdr:rowOff>
    </xdr:to>
    <xdr:sp macro="" textlink="">
      <xdr:nvSpPr>
        <xdr:cNvPr id="177" name="フローチャート: 判断 176">
          <a:extLst>
            <a:ext uri="{FF2B5EF4-FFF2-40B4-BE49-F238E27FC236}">
              <a16:creationId xmlns:a16="http://schemas.microsoft.com/office/drawing/2014/main" id="{DDB58142-C87B-4D9E-AB7E-BD4B893E09FF}"/>
            </a:ext>
          </a:extLst>
        </xdr:cNvPr>
        <xdr:cNvSpPr/>
      </xdr:nvSpPr>
      <xdr:spPr>
        <a:xfrm>
          <a:off x="1774190" y="10249535"/>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126365</xdr:rowOff>
    </xdr:from>
    <xdr:to>
      <xdr:col>6</xdr:col>
      <xdr:colOff>38100</xdr:colOff>
      <xdr:row>60</xdr:row>
      <xdr:rowOff>56515</xdr:rowOff>
    </xdr:to>
    <xdr:sp macro="" textlink="">
      <xdr:nvSpPr>
        <xdr:cNvPr id="178" name="フローチャート: 判断 177">
          <a:extLst>
            <a:ext uri="{FF2B5EF4-FFF2-40B4-BE49-F238E27FC236}">
              <a16:creationId xmlns:a16="http://schemas.microsoft.com/office/drawing/2014/main" id="{2D946EA5-859F-4DD8-81C3-2BFD3AD388F6}"/>
            </a:ext>
          </a:extLst>
        </xdr:cNvPr>
        <xdr:cNvSpPr/>
      </xdr:nvSpPr>
      <xdr:spPr>
        <a:xfrm>
          <a:off x="988060" y="1024572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79" name="テキスト ボックス 178">
          <a:extLst>
            <a:ext uri="{FF2B5EF4-FFF2-40B4-BE49-F238E27FC236}">
              <a16:creationId xmlns:a16="http://schemas.microsoft.com/office/drawing/2014/main" id="{0651D30E-DF77-48F4-A365-CBC0E47EFB89}"/>
            </a:ext>
          </a:extLst>
        </xdr:cNvPr>
        <xdr:cNvSpPr txBox="1"/>
      </xdr:nvSpPr>
      <xdr:spPr>
        <a:xfrm>
          <a:off x="400304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0" name="テキスト ボックス 179">
          <a:extLst>
            <a:ext uri="{FF2B5EF4-FFF2-40B4-BE49-F238E27FC236}">
              <a16:creationId xmlns:a16="http://schemas.microsoft.com/office/drawing/2014/main" id="{FA92D677-265B-40FC-B969-4DAE941BC0C0}"/>
            </a:ext>
          </a:extLst>
        </xdr:cNvPr>
        <xdr:cNvSpPr txBox="1"/>
      </xdr:nvSpPr>
      <xdr:spPr>
        <a:xfrm>
          <a:off x="32600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1" name="テキスト ボックス 180">
          <a:extLst>
            <a:ext uri="{FF2B5EF4-FFF2-40B4-BE49-F238E27FC236}">
              <a16:creationId xmlns:a16="http://schemas.microsoft.com/office/drawing/2014/main" id="{0E745A05-9063-434C-BBEE-BC41C885A6B8}"/>
            </a:ext>
          </a:extLst>
        </xdr:cNvPr>
        <xdr:cNvSpPr txBox="1"/>
      </xdr:nvSpPr>
      <xdr:spPr>
        <a:xfrm>
          <a:off x="24549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DC0B1E1D-5FFF-4568-B65A-8DFBF745A8BB}"/>
            </a:ext>
          </a:extLst>
        </xdr:cNvPr>
        <xdr:cNvSpPr txBox="1"/>
      </xdr:nvSpPr>
      <xdr:spPr>
        <a:xfrm>
          <a:off x="16573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500F07E2-F181-4B77-8B30-A7D8EFDCA074}"/>
            </a:ext>
          </a:extLst>
        </xdr:cNvPr>
        <xdr:cNvSpPr txBox="1"/>
      </xdr:nvSpPr>
      <xdr:spPr>
        <a:xfrm>
          <a:off x="8597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50165</xdr:rowOff>
    </xdr:from>
    <xdr:to>
      <xdr:col>24</xdr:col>
      <xdr:colOff>114300</xdr:colOff>
      <xdr:row>60</xdr:row>
      <xdr:rowOff>151765</xdr:rowOff>
    </xdr:to>
    <xdr:sp macro="" textlink="">
      <xdr:nvSpPr>
        <xdr:cNvPr id="184" name="楕円 183">
          <a:extLst>
            <a:ext uri="{FF2B5EF4-FFF2-40B4-BE49-F238E27FC236}">
              <a16:creationId xmlns:a16="http://schemas.microsoft.com/office/drawing/2014/main" id="{C9554968-F68C-4E7F-9E67-671318F1FDC3}"/>
            </a:ext>
          </a:extLst>
        </xdr:cNvPr>
        <xdr:cNvSpPr/>
      </xdr:nvSpPr>
      <xdr:spPr>
        <a:xfrm>
          <a:off x="4131310" y="10340975"/>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60</xdr:row>
      <xdr:rowOff>28592</xdr:rowOff>
    </xdr:from>
    <xdr:ext cx="405111" cy="259045"/>
    <xdr:sp macro="" textlink="">
      <xdr:nvSpPr>
        <xdr:cNvPr id="185" name="【橋りょう・トンネル】&#10;有形固定資産減価償却率該当値テキスト">
          <a:extLst>
            <a:ext uri="{FF2B5EF4-FFF2-40B4-BE49-F238E27FC236}">
              <a16:creationId xmlns:a16="http://schemas.microsoft.com/office/drawing/2014/main" id="{6BAF03E4-805D-46B4-B967-497A242D441A}"/>
            </a:ext>
          </a:extLst>
        </xdr:cNvPr>
        <xdr:cNvSpPr txBox="1"/>
      </xdr:nvSpPr>
      <xdr:spPr>
        <a:xfrm>
          <a:off x="4212590" y="10313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17780</xdr:rowOff>
    </xdr:from>
    <xdr:to>
      <xdr:col>20</xdr:col>
      <xdr:colOff>38100</xdr:colOff>
      <xdr:row>60</xdr:row>
      <xdr:rowOff>119380</xdr:rowOff>
    </xdr:to>
    <xdr:sp macro="" textlink="">
      <xdr:nvSpPr>
        <xdr:cNvPr id="186" name="楕円 185">
          <a:extLst>
            <a:ext uri="{FF2B5EF4-FFF2-40B4-BE49-F238E27FC236}">
              <a16:creationId xmlns:a16="http://schemas.microsoft.com/office/drawing/2014/main" id="{94ACB28B-F5F2-42A3-B256-D0A1C35E74D1}"/>
            </a:ext>
          </a:extLst>
        </xdr:cNvPr>
        <xdr:cNvSpPr/>
      </xdr:nvSpPr>
      <xdr:spPr>
        <a:xfrm>
          <a:off x="3388360" y="10308590"/>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68580</xdr:rowOff>
    </xdr:from>
    <xdr:to>
      <xdr:col>24</xdr:col>
      <xdr:colOff>63500</xdr:colOff>
      <xdr:row>60</xdr:row>
      <xdr:rowOff>100965</xdr:rowOff>
    </xdr:to>
    <xdr:cxnSp macro="">
      <xdr:nvCxnSpPr>
        <xdr:cNvPr id="187" name="直線コネクタ 186">
          <a:extLst>
            <a:ext uri="{FF2B5EF4-FFF2-40B4-BE49-F238E27FC236}">
              <a16:creationId xmlns:a16="http://schemas.microsoft.com/office/drawing/2014/main" id="{9A459C7C-775A-44EB-A249-A37448EA38AC}"/>
            </a:ext>
          </a:extLst>
        </xdr:cNvPr>
        <xdr:cNvCxnSpPr/>
      </xdr:nvCxnSpPr>
      <xdr:spPr>
        <a:xfrm>
          <a:off x="3431540" y="10353675"/>
          <a:ext cx="74295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156845</xdr:rowOff>
    </xdr:from>
    <xdr:to>
      <xdr:col>15</xdr:col>
      <xdr:colOff>101600</xdr:colOff>
      <xdr:row>60</xdr:row>
      <xdr:rowOff>86995</xdr:rowOff>
    </xdr:to>
    <xdr:sp macro="" textlink="">
      <xdr:nvSpPr>
        <xdr:cNvPr id="188" name="楕円 187">
          <a:extLst>
            <a:ext uri="{FF2B5EF4-FFF2-40B4-BE49-F238E27FC236}">
              <a16:creationId xmlns:a16="http://schemas.microsoft.com/office/drawing/2014/main" id="{30C72871-4F63-45C7-80A4-2F0A0695E877}"/>
            </a:ext>
          </a:extLst>
        </xdr:cNvPr>
        <xdr:cNvSpPr/>
      </xdr:nvSpPr>
      <xdr:spPr>
        <a:xfrm>
          <a:off x="2571750" y="10274300"/>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36195</xdr:rowOff>
    </xdr:from>
    <xdr:to>
      <xdr:col>19</xdr:col>
      <xdr:colOff>177800</xdr:colOff>
      <xdr:row>60</xdr:row>
      <xdr:rowOff>68580</xdr:rowOff>
    </xdr:to>
    <xdr:cxnSp macro="">
      <xdr:nvCxnSpPr>
        <xdr:cNvPr id="189" name="直線コネクタ 188">
          <a:extLst>
            <a:ext uri="{FF2B5EF4-FFF2-40B4-BE49-F238E27FC236}">
              <a16:creationId xmlns:a16="http://schemas.microsoft.com/office/drawing/2014/main" id="{3DB9DEB2-3E74-412E-8692-827344ABCF46}"/>
            </a:ext>
          </a:extLst>
        </xdr:cNvPr>
        <xdr:cNvCxnSpPr/>
      </xdr:nvCxnSpPr>
      <xdr:spPr>
        <a:xfrm>
          <a:off x="2626360" y="10323195"/>
          <a:ext cx="80518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124460</xdr:rowOff>
    </xdr:from>
    <xdr:to>
      <xdr:col>10</xdr:col>
      <xdr:colOff>165100</xdr:colOff>
      <xdr:row>60</xdr:row>
      <xdr:rowOff>54610</xdr:rowOff>
    </xdr:to>
    <xdr:sp macro="" textlink="">
      <xdr:nvSpPr>
        <xdr:cNvPr id="190" name="楕円 189">
          <a:extLst>
            <a:ext uri="{FF2B5EF4-FFF2-40B4-BE49-F238E27FC236}">
              <a16:creationId xmlns:a16="http://schemas.microsoft.com/office/drawing/2014/main" id="{8A48ED6C-8CFB-4D4E-9DC5-08EEDFF87DA8}"/>
            </a:ext>
          </a:extLst>
        </xdr:cNvPr>
        <xdr:cNvSpPr/>
      </xdr:nvSpPr>
      <xdr:spPr>
        <a:xfrm>
          <a:off x="1774190" y="10241915"/>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3810</xdr:rowOff>
    </xdr:from>
    <xdr:to>
      <xdr:col>15</xdr:col>
      <xdr:colOff>50800</xdr:colOff>
      <xdr:row>60</xdr:row>
      <xdr:rowOff>36195</xdr:rowOff>
    </xdr:to>
    <xdr:cxnSp macro="">
      <xdr:nvCxnSpPr>
        <xdr:cNvPr id="191" name="直線コネクタ 190">
          <a:extLst>
            <a:ext uri="{FF2B5EF4-FFF2-40B4-BE49-F238E27FC236}">
              <a16:creationId xmlns:a16="http://schemas.microsoft.com/office/drawing/2014/main" id="{6DD2167C-0FA7-4EDD-A18F-1E2908DE55D6}"/>
            </a:ext>
          </a:extLst>
        </xdr:cNvPr>
        <xdr:cNvCxnSpPr/>
      </xdr:nvCxnSpPr>
      <xdr:spPr>
        <a:xfrm>
          <a:off x="1828800" y="10292715"/>
          <a:ext cx="79756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92075</xdr:rowOff>
    </xdr:from>
    <xdr:to>
      <xdr:col>6</xdr:col>
      <xdr:colOff>38100</xdr:colOff>
      <xdr:row>60</xdr:row>
      <xdr:rowOff>22225</xdr:rowOff>
    </xdr:to>
    <xdr:sp macro="" textlink="">
      <xdr:nvSpPr>
        <xdr:cNvPr id="192" name="楕円 191">
          <a:extLst>
            <a:ext uri="{FF2B5EF4-FFF2-40B4-BE49-F238E27FC236}">
              <a16:creationId xmlns:a16="http://schemas.microsoft.com/office/drawing/2014/main" id="{8847F621-6A59-4117-89B6-89F188D56D43}"/>
            </a:ext>
          </a:extLst>
        </xdr:cNvPr>
        <xdr:cNvSpPr/>
      </xdr:nvSpPr>
      <xdr:spPr>
        <a:xfrm>
          <a:off x="988060" y="10211435"/>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59</xdr:row>
      <xdr:rowOff>142875</xdr:rowOff>
    </xdr:from>
    <xdr:to>
      <xdr:col>10</xdr:col>
      <xdr:colOff>114300</xdr:colOff>
      <xdr:row>60</xdr:row>
      <xdr:rowOff>3810</xdr:rowOff>
    </xdr:to>
    <xdr:cxnSp macro="">
      <xdr:nvCxnSpPr>
        <xdr:cNvPr id="193" name="直線コネクタ 192">
          <a:extLst>
            <a:ext uri="{FF2B5EF4-FFF2-40B4-BE49-F238E27FC236}">
              <a16:creationId xmlns:a16="http://schemas.microsoft.com/office/drawing/2014/main" id="{B3B0AE89-1F20-468C-AC18-BB474447A4F8}"/>
            </a:ext>
          </a:extLst>
        </xdr:cNvPr>
        <xdr:cNvCxnSpPr/>
      </xdr:nvCxnSpPr>
      <xdr:spPr>
        <a:xfrm>
          <a:off x="1031240" y="10256520"/>
          <a:ext cx="79756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58</xdr:row>
      <xdr:rowOff>130192</xdr:rowOff>
    </xdr:from>
    <xdr:ext cx="405111" cy="259045"/>
    <xdr:sp macro="" textlink="">
      <xdr:nvSpPr>
        <xdr:cNvPr id="194" name="n_1aveValue【橋りょう・トンネル】&#10;有形固定資産減価償却率">
          <a:extLst>
            <a:ext uri="{FF2B5EF4-FFF2-40B4-BE49-F238E27FC236}">
              <a16:creationId xmlns:a16="http://schemas.microsoft.com/office/drawing/2014/main" id="{D652D46B-33D0-4030-A15E-69FADCFC1286}"/>
            </a:ext>
          </a:extLst>
        </xdr:cNvPr>
        <xdr:cNvSpPr txBox="1"/>
      </xdr:nvSpPr>
      <xdr:spPr>
        <a:xfrm>
          <a:off x="3239144" y="10078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83837</xdr:rowOff>
    </xdr:from>
    <xdr:ext cx="405111" cy="259045"/>
    <xdr:sp macro="" textlink="">
      <xdr:nvSpPr>
        <xdr:cNvPr id="195" name="n_2aveValue【橋りょう・トンネル】&#10;有形固定資産減価償却率">
          <a:extLst>
            <a:ext uri="{FF2B5EF4-FFF2-40B4-BE49-F238E27FC236}">
              <a16:creationId xmlns:a16="http://schemas.microsoft.com/office/drawing/2014/main" id="{6CDF5349-038A-48FD-AA17-1EF0D47337A3}"/>
            </a:ext>
          </a:extLst>
        </xdr:cNvPr>
        <xdr:cNvSpPr txBox="1"/>
      </xdr:nvSpPr>
      <xdr:spPr>
        <a:xfrm>
          <a:off x="2439044" y="103727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59072</xdr:rowOff>
    </xdr:from>
    <xdr:ext cx="405111" cy="259045"/>
    <xdr:sp macro="" textlink="">
      <xdr:nvSpPr>
        <xdr:cNvPr id="196" name="n_3aveValue【橋りょう・トンネル】&#10;有形固定資産減価償却率">
          <a:extLst>
            <a:ext uri="{FF2B5EF4-FFF2-40B4-BE49-F238E27FC236}">
              <a16:creationId xmlns:a16="http://schemas.microsoft.com/office/drawing/2014/main" id="{0A1A5D1C-23C2-4AFB-9CC4-8C03AE631984}"/>
            </a:ext>
          </a:extLst>
        </xdr:cNvPr>
        <xdr:cNvSpPr txBox="1"/>
      </xdr:nvSpPr>
      <xdr:spPr>
        <a:xfrm>
          <a:off x="1641484" y="103422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47642</xdr:rowOff>
    </xdr:from>
    <xdr:ext cx="405111" cy="259045"/>
    <xdr:sp macro="" textlink="">
      <xdr:nvSpPr>
        <xdr:cNvPr id="197" name="n_4aveValue【橋りょう・トンネル】&#10;有形固定資産減価償却率">
          <a:extLst>
            <a:ext uri="{FF2B5EF4-FFF2-40B4-BE49-F238E27FC236}">
              <a16:creationId xmlns:a16="http://schemas.microsoft.com/office/drawing/2014/main" id="{E6B29DE4-47FD-4B47-B677-4EDE2530D20D}"/>
            </a:ext>
          </a:extLst>
        </xdr:cNvPr>
        <xdr:cNvSpPr txBox="1"/>
      </xdr:nvSpPr>
      <xdr:spPr>
        <a:xfrm>
          <a:off x="855354" y="10336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60</xdr:row>
      <xdr:rowOff>110507</xdr:rowOff>
    </xdr:from>
    <xdr:ext cx="405111" cy="259045"/>
    <xdr:sp macro="" textlink="">
      <xdr:nvSpPr>
        <xdr:cNvPr id="198" name="n_1mainValue【橋りょう・トンネル】&#10;有形固定資産減価償却率">
          <a:extLst>
            <a:ext uri="{FF2B5EF4-FFF2-40B4-BE49-F238E27FC236}">
              <a16:creationId xmlns:a16="http://schemas.microsoft.com/office/drawing/2014/main" id="{9BD8ACA8-B13F-4096-A7C6-1C9C9CB5B772}"/>
            </a:ext>
          </a:extLst>
        </xdr:cNvPr>
        <xdr:cNvSpPr txBox="1"/>
      </xdr:nvSpPr>
      <xdr:spPr>
        <a:xfrm>
          <a:off x="3239144" y="10397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103522</xdr:rowOff>
    </xdr:from>
    <xdr:ext cx="405111" cy="259045"/>
    <xdr:sp macro="" textlink="">
      <xdr:nvSpPr>
        <xdr:cNvPr id="199" name="n_2mainValue【橋りょう・トンネル】&#10;有形固定資産減価償却率">
          <a:extLst>
            <a:ext uri="{FF2B5EF4-FFF2-40B4-BE49-F238E27FC236}">
              <a16:creationId xmlns:a16="http://schemas.microsoft.com/office/drawing/2014/main" id="{EDA860B4-89FD-4E21-865B-BDF350DBC13F}"/>
            </a:ext>
          </a:extLst>
        </xdr:cNvPr>
        <xdr:cNvSpPr txBox="1"/>
      </xdr:nvSpPr>
      <xdr:spPr>
        <a:xfrm>
          <a:off x="2439044" y="10045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71137</xdr:rowOff>
    </xdr:from>
    <xdr:ext cx="405111" cy="259045"/>
    <xdr:sp macro="" textlink="">
      <xdr:nvSpPr>
        <xdr:cNvPr id="200" name="n_3mainValue【橋りょう・トンネル】&#10;有形固定資産減価償却率">
          <a:extLst>
            <a:ext uri="{FF2B5EF4-FFF2-40B4-BE49-F238E27FC236}">
              <a16:creationId xmlns:a16="http://schemas.microsoft.com/office/drawing/2014/main" id="{E5FE91FA-AFCA-4F72-8A5D-7FE0A612BC10}"/>
            </a:ext>
          </a:extLst>
        </xdr:cNvPr>
        <xdr:cNvSpPr txBox="1"/>
      </xdr:nvSpPr>
      <xdr:spPr>
        <a:xfrm>
          <a:off x="1641484" y="10013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38752</xdr:rowOff>
    </xdr:from>
    <xdr:ext cx="405111" cy="259045"/>
    <xdr:sp macro="" textlink="">
      <xdr:nvSpPr>
        <xdr:cNvPr id="201" name="n_4mainValue【橋りょう・トンネル】&#10;有形固定資産減価償却率">
          <a:extLst>
            <a:ext uri="{FF2B5EF4-FFF2-40B4-BE49-F238E27FC236}">
              <a16:creationId xmlns:a16="http://schemas.microsoft.com/office/drawing/2014/main" id="{ED555410-8CD7-4CD2-B42F-EC12B8DF5981}"/>
            </a:ext>
          </a:extLst>
        </xdr:cNvPr>
        <xdr:cNvSpPr txBox="1"/>
      </xdr:nvSpPr>
      <xdr:spPr>
        <a:xfrm>
          <a:off x="855354" y="99828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2" name="正方形/長方形 201">
          <a:extLst>
            <a:ext uri="{FF2B5EF4-FFF2-40B4-BE49-F238E27FC236}">
              <a16:creationId xmlns:a16="http://schemas.microsoft.com/office/drawing/2014/main" id="{13A988FC-A5B1-4BA4-8BB9-730A597D7ABE}"/>
            </a:ext>
          </a:extLst>
        </xdr:cNvPr>
        <xdr:cNvSpPr/>
      </xdr:nvSpPr>
      <xdr:spPr>
        <a:xfrm>
          <a:off x="5960110" y="800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3" name="正方形/長方形 202">
          <a:extLst>
            <a:ext uri="{FF2B5EF4-FFF2-40B4-BE49-F238E27FC236}">
              <a16:creationId xmlns:a16="http://schemas.microsoft.com/office/drawing/2014/main" id="{1924C13A-DCC0-4F32-A11B-C86B95C7CE44}"/>
            </a:ext>
          </a:extLst>
        </xdr:cNvPr>
        <xdr:cNvSpPr/>
      </xdr:nvSpPr>
      <xdr:spPr>
        <a:xfrm>
          <a:off x="60604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4" name="正方形/長方形 203">
          <a:extLst>
            <a:ext uri="{FF2B5EF4-FFF2-40B4-BE49-F238E27FC236}">
              <a16:creationId xmlns:a16="http://schemas.microsoft.com/office/drawing/2014/main" id="{C2571F1B-60FC-4FB5-8C0E-FFFE76EF3779}"/>
            </a:ext>
          </a:extLst>
        </xdr:cNvPr>
        <xdr:cNvSpPr/>
      </xdr:nvSpPr>
      <xdr:spPr>
        <a:xfrm>
          <a:off x="60604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5" name="正方形/長方形 204">
          <a:extLst>
            <a:ext uri="{FF2B5EF4-FFF2-40B4-BE49-F238E27FC236}">
              <a16:creationId xmlns:a16="http://schemas.microsoft.com/office/drawing/2014/main" id="{6446B9E8-916F-417B-B327-2F61B4177152}"/>
            </a:ext>
          </a:extLst>
        </xdr:cNvPr>
        <xdr:cNvSpPr/>
      </xdr:nvSpPr>
      <xdr:spPr>
        <a:xfrm>
          <a:off x="69888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6" name="正方形/長方形 205">
          <a:extLst>
            <a:ext uri="{FF2B5EF4-FFF2-40B4-BE49-F238E27FC236}">
              <a16:creationId xmlns:a16="http://schemas.microsoft.com/office/drawing/2014/main" id="{AB23A3CB-68CB-42A4-9B94-2D7F1705363B}"/>
            </a:ext>
          </a:extLst>
        </xdr:cNvPr>
        <xdr:cNvSpPr/>
      </xdr:nvSpPr>
      <xdr:spPr>
        <a:xfrm>
          <a:off x="69888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7" name="正方形/長方形 206">
          <a:extLst>
            <a:ext uri="{FF2B5EF4-FFF2-40B4-BE49-F238E27FC236}">
              <a16:creationId xmlns:a16="http://schemas.microsoft.com/office/drawing/2014/main" id="{64494DC6-CD34-458E-B4E8-9511FD1AB8CA}"/>
            </a:ext>
          </a:extLst>
        </xdr:cNvPr>
        <xdr:cNvSpPr/>
      </xdr:nvSpPr>
      <xdr:spPr>
        <a:xfrm>
          <a:off x="80175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08" name="正方形/長方形 207">
          <a:extLst>
            <a:ext uri="{FF2B5EF4-FFF2-40B4-BE49-F238E27FC236}">
              <a16:creationId xmlns:a16="http://schemas.microsoft.com/office/drawing/2014/main" id="{1BD24C3B-2811-45B5-BD70-CF05EC287C8C}"/>
            </a:ext>
          </a:extLst>
        </xdr:cNvPr>
        <xdr:cNvSpPr/>
      </xdr:nvSpPr>
      <xdr:spPr>
        <a:xfrm>
          <a:off x="80175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90,658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09" name="正方形/長方形 208">
          <a:extLst>
            <a:ext uri="{FF2B5EF4-FFF2-40B4-BE49-F238E27FC236}">
              <a16:creationId xmlns:a16="http://schemas.microsoft.com/office/drawing/2014/main" id="{04C78780-67FC-4E6E-9565-19CF789C3589}"/>
            </a:ext>
          </a:extLst>
        </xdr:cNvPr>
        <xdr:cNvSpPr/>
      </xdr:nvSpPr>
      <xdr:spPr>
        <a:xfrm>
          <a:off x="5960110" y="914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0" name="テキスト ボックス 209">
          <a:extLst>
            <a:ext uri="{FF2B5EF4-FFF2-40B4-BE49-F238E27FC236}">
              <a16:creationId xmlns:a16="http://schemas.microsoft.com/office/drawing/2014/main" id="{4F7B4491-9B19-45F0-8A5C-52DF23B952B9}"/>
            </a:ext>
          </a:extLst>
        </xdr:cNvPr>
        <xdr:cNvSpPr txBox="1"/>
      </xdr:nvSpPr>
      <xdr:spPr>
        <a:xfrm>
          <a:off x="592201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1" name="直線コネクタ 210">
          <a:extLst>
            <a:ext uri="{FF2B5EF4-FFF2-40B4-BE49-F238E27FC236}">
              <a16:creationId xmlns:a16="http://schemas.microsoft.com/office/drawing/2014/main" id="{EA952BE2-26DA-4844-B881-C174919396A3}"/>
            </a:ext>
          </a:extLst>
        </xdr:cNvPr>
        <xdr:cNvCxnSpPr/>
      </xdr:nvCxnSpPr>
      <xdr:spPr>
        <a:xfrm>
          <a:off x="5960110" y="1143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2" name="直線コネクタ 211">
          <a:extLst>
            <a:ext uri="{FF2B5EF4-FFF2-40B4-BE49-F238E27FC236}">
              <a16:creationId xmlns:a16="http://schemas.microsoft.com/office/drawing/2014/main" id="{0DE37CAF-CF04-4418-B76C-4696D228F3BB}"/>
            </a:ext>
          </a:extLst>
        </xdr:cNvPr>
        <xdr:cNvCxnSpPr/>
      </xdr:nvCxnSpPr>
      <xdr:spPr>
        <a:xfrm>
          <a:off x="5960110" y="11049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3" name="テキスト ボックス 212">
          <a:extLst>
            <a:ext uri="{FF2B5EF4-FFF2-40B4-BE49-F238E27FC236}">
              <a16:creationId xmlns:a16="http://schemas.microsoft.com/office/drawing/2014/main" id="{96A5077F-6681-4BD3-94D3-8DB7A644BC4C}"/>
            </a:ext>
          </a:extLst>
        </xdr:cNvPr>
        <xdr:cNvSpPr txBox="1"/>
      </xdr:nvSpPr>
      <xdr:spPr>
        <a:xfrm>
          <a:off x="5724659" y="1090487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4" name="直線コネクタ 213">
          <a:extLst>
            <a:ext uri="{FF2B5EF4-FFF2-40B4-BE49-F238E27FC236}">
              <a16:creationId xmlns:a16="http://schemas.microsoft.com/office/drawing/2014/main" id="{B8F77249-35A2-4160-8E6B-6866F415D7E4}"/>
            </a:ext>
          </a:extLst>
        </xdr:cNvPr>
        <xdr:cNvCxnSpPr/>
      </xdr:nvCxnSpPr>
      <xdr:spPr>
        <a:xfrm>
          <a:off x="5960110" y="10668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15" name="テキスト ボックス 214">
          <a:extLst>
            <a:ext uri="{FF2B5EF4-FFF2-40B4-BE49-F238E27FC236}">
              <a16:creationId xmlns:a16="http://schemas.microsoft.com/office/drawing/2014/main" id="{C7741E0A-179E-47B3-8D6F-65E568C99BDB}"/>
            </a:ext>
          </a:extLst>
        </xdr:cNvPr>
        <xdr:cNvSpPr txBox="1"/>
      </xdr:nvSpPr>
      <xdr:spPr>
        <a:xfrm>
          <a:off x="5416126" y="1052387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6" name="直線コネクタ 215">
          <a:extLst>
            <a:ext uri="{FF2B5EF4-FFF2-40B4-BE49-F238E27FC236}">
              <a16:creationId xmlns:a16="http://schemas.microsoft.com/office/drawing/2014/main" id="{EC2E2EF4-0573-4E91-B77C-0FE5958205A2}"/>
            </a:ext>
          </a:extLst>
        </xdr:cNvPr>
        <xdr:cNvCxnSpPr/>
      </xdr:nvCxnSpPr>
      <xdr:spPr>
        <a:xfrm>
          <a:off x="5960110" y="10287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17" name="テキスト ボックス 216">
          <a:extLst>
            <a:ext uri="{FF2B5EF4-FFF2-40B4-BE49-F238E27FC236}">
              <a16:creationId xmlns:a16="http://schemas.microsoft.com/office/drawing/2014/main" id="{BDD9919C-7415-4CBD-BF54-2074ACA048D3}"/>
            </a:ext>
          </a:extLst>
        </xdr:cNvPr>
        <xdr:cNvSpPr txBox="1"/>
      </xdr:nvSpPr>
      <xdr:spPr>
        <a:xfrm>
          <a:off x="5416126" y="1014287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18" name="直線コネクタ 217">
          <a:extLst>
            <a:ext uri="{FF2B5EF4-FFF2-40B4-BE49-F238E27FC236}">
              <a16:creationId xmlns:a16="http://schemas.microsoft.com/office/drawing/2014/main" id="{38921A22-6CC1-4F70-8FE8-D0A273B3AD6A}"/>
            </a:ext>
          </a:extLst>
        </xdr:cNvPr>
        <xdr:cNvCxnSpPr/>
      </xdr:nvCxnSpPr>
      <xdr:spPr>
        <a:xfrm>
          <a:off x="5960110" y="9902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19" name="テキスト ボックス 218">
          <a:extLst>
            <a:ext uri="{FF2B5EF4-FFF2-40B4-BE49-F238E27FC236}">
              <a16:creationId xmlns:a16="http://schemas.microsoft.com/office/drawing/2014/main" id="{4654B7BB-4300-46FD-9593-130DF164B2AD}"/>
            </a:ext>
          </a:extLst>
        </xdr:cNvPr>
        <xdr:cNvSpPr txBox="1"/>
      </xdr:nvSpPr>
      <xdr:spPr>
        <a:xfrm>
          <a:off x="5416126" y="976568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0" name="直線コネクタ 219">
          <a:extLst>
            <a:ext uri="{FF2B5EF4-FFF2-40B4-BE49-F238E27FC236}">
              <a16:creationId xmlns:a16="http://schemas.microsoft.com/office/drawing/2014/main" id="{0C711A95-B5C2-424F-827A-8D6BBEE286A2}"/>
            </a:ext>
          </a:extLst>
        </xdr:cNvPr>
        <xdr:cNvCxnSpPr/>
      </xdr:nvCxnSpPr>
      <xdr:spPr>
        <a:xfrm>
          <a:off x="5960110" y="9521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54</xdr:row>
      <xdr:rowOff>124477</xdr:rowOff>
    </xdr:from>
    <xdr:ext cx="595419" cy="259045"/>
    <xdr:sp macro="" textlink="">
      <xdr:nvSpPr>
        <xdr:cNvPr id="221" name="テキスト ボックス 220">
          <a:extLst>
            <a:ext uri="{FF2B5EF4-FFF2-40B4-BE49-F238E27FC236}">
              <a16:creationId xmlns:a16="http://schemas.microsoft.com/office/drawing/2014/main" id="{AB6154B3-F68A-4B3A-AED7-F30B3CFBB052}"/>
            </a:ext>
          </a:extLst>
        </xdr:cNvPr>
        <xdr:cNvSpPr txBox="1"/>
      </xdr:nvSpPr>
      <xdr:spPr>
        <a:xfrm>
          <a:off x="5416126" y="938468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2" name="直線コネクタ 221">
          <a:extLst>
            <a:ext uri="{FF2B5EF4-FFF2-40B4-BE49-F238E27FC236}">
              <a16:creationId xmlns:a16="http://schemas.microsoft.com/office/drawing/2014/main" id="{3E0EFD4F-7D71-4001-8BB4-2B8C194A8E56}"/>
            </a:ext>
          </a:extLst>
        </xdr:cNvPr>
        <xdr:cNvCxnSpPr/>
      </xdr:nvCxnSpPr>
      <xdr:spPr>
        <a:xfrm>
          <a:off x="5960110" y="914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86377</xdr:rowOff>
    </xdr:from>
    <xdr:ext cx="595419" cy="259045"/>
    <xdr:sp macro="" textlink="">
      <xdr:nvSpPr>
        <xdr:cNvPr id="223" name="テキスト ボックス 222">
          <a:extLst>
            <a:ext uri="{FF2B5EF4-FFF2-40B4-BE49-F238E27FC236}">
              <a16:creationId xmlns:a16="http://schemas.microsoft.com/office/drawing/2014/main" id="{99930B05-8AF4-4062-912B-B8A5AF520561}"/>
            </a:ext>
          </a:extLst>
        </xdr:cNvPr>
        <xdr:cNvSpPr txBox="1"/>
      </xdr:nvSpPr>
      <xdr:spPr>
        <a:xfrm>
          <a:off x="5416126" y="900368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4" name="【橋りょう・トンネル】&#10;一人当たり有形固定資産（償却資産）額グラフ枠">
          <a:extLst>
            <a:ext uri="{FF2B5EF4-FFF2-40B4-BE49-F238E27FC236}">
              <a16:creationId xmlns:a16="http://schemas.microsoft.com/office/drawing/2014/main" id="{B776BD9A-71D5-4F5B-918A-1784DFBF090A}"/>
            </a:ext>
          </a:extLst>
        </xdr:cNvPr>
        <xdr:cNvSpPr/>
      </xdr:nvSpPr>
      <xdr:spPr>
        <a:xfrm>
          <a:off x="5960110" y="914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113881</xdr:rowOff>
    </xdr:from>
    <xdr:to>
      <xdr:col>54</xdr:col>
      <xdr:colOff>189865</xdr:colOff>
      <xdr:row>64</xdr:row>
      <xdr:rowOff>71190</xdr:rowOff>
    </xdr:to>
    <xdr:cxnSp macro="">
      <xdr:nvCxnSpPr>
        <xdr:cNvPr id="225" name="直線コネクタ 224">
          <a:extLst>
            <a:ext uri="{FF2B5EF4-FFF2-40B4-BE49-F238E27FC236}">
              <a16:creationId xmlns:a16="http://schemas.microsoft.com/office/drawing/2014/main" id="{0EE370FA-F886-42F9-8ACD-DBF4B56AC745}"/>
            </a:ext>
          </a:extLst>
        </xdr:cNvPr>
        <xdr:cNvCxnSpPr/>
      </xdr:nvCxnSpPr>
      <xdr:spPr>
        <a:xfrm flipV="1">
          <a:off x="9429115" y="9543631"/>
          <a:ext cx="0" cy="14984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75017</xdr:rowOff>
    </xdr:from>
    <xdr:ext cx="469744" cy="259045"/>
    <xdr:sp macro="" textlink="">
      <xdr:nvSpPr>
        <xdr:cNvPr id="226" name="【橋りょう・トンネル】&#10;一人当たり有形固定資産（償却資産）額最小値テキスト">
          <a:extLst>
            <a:ext uri="{FF2B5EF4-FFF2-40B4-BE49-F238E27FC236}">
              <a16:creationId xmlns:a16="http://schemas.microsoft.com/office/drawing/2014/main" id="{80A97034-A5FA-4EA2-97B6-B8178BBDE119}"/>
            </a:ext>
          </a:extLst>
        </xdr:cNvPr>
        <xdr:cNvSpPr txBox="1"/>
      </xdr:nvSpPr>
      <xdr:spPr>
        <a:xfrm>
          <a:off x="9467850" y="110478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71190</xdr:rowOff>
    </xdr:from>
    <xdr:to>
      <xdr:col>55</xdr:col>
      <xdr:colOff>88900</xdr:colOff>
      <xdr:row>64</xdr:row>
      <xdr:rowOff>71190</xdr:rowOff>
    </xdr:to>
    <xdr:cxnSp macro="">
      <xdr:nvCxnSpPr>
        <xdr:cNvPr id="227" name="直線コネクタ 226">
          <a:extLst>
            <a:ext uri="{FF2B5EF4-FFF2-40B4-BE49-F238E27FC236}">
              <a16:creationId xmlns:a16="http://schemas.microsoft.com/office/drawing/2014/main" id="{25DE3BDC-156E-49F0-990A-91F5B22806BA}"/>
            </a:ext>
          </a:extLst>
        </xdr:cNvPr>
        <xdr:cNvCxnSpPr/>
      </xdr:nvCxnSpPr>
      <xdr:spPr>
        <a:xfrm>
          <a:off x="9356090" y="11042085"/>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60558</xdr:rowOff>
    </xdr:from>
    <xdr:ext cx="599010" cy="259045"/>
    <xdr:sp macro="" textlink="">
      <xdr:nvSpPr>
        <xdr:cNvPr id="228" name="【橋りょう・トンネル】&#10;一人当たり有形固定資産（償却資産）額最大値テキスト">
          <a:extLst>
            <a:ext uri="{FF2B5EF4-FFF2-40B4-BE49-F238E27FC236}">
              <a16:creationId xmlns:a16="http://schemas.microsoft.com/office/drawing/2014/main" id="{BA55A853-277D-4DFD-BA81-AE0F5FA3D86B}"/>
            </a:ext>
          </a:extLst>
        </xdr:cNvPr>
        <xdr:cNvSpPr txBox="1"/>
      </xdr:nvSpPr>
      <xdr:spPr>
        <a:xfrm>
          <a:off x="9467850" y="93150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395,110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113881</xdr:rowOff>
    </xdr:from>
    <xdr:to>
      <xdr:col>55</xdr:col>
      <xdr:colOff>88900</xdr:colOff>
      <xdr:row>55</xdr:row>
      <xdr:rowOff>113881</xdr:rowOff>
    </xdr:to>
    <xdr:cxnSp macro="">
      <xdr:nvCxnSpPr>
        <xdr:cNvPr id="229" name="直線コネクタ 228">
          <a:extLst>
            <a:ext uri="{FF2B5EF4-FFF2-40B4-BE49-F238E27FC236}">
              <a16:creationId xmlns:a16="http://schemas.microsoft.com/office/drawing/2014/main" id="{A6E8A77C-844C-48C9-ADAD-0C758A10557F}"/>
            </a:ext>
          </a:extLst>
        </xdr:cNvPr>
        <xdr:cNvCxnSpPr/>
      </xdr:nvCxnSpPr>
      <xdr:spPr>
        <a:xfrm>
          <a:off x="9356090" y="9543631"/>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4294</xdr:rowOff>
    </xdr:from>
    <xdr:ext cx="599010" cy="259045"/>
    <xdr:sp macro="" textlink="">
      <xdr:nvSpPr>
        <xdr:cNvPr id="230" name="【橋りょう・トンネル】&#10;一人当たり有形固定資産（償却資産）額平均値テキスト">
          <a:extLst>
            <a:ext uri="{FF2B5EF4-FFF2-40B4-BE49-F238E27FC236}">
              <a16:creationId xmlns:a16="http://schemas.microsoft.com/office/drawing/2014/main" id="{79F341D5-B0B8-4292-9C39-D7D21519FB40}"/>
            </a:ext>
          </a:extLst>
        </xdr:cNvPr>
        <xdr:cNvSpPr txBox="1"/>
      </xdr:nvSpPr>
      <xdr:spPr>
        <a:xfrm>
          <a:off x="9467850" y="1046464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101,544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152867</xdr:rowOff>
    </xdr:from>
    <xdr:to>
      <xdr:col>55</xdr:col>
      <xdr:colOff>50800</xdr:colOff>
      <xdr:row>62</xdr:row>
      <xdr:rowOff>83017</xdr:rowOff>
    </xdr:to>
    <xdr:sp macro="" textlink="">
      <xdr:nvSpPr>
        <xdr:cNvPr id="231" name="フローチャート: 判断 230">
          <a:extLst>
            <a:ext uri="{FF2B5EF4-FFF2-40B4-BE49-F238E27FC236}">
              <a16:creationId xmlns:a16="http://schemas.microsoft.com/office/drawing/2014/main" id="{8692EF8C-9021-460E-873B-5A878405B177}"/>
            </a:ext>
          </a:extLst>
        </xdr:cNvPr>
        <xdr:cNvSpPr/>
      </xdr:nvSpPr>
      <xdr:spPr>
        <a:xfrm>
          <a:off x="9394190" y="10611317"/>
          <a:ext cx="9017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160335</xdr:rowOff>
    </xdr:from>
    <xdr:to>
      <xdr:col>50</xdr:col>
      <xdr:colOff>165100</xdr:colOff>
      <xdr:row>62</xdr:row>
      <xdr:rowOff>90485</xdr:rowOff>
    </xdr:to>
    <xdr:sp macro="" textlink="">
      <xdr:nvSpPr>
        <xdr:cNvPr id="232" name="フローチャート: 判断 231">
          <a:extLst>
            <a:ext uri="{FF2B5EF4-FFF2-40B4-BE49-F238E27FC236}">
              <a16:creationId xmlns:a16="http://schemas.microsoft.com/office/drawing/2014/main" id="{8AD45A3D-D98A-4146-A852-B8F336D15A58}"/>
            </a:ext>
          </a:extLst>
        </xdr:cNvPr>
        <xdr:cNvSpPr/>
      </xdr:nvSpPr>
      <xdr:spPr>
        <a:xfrm>
          <a:off x="8632190" y="10620690"/>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165653</xdr:rowOff>
    </xdr:from>
    <xdr:to>
      <xdr:col>46</xdr:col>
      <xdr:colOff>38100</xdr:colOff>
      <xdr:row>62</xdr:row>
      <xdr:rowOff>95803</xdr:rowOff>
    </xdr:to>
    <xdr:sp macro="" textlink="">
      <xdr:nvSpPr>
        <xdr:cNvPr id="233" name="フローチャート: 判断 232">
          <a:extLst>
            <a:ext uri="{FF2B5EF4-FFF2-40B4-BE49-F238E27FC236}">
              <a16:creationId xmlns:a16="http://schemas.microsoft.com/office/drawing/2014/main" id="{1A394316-6378-4936-8DFD-2E44774F79F9}"/>
            </a:ext>
          </a:extLst>
        </xdr:cNvPr>
        <xdr:cNvSpPr/>
      </xdr:nvSpPr>
      <xdr:spPr>
        <a:xfrm>
          <a:off x="7846060" y="10627913"/>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169429</xdr:rowOff>
    </xdr:from>
    <xdr:to>
      <xdr:col>41</xdr:col>
      <xdr:colOff>101600</xdr:colOff>
      <xdr:row>62</xdr:row>
      <xdr:rowOff>99579</xdr:rowOff>
    </xdr:to>
    <xdr:sp macro="" textlink="">
      <xdr:nvSpPr>
        <xdr:cNvPr id="234" name="フローチャート: 判断 233">
          <a:extLst>
            <a:ext uri="{FF2B5EF4-FFF2-40B4-BE49-F238E27FC236}">
              <a16:creationId xmlns:a16="http://schemas.microsoft.com/office/drawing/2014/main" id="{780F4842-66A4-4C2E-ABB7-32C6E894C4BB}"/>
            </a:ext>
          </a:extLst>
        </xdr:cNvPr>
        <xdr:cNvSpPr/>
      </xdr:nvSpPr>
      <xdr:spPr>
        <a:xfrm>
          <a:off x="7029450" y="10631689"/>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4830</xdr:rowOff>
    </xdr:from>
    <xdr:to>
      <xdr:col>36</xdr:col>
      <xdr:colOff>165100</xdr:colOff>
      <xdr:row>62</xdr:row>
      <xdr:rowOff>106430</xdr:rowOff>
    </xdr:to>
    <xdr:sp macro="" textlink="">
      <xdr:nvSpPr>
        <xdr:cNvPr id="235" name="フローチャート: 判断 234">
          <a:extLst>
            <a:ext uri="{FF2B5EF4-FFF2-40B4-BE49-F238E27FC236}">
              <a16:creationId xmlns:a16="http://schemas.microsoft.com/office/drawing/2014/main" id="{0FCA04FB-BC4D-40D3-915D-D55B69ACA90A}"/>
            </a:ext>
          </a:extLst>
        </xdr:cNvPr>
        <xdr:cNvSpPr/>
      </xdr:nvSpPr>
      <xdr:spPr>
        <a:xfrm>
          <a:off x="6231890" y="10636635"/>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6" name="テキスト ボックス 235">
          <a:extLst>
            <a:ext uri="{FF2B5EF4-FFF2-40B4-BE49-F238E27FC236}">
              <a16:creationId xmlns:a16="http://schemas.microsoft.com/office/drawing/2014/main" id="{42C358D5-5A96-4CAF-BD7F-7AA8B7974E1F}"/>
            </a:ext>
          </a:extLst>
        </xdr:cNvPr>
        <xdr:cNvSpPr txBox="1"/>
      </xdr:nvSpPr>
      <xdr:spPr>
        <a:xfrm>
          <a:off x="92583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7" name="テキスト ボックス 236">
          <a:extLst>
            <a:ext uri="{FF2B5EF4-FFF2-40B4-BE49-F238E27FC236}">
              <a16:creationId xmlns:a16="http://schemas.microsoft.com/office/drawing/2014/main" id="{7EFC93A2-EE86-4009-B846-41B3F66B59F8}"/>
            </a:ext>
          </a:extLst>
        </xdr:cNvPr>
        <xdr:cNvSpPr txBox="1"/>
      </xdr:nvSpPr>
      <xdr:spPr>
        <a:xfrm>
          <a:off x="85153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A2A9143B-01AC-4D00-957B-637B4018010A}"/>
            </a:ext>
          </a:extLst>
        </xdr:cNvPr>
        <xdr:cNvSpPr txBox="1"/>
      </xdr:nvSpPr>
      <xdr:spPr>
        <a:xfrm>
          <a:off x="77177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D7FDB223-EE76-4D8B-9AFE-763DA6B5626D}"/>
            </a:ext>
          </a:extLst>
        </xdr:cNvPr>
        <xdr:cNvSpPr txBox="1"/>
      </xdr:nvSpPr>
      <xdr:spPr>
        <a:xfrm>
          <a:off x="6912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AE8197A3-2DDB-4C97-80AE-4AFCE725545B}"/>
            </a:ext>
          </a:extLst>
        </xdr:cNvPr>
        <xdr:cNvSpPr txBox="1"/>
      </xdr:nvSpPr>
      <xdr:spPr>
        <a:xfrm>
          <a:off x="61150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139837</xdr:rowOff>
    </xdr:from>
    <xdr:to>
      <xdr:col>55</xdr:col>
      <xdr:colOff>50800</xdr:colOff>
      <xdr:row>64</xdr:row>
      <xdr:rowOff>69987</xdr:rowOff>
    </xdr:to>
    <xdr:sp macro="" textlink="">
      <xdr:nvSpPr>
        <xdr:cNvPr id="241" name="楕円 240">
          <a:extLst>
            <a:ext uri="{FF2B5EF4-FFF2-40B4-BE49-F238E27FC236}">
              <a16:creationId xmlns:a16="http://schemas.microsoft.com/office/drawing/2014/main" id="{51D01AB6-7325-41F9-8376-4A19DD6468D1}"/>
            </a:ext>
          </a:extLst>
        </xdr:cNvPr>
        <xdr:cNvSpPr/>
      </xdr:nvSpPr>
      <xdr:spPr>
        <a:xfrm>
          <a:off x="9394190" y="10937377"/>
          <a:ext cx="9017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54764</xdr:rowOff>
    </xdr:from>
    <xdr:ext cx="534377" cy="259045"/>
    <xdr:sp macro="" textlink="">
      <xdr:nvSpPr>
        <xdr:cNvPr id="242" name="【橋りょう・トンネル】&#10;一人当たり有形固定資産（償却資産）額該当値テキスト">
          <a:extLst>
            <a:ext uri="{FF2B5EF4-FFF2-40B4-BE49-F238E27FC236}">
              <a16:creationId xmlns:a16="http://schemas.microsoft.com/office/drawing/2014/main" id="{E459264C-67BF-4F4C-9EB7-AE52FDCCA890}"/>
            </a:ext>
          </a:extLst>
        </xdr:cNvPr>
        <xdr:cNvSpPr txBox="1"/>
      </xdr:nvSpPr>
      <xdr:spPr>
        <a:xfrm>
          <a:off x="9467850" y="108599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139936</xdr:rowOff>
    </xdr:from>
    <xdr:to>
      <xdr:col>50</xdr:col>
      <xdr:colOff>165100</xdr:colOff>
      <xdr:row>64</xdr:row>
      <xdr:rowOff>70086</xdr:rowOff>
    </xdr:to>
    <xdr:sp macro="" textlink="">
      <xdr:nvSpPr>
        <xdr:cNvPr id="243" name="楕円 242">
          <a:extLst>
            <a:ext uri="{FF2B5EF4-FFF2-40B4-BE49-F238E27FC236}">
              <a16:creationId xmlns:a16="http://schemas.microsoft.com/office/drawing/2014/main" id="{76EB55D4-0189-4D18-9571-DD32197D45E3}"/>
            </a:ext>
          </a:extLst>
        </xdr:cNvPr>
        <xdr:cNvSpPr/>
      </xdr:nvSpPr>
      <xdr:spPr>
        <a:xfrm>
          <a:off x="8632190" y="10937476"/>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64</xdr:row>
      <xdr:rowOff>19187</xdr:rowOff>
    </xdr:from>
    <xdr:to>
      <xdr:col>55</xdr:col>
      <xdr:colOff>0</xdr:colOff>
      <xdr:row>64</xdr:row>
      <xdr:rowOff>19286</xdr:rowOff>
    </xdr:to>
    <xdr:cxnSp macro="">
      <xdr:nvCxnSpPr>
        <xdr:cNvPr id="244" name="直線コネクタ 243">
          <a:extLst>
            <a:ext uri="{FF2B5EF4-FFF2-40B4-BE49-F238E27FC236}">
              <a16:creationId xmlns:a16="http://schemas.microsoft.com/office/drawing/2014/main" id="{9C3C79E6-49B1-4358-ABCA-C8BD2645AA64}"/>
            </a:ext>
          </a:extLst>
        </xdr:cNvPr>
        <xdr:cNvCxnSpPr/>
      </xdr:nvCxnSpPr>
      <xdr:spPr>
        <a:xfrm flipV="1">
          <a:off x="8686800" y="10988177"/>
          <a:ext cx="742950" cy="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140123</xdr:rowOff>
    </xdr:from>
    <xdr:to>
      <xdr:col>46</xdr:col>
      <xdr:colOff>38100</xdr:colOff>
      <xdr:row>64</xdr:row>
      <xdr:rowOff>70273</xdr:rowOff>
    </xdr:to>
    <xdr:sp macro="" textlink="">
      <xdr:nvSpPr>
        <xdr:cNvPr id="245" name="楕円 244">
          <a:extLst>
            <a:ext uri="{FF2B5EF4-FFF2-40B4-BE49-F238E27FC236}">
              <a16:creationId xmlns:a16="http://schemas.microsoft.com/office/drawing/2014/main" id="{84B67919-CDDB-4F89-A7F8-45794BE83291}"/>
            </a:ext>
          </a:extLst>
        </xdr:cNvPr>
        <xdr:cNvSpPr/>
      </xdr:nvSpPr>
      <xdr:spPr>
        <a:xfrm>
          <a:off x="7846060" y="10937663"/>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64</xdr:row>
      <xdr:rowOff>19286</xdr:rowOff>
    </xdr:from>
    <xdr:to>
      <xdr:col>50</xdr:col>
      <xdr:colOff>114300</xdr:colOff>
      <xdr:row>64</xdr:row>
      <xdr:rowOff>19473</xdr:rowOff>
    </xdr:to>
    <xdr:cxnSp macro="">
      <xdr:nvCxnSpPr>
        <xdr:cNvPr id="246" name="直線コネクタ 245">
          <a:extLst>
            <a:ext uri="{FF2B5EF4-FFF2-40B4-BE49-F238E27FC236}">
              <a16:creationId xmlns:a16="http://schemas.microsoft.com/office/drawing/2014/main" id="{C9E97EBD-A0E3-454C-B0F8-AA9464FDB340}"/>
            </a:ext>
          </a:extLst>
        </xdr:cNvPr>
        <xdr:cNvCxnSpPr/>
      </xdr:nvCxnSpPr>
      <xdr:spPr>
        <a:xfrm flipV="1">
          <a:off x="7889240" y="10988276"/>
          <a:ext cx="797560" cy="1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140359</xdr:rowOff>
    </xdr:from>
    <xdr:to>
      <xdr:col>41</xdr:col>
      <xdr:colOff>101600</xdr:colOff>
      <xdr:row>64</xdr:row>
      <xdr:rowOff>70509</xdr:rowOff>
    </xdr:to>
    <xdr:sp macro="" textlink="">
      <xdr:nvSpPr>
        <xdr:cNvPr id="247" name="楕円 246">
          <a:extLst>
            <a:ext uri="{FF2B5EF4-FFF2-40B4-BE49-F238E27FC236}">
              <a16:creationId xmlns:a16="http://schemas.microsoft.com/office/drawing/2014/main" id="{5DB0AE97-3231-4A20-BD49-10EB95787B8D}"/>
            </a:ext>
          </a:extLst>
        </xdr:cNvPr>
        <xdr:cNvSpPr/>
      </xdr:nvSpPr>
      <xdr:spPr>
        <a:xfrm>
          <a:off x="7029450" y="10937899"/>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64</xdr:row>
      <xdr:rowOff>19473</xdr:rowOff>
    </xdr:from>
    <xdr:to>
      <xdr:col>45</xdr:col>
      <xdr:colOff>177800</xdr:colOff>
      <xdr:row>64</xdr:row>
      <xdr:rowOff>19709</xdr:rowOff>
    </xdr:to>
    <xdr:cxnSp macro="">
      <xdr:nvCxnSpPr>
        <xdr:cNvPr id="248" name="直線コネクタ 247">
          <a:extLst>
            <a:ext uri="{FF2B5EF4-FFF2-40B4-BE49-F238E27FC236}">
              <a16:creationId xmlns:a16="http://schemas.microsoft.com/office/drawing/2014/main" id="{D1E2958A-FD26-4540-90F1-D0F616464A18}"/>
            </a:ext>
          </a:extLst>
        </xdr:cNvPr>
        <xdr:cNvCxnSpPr/>
      </xdr:nvCxnSpPr>
      <xdr:spPr>
        <a:xfrm flipV="1">
          <a:off x="7084060" y="10988463"/>
          <a:ext cx="805180" cy="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140801</xdr:rowOff>
    </xdr:from>
    <xdr:to>
      <xdr:col>36</xdr:col>
      <xdr:colOff>165100</xdr:colOff>
      <xdr:row>64</xdr:row>
      <xdr:rowOff>70951</xdr:rowOff>
    </xdr:to>
    <xdr:sp macro="" textlink="">
      <xdr:nvSpPr>
        <xdr:cNvPr id="249" name="楕円 248">
          <a:extLst>
            <a:ext uri="{FF2B5EF4-FFF2-40B4-BE49-F238E27FC236}">
              <a16:creationId xmlns:a16="http://schemas.microsoft.com/office/drawing/2014/main" id="{3506D254-0324-4AD6-AF1E-8C4C64D5D808}"/>
            </a:ext>
          </a:extLst>
        </xdr:cNvPr>
        <xdr:cNvSpPr/>
      </xdr:nvSpPr>
      <xdr:spPr>
        <a:xfrm>
          <a:off x="6231890" y="10938341"/>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64</xdr:row>
      <xdr:rowOff>19709</xdr:rowOff>
    </xdr:from>
    <xdr:to>
      <xdr:col>41</xdr:col>
      <xdr:colOff>50800</xdr:colOff>
      <xdr:row>64</xdr:row>
      <xdr:rowOff>20151</xdr:rowOff>
    </xdr:to>
    <xdr:cxnSp macro="">
      <xdr:nvCxnSpPr>
        <xdr:cNvPr id="250" name="直線コネクタ 249">
          <a:extLst>
            <a:ext uri="{FF2B5EF4-FFF2-40B4-BE49-F238E27FC236}">
              <a16:creationId xmlns:a16="http://schemas.microsoft.com/office/drawing/2014/main" id="{DE802007-3836-4884-B6EB-3BD529696C8C}"/>
            </a:ext>
          </a:extLst>
        </xdr:cNvPr>
        <xdr:cNvCxnSpPr/>
      </xdr:nvCxnSpPr>
      <xdr:spPr>
        <a:xfrm flipV="1">
          <a:off x="6286500" y="10988699"/>
          <a:ext cx="797560" cy="4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60</xdr:row>
      <xdr:rowOff>107012</xdr:rowOff>
    </xdr:from>
    <xdr:ext cx="534377" cy="259045"/>
    <xdr:sp macro="" textlink="">
      <xdr:nvSpPr>
        <xdr:cNvPr id="251" name="n_1aveValue【橋りょう・トンネル】&#10;一人当たり有形固定資産（償却資産）額">
          <a:extLst>
            <a:ext uri="{FF2B5EF4-FFF2-40B4-BE49-F238E27FC236}">
              <a16:creationId xmlns:a16="http://schemas.microsoft.com/office/drawing/2014/main" id="{2764518C-F337-4281-89A7-C4FAB266F47E}"/>
            </a:ext>
          </a:extLst>
        </xdr:cNvPr>
        <xdr:cNvSpPr txBox="1"/>
      </xdr:nvSpPr>
      <xdr:spPr>
        <a:xfrm>
          <a:off x="8422151" y="103921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60</xdr:row>
      <xdr:rowOff>112330</xdr:rowOff>
    </xdr:from>
    <xdr:ext cx="534377" cy="259045"/>
    <xdr:sp macro="" textlink="">
      <xdr:nvSpPr>
        <xdr:cNvPr id="252" name="n_2aveValue【橋りょう・トンネル】&#10;一人当たり有形固定資産（償却資産）額">
          <a:extLst>
            <a:ext uri="{FF2B5EF4-FFF2-40B4-BE49-F238E27FC236}">
              <a16:creationId xmlns:a16="http://schemas.microsoft.com/office/drawing/2014/main" id="{18E2B18B-078D-451A-BAFA-AA73502855BE}"/>
            </a:ext>
          </a:extLst>
        </xdr:cNvPr>
        <xdr:cNvSpPr txBox="1"/>
      </xdr:nvSpPr>
      <xdr:spPr>
        <a:xfrm>
          <a:off x="7641101" y="103993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60</xdr:row>
      <xdr:rowOff>116106</xdr:rowOff>
    </xdr:from>
    <xdr:ext cx="534377" cy="259045"/>
    <xdr:sp macro="" textlink="">
      <xdr:nvSpPr>
        <xdr:cNvPr id="253" name="n_3aveValue【橋りょう・トンネル】&#10;一人当たり有形固定資産（償却資産）額">
          <a:extLst>
            <a:ext uri="{FF2B5EF4-FFF2-40B4-BE49-F238E27FC236}">
              <a16:creationId xmlns:a16="http://schemas.microsoft.com/office/drawing/2014/main" id="{7261E342-935C-4D14-8B37-923BBE168C77}"/>
            </a:ext>
          </a:extLst>
        </xdr:cNvPr>
        <xdr:cNvSpPr txBox="1"/>
      </xdr:nvSpPr>
      <xdr:spPr>
        <a:xfrm>
          <a:off x="6854971" y="104031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60</xdr:row>
      <xdr:rowOff>122957</xdr:rowOff>
    </xdr:from>
    <xdr:ext cx="534377" cy="259045"/>
    <xdr:sp macro="" textlink="">
      <xdr:nvSpPr>
        <xdr:cNvPr id="254" name="n_4aveValue【橋りょう・トンネル】&#10;一人当たり有形固定資産（償却資産）額">
          <a:extLst>
            <a:ext uri="{FF2B5EF4-FFF2-40B4-BE49-F238E27FC236}">
              <a16:creationId xmlns:a16="http://schemas.microsoft.com/office/drawing/2014/main" id="{C9C5FC9E-8D9C-4848-BEE5-852C770E0275}"/>
            </a:ext>
          </a:extLst>
        </xdr:cNvPr>
        <xdr:cNvSpPr txBox="1"/>
      </xdr:nvSpPr>
      <xdr:spPr>
        <a:xfrm>
          <a:off x="6038361" y="104118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95,399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64</xdr:row>
      <xdr:rowOff>61213</xdr:rowOff>
    </xdr:from>
    <xdr:ext cx="534377" cy="259045"/>
    <xdr:sp macro="" textlink="">
      <xdr:nvSpPr>
        <xdr:cNvPr id="255" name="n_1mainValue【橋りょう・トンネル】&#10;一人当たり有形固定資産（償却資産）額">
          <a:extLst>
            <a:ext uri="{FF2B5EF4-FFF2-40B4-BE49-F238E27FC236}">
              <a16:creationId xmlns:a16="http://schemas.microsoft.com/office/drawing/2014/main" id="{17191BC5-5687-4606-91E0-2B26FF1566CF}"/>
            </a:ext>
          </a:extLst>
        </xdr:cNvPr>
        <xdr:cNvSpPr txBox="1"/>
      </xdr:nvSpPr>
      <xdr:spPr>
        <a:xfrm>
          <a:off x="8422151" y="110302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64</xdr:row>
      <xdr:rowOff>61400</xdr:rowOff>
    </xdr:from>
    <xdr:ext cx="534377" cy="259045"/>
    <xdr:sp macro="" textlink="">
      <xdr:nvSpPr>
        <xdr:cNvPr id="256" name="n_2mainValue【橋りょう・トンネル】&#10;一人当たり有形固定資産（償却資産）額">
          <a:extLst>
            <a:ext uri="{FF2B5EF4-FFF2-40B4-BE49-F238E27FC236}">
              <a16:creationId xmlns:a16="http://schemas.microsoft.com/office/drawing/2014/main" id="{9A045279-BF71-4228-9967-B874662C3458}"/>
            </a:ext>
          </a:extLst>
        </xdr:cNvPr>
        <xdr:cNvSpPr txBox="1"/>
      </xdr:nvSpPr>
      <xdr:spPr>
        <a:xfrm>
          <a:off x="7641101" y="110303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64</xdr:row>
      <xdr:rowOff>61636</xdr:rowOff>
    </xdr:from>
    <xdr:ext cx="534377" cy="259045"/>
    <xdr:sp macro="" textlink="">
      <xdr:nvSpPr>
        <xdr:cNvPr id="257" name="n_3mainValue【橋りょう・トンネル】&#10;一人当たり有形固定資産（償却資産）額">
          <a:extLst>
            <a:ext uri="{FF2B5EF4-FFF2-40B4-BE49-F238E27FC236}">
              <a16:creationId xmlns:a16="http://schemas.microsoft.com/office/drawing/2014/main" id="{95814B4B-3937-49C1-9F91-2930822DA96A}"/>
            </a:ext>
          </a:extLst>
        </xdr:cNvPr>
        <xdr:cNvSpPr txBox="1"/>
      </xdr:nvSpPr>
      <xdr:spPr>
        <a:xfrm>
          <a:off x="6854971" y="110306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64</xdr:row>
      <xdr:rowOff>62078</xdr:rowOff>
    </xdr:from>
    <xdr:ext cx="534377" cy="259045"/>
    <xdr:sp macro="" textlink="">
      <xdr:nvSpPr>
        <xdr:cNvPr id="258" name="n_4mainValue【橋りょう・トンネル】&#10;一人当たり有形固定資産（償却資産）額">
          <a:extLst>
            <a:ext uri="{FF2B5EF4-FFF2-40B4-BE49-F238E27FC236}">
              <a16:creationId xmlns:a16="http://schemas.microsoft.com/office/drawing/2014/main" id="{15469B72-999D-4D1D-8C5C-ED80EF599AD4}"/>
            </a:ext>
          </a:extLst>
        </xdr:cNvPr>
        <xdr:cNvSpPr txBox="1"/>
      </xdr:nvSpPr>
      <xdr:spPr>
        <a:xfrm>
          <a:off x="6038361" y="110310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59" name="正方形/長方形 258">
          <a:extLst>
            <a:ext uri="{FF2B5EF4-FFF2-40B4-BE49-F238E27FC236}">
              <a16:creationId xmlns:a16="http://schemas.microsoft.com/office/drawing/2014/main" id="{681E366D-368C-45CF-ADA8-0F181B0CB2B8}"/>
            </a:ext>
          </a:extLst>
        </xdr:cNvPr>
        <xdr:cNvSpPr/>
      </xdr:nvSpPr>
      <xdr:spPr>
        <a:xfrm>
          <a:off x="685800" y="1181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0" name="正方形/長方形 259">
          <a:extLst>
            <a:ext uri="{FF2B5EF4-FFF2-40B4-BE49-F238E27FC236}">
              <a16:creationId xmlns:a16="http://schemas.microsoft.com/office/drawing/2014/main" id="{8A6ACFEB-E38D-4426-A938-0B95A1DD89E6}"/>
            </a:ext>
          </a:extLst>
        </xdr:cNvPr>
        <xdr:cNvSpPr/>
      </xdr:nvSpPr>
      <xdr:spPr>
        <a:xfrm>
          <a:off x="8166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1" name="正方形/長方形 260">
          <a:extLst>
            <a:ext uri="{FF2B5EF4-FFF2-40B4-BE49-F238E27FC236}">
              <a16:creationId xmlns:a16="http://schemas.microsoft.com/office/drawing/2014/main" id="{714D2D39-EFB7-48DA-8820-2D256A67E89B}"/>
            </a:ext>
          </a:extLst>
        </xdr:cNvPr>
        <xdr:cNvSpPr/>
      </xdr:nvSpPr>
      <xdr:spPr>
        <a:xfrm>
          <a:off x="8166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2" name="正方形/長方形 261">
          <a:extLst>
            <a:ext uri="{FF2B5EF4-FFF2-40B4-BE49-F238E27FC236}">
              <a16:creationId xmlns:a16="http://schemas.microsoft.com/office/drawing/2014/main" id="{22094ED8-5A08-4FDE-88B6-25F8EBD80C23}"/>
            </a:ext>
          </a:extLst>
        </xdr:cNvPr>
        <xdr:cNvSpPr/>
      </xdr:nvSpPr>
      <xdr:spPr>
        <a:xfrm>
          <a:off x="17145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3" name="正方形/長方形 262">
          <a:extLst>
            <a:ext uri="{FF2B5EF4-FFF2-40B4-BE49-F238E27FC236}">
              <a16:creationId xmlns:a16="http://schemas.microsoft.com/office/drawing/2014/main" id="{6D96DCED-AE02-4174-845B-67D75662BC21}"/>
            </a:ext>
          </a:extLst>
        </xdr:cNvPr>
        <xdr:cNvSpPr/>
      </xdr:nvSpPr>
      <xdr:spPr>
        <a:xfrm>
          <a:off x="17145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4" name="正方形/長方形 263">
          <a:extLst>
            <a:ext uri="{FF2B5EF4-FFF2-40B4-BE49-F238E27FC236}">
              <a16:creationId xmlns:a16="http://schemas.microsoft.com/office/drawing/2014/main" id="{9CECF1FA-C83F-4775-80ED-EBC427761EB9}"/>
            </a:ext>
          </a:extLst>
        </xdr:cNvPr>
        <xdr:cNvSpPr/>
      </xdr:nvSpPr>
      <xdr:spPr>
        <a:xfrm>
          <a:off x="27432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5" name="正方形/長方形 264">
          <a:extLst>
            <a:ext uri="{FF2B5EF4-FFF2-40B4-BE49-F238E27FC236}">
              <a16:creationId xmlns:a16="http://schemas.microsoft.com/office/drawing/2014/main" id="{2CCC6750-78CC-4E43-B2B6-39DF08B0BC14}"/>
            </a:ext>
          </a:extLst>
        </xdr:cNvPr>
        <xdr:cNvSpPr/>
      </xdr:nvSpPr>
      <xdr:spPr>
        <a:xfrm>
          <a:off x="27432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6" name="正方形/長方形 265">
          <a:extLst>
            <a:ext uri="{FF2B5EF4-FFF2-40B4-BE49-F238E27FC236}">
              <a16:creationId xmlns:a16="http://schemas.microsoft.com/office/drawing/2014/main" id="{9A36231C-F5D5-47FD-AB4F-EBD2D3CD7514}"/>
            </a:ext>
          </a:extLst>
        </xdr:cNvPr>
        <xdr:cNvSpPr/>
      </xdr:nvSpPr>
      <xdr:spPr>
        <a:xfrm>
          <a:off x="685800" y="1295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7" name="テキスト ボックス 266">
          <a:extLst>
            <a:ext uri="{FF2B5EF4-FFF2-40B4-BE49-F238E27FC236}">
              <a16:creationId xmlns:a16="http://schemas.microsoft.com/office/drawing/2014/main" id="{8A56A8A7-210A-4ABE-AB69-8DE57573771E}"/>
            </a:ext>
          </a:extLst>
        </xdr:cNvPr>
        <xdr:cNvSpPr txBox="1"/>
      </xdr:nvSpPr>
      <xdr:spPr>
        <a:xfrm>
          <a:off x="66675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68" name="直線コネクタ 267">
          <a:extLst>
            <a:ext uri="{FF2B5EF4-FFF2-40B4-BE49-F238E27FC236}">
              <a16:creationId xmlns:a16="http://schemas.microsoft.com/office/drawing/2014/main" id="{8E1FF580-CF03-47BD-9613-C66D6B6152AF}"/>
            </a:ext>
          </a:extLst>
        </xdr:cNvPr>
        <xdr:cNvCxnSpPr/>
      </xdr:nvCxnSpPr>
      <xdr:spPr>
        <a:xfrm>
          <a:off x="68580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69" name="テキスト ボックス 268">
          <a:extLst>
            <a:ext uri="{FF2B5EF4-FFF2-40B4-BE49-F238E27FC236}">
              <a16:creationId xmlns:a16="http://schemas.microsoft.com/office/drawing/2014/main" id="{74CDFA4C-8BE9-4431-A254-671C885F0551}"/>
            </a:ext>
          </a:extLst>
        </xdr:cNvPr>
        <xdr:cNvSpPr txBox="1"/>
      </xdr:nvSpPr>
      <xdr:spPr>
        <a:xfrm>
          <a:off x="273866" y="1509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0" name="直線コネクタ 269">
          <a:extLst>
            <a:ext uri="{FF2B5EF4-FFF2-40B4-BE49-F238E27FC236}">
              <a16:creationId xmlns:a16="http://schemas.microsoft.com/office/drawing/2014/main" id="{A759B25D-AA46-42DE-821B-7F7A58EA3615}"/>
            </a:ext>
          </a:extLst>
        </xdr:cNvPr>
        <xdr:cNvCxnSpPr/>
      </xdr:nvCxnSpPr>
      <xdr:spPr>
        <a:xfrm>
          <a:off x="685800" y="1491723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86</xdr:row>
      <xdr:rowOff>26506</xdr:rowOff>
    </xdr:from>
    <xdr:ext cx="403059" cy="259045"/>
    <xdr:sp macro="" textlink="">
      <xdr:nvSpPr>
        <xdr:cNvPr id="271" name="テキスト ボックス 270">
          <a:extLst>
            <a:ext uri="{FF2B5EF4-FFF2-40B4-BE49-F238E27FC236}">
              <a16:creationId xmlns:a16="http://schemas.microsoft.com/office/drawing/2014/main" id="{B68159B0-6C24-4349-B395-8F22AD0684D3}"/>
            </a:ext>
          </a:extLst>
        </xdr:cNvPr>
        <xdr:cNvSpPr txBox="1"/>
      </xdr:nvSpPr>
      <xdr:spPr>
        <a:xfrm>
          <a:off x="343701" y="1476739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2" name="直線コネクタ 271">
          <a:extLst>
            <a:ext uri="{FF2B5EF4-FFF2-40B4-BE49-F238E27FC236}">
              <a16:creationId xmlns:a16="http://schemas.microsoft.com/office/drawing/2014/main" id="{3DA90A1A-2A91-4363-9DF9-2B5D4A9FF575}"/>
            </a:ext>
          </a:extLst>
        </xdr:cNvPr>
        <xdr:cNvCxnSpPr/>
      </xdr:nvCxnSpPr>
      <xdr:spPr>
        <a:xfrm>
          <a:off x="685800" y="1459066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3" name="テキスト ボックス 272">
          <a:extLst>
            <a:ext uri="{FF2B5EF4-FFF2-40B4-BE49-F238E27FC236}">
              <a16:creationId xmlns:a16="http://schemas.microsoft.com/office/drawing/2014/main" id="{75E09187-61EB-45DC-A677-01FF98A41B1E}"/>
            </a:ext>
          </a:extLst>
        </xdr:cNvPr>
        <xdr:cNvSpPr txBox="1"/>
      </xdr:nvSpPr>
      <xdr:spPr>
        <a:xfrm>
          <a:off x="343701" y="1444653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4" name="直線コネクタ 273">
          <a:extLst>
            <a:ext uri="{FF2B5EF4-FFF2-40B4-BE49-F238E27FC236}">
              <a16:creationId xmlns:a16="http://schemas.microsoft.com/office/drawing/2014/main" id="{C003C08F-A87B-4DCC-B593-F486A49FB007}"/>
            </a:ext>
          </a:extLst>
        </xdr:cNvPr>
        <xdr:cNvCxnSpPr/>
      </xdr:nvCxnSpPr>
      <xdr:spPr>
        <a:xfrm>
          <a:off x="685800" y="1425838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75" name="テキスト ボックス 274">
          <a:extLst>
            <a:ext uri="{FF2B5EF4-FFF2-40B4-BE49-F238E27FC236}">
              <a16:creationId xmlns:a16="http://schemas.microsoft.com/office/drawing/2014/main" id="{633F87CD-6C82-48EC-A185-90E0F3B63763}"/>
            </a:ext>
          </a:extLst>
        </xdr:cNvPr>
        <xdr:cNvSpPr txBox="1"/>
      </xdr:nvSpPr>
      <xdr:spPr>
        <a:xfrm>
          <a:off x="343701" y="1411425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76" name="直線コネクタ 275">
          <a:extLst>
            <a:ext uri="{FF2B5EF4-FFF2-40B4-BE49-F238E27FC236}">
              <a16:creationId xmlns:a16="http://schemas.microsoft.com/office/drawing/2014/main" id="{8B0D5B60-4942-4D36-88C2-40452C5BC07E}"/>
            </a:ext>
          </a:extLst>
        </xdr:cNvPr>
        <xdr:cNvCxnSpPr/>
      </xdr:nvCxnSpPr>
      <xdr:spPr>
        <a:xfrm>
          <a:off x="685800" y="1393561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77" name="テキスト ボックス 276">
          <a:extLst>
            <a:ext uri="{FF2B5EF4-FFF2-40B4-BE49-F238E27FC236}">
              <a16:creationId xmlns:a16="http://schemas.microsoft.com/office/drawing/2014/main" id="{409D6B1A-73F6-43DC-A568-012AD549B5BA}"/>
            </a:ext>
          </a:extLst>
        </xdr:cNvPr>
        <xdr:cNvSpPr txBox="1"/>
      </xdr:nvSpPr>
      <xdr:spPr>
        <a:xfrm>
          <a:off x="34370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78" name="直線コネクタ 277">
          <a:extLst>
            <a:ext uri="{FF2B5EF4-FFF2-40B4-BE49-F238E27FC236}">
              <a16:creationId xmlns:a16="http://schemas.microsoft.com/office/drawing/2014/main" id="{635E703D-0B5B-4677-AAC9-535CCA1CE132}"/>
            </a:ext>
          </a:extLst>
        </xdr:cNvPr>
        <xdr:cNvCxnSpPr/>
      </xdr:nvCxnSpPr>
      <xdr:spPr>
        <a:xfrm>
          <a:off x="685800" y="1360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79" name="テキスト ボックス 278">
          <a:extLst>
            <a:ext uri="{FF2B5EF4-FFF2-40B4-BE49-F238E27FC236}">
              <a16:creationId xmlns:a16="http://schemas.microsoft.com/office/drawing/2014/main" id="{96FAE91C-11BC-4BC0-87DE-57ED249814B8}"/>
            </a:ext>
          </a:extLst>
        </xdr:cNvPr>
        <xdr:cNvSpPr txBox="1"/>
      </xdr:nvSpPr>
      <xdr:spPr>
        <a:xfrm>
          <a:off x="343701" y="1346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0" name="直線コネクタ 279">
          <a:extLst>
            <a:ext uri="{FF2B5EF4-FFF2-40B4-BE49-F238E27FC236}">
              <a16:creationId xmlns:a16="http://schemas.microsoft.com/office/drawing/2014/main" id="{47F93BA6-7105-45A5-968D-51F712D6C18A}"/>
            </a:ext>
          </a:extLst>
        </xdr:cNvPr>
        <xdr:cNvCxnSpPr/>
      </xdr:nvCxnSpPr>
      <xdr:spPr>
        <a:xfrm>
          <a:off x="685800" y="132805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108148</xdr:rowOff>
    </xdr:from>
    <xdr:ext cx="403059" cy="259045"/>
    <xdr:sp macro="" textlink="">
      <xdr:nvSpPr>
        <xdr:cNvPr id="281" name="テキスト ボックス 280">
          <a:extLst>
            <a:ext uri="{FF2B5EF4-FFF2-40B4-BE49-F238E27FC236}">
              <a16:creationId xmlns:a16="http://schemas.microsoft.com/office/drawing/2014/main" id="{E8E353D1-A013-4607-B364-E0499E30A8C0}"/>
            </a:ext>
          </a:extLst>
        </xdr:cNvPr>
        <xdr:cNvSpPr txBox="1"/>
      </xdr:nvSpPr>
      <xdr:spPr>
        <a:xfrm>
          <a:off x="343701" y="1313644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2" name="直線コネクタ 281">
          <a:extLst>
            <a:ext uri="{FF2B5EF4-FFF2-40B4-BE49-F238E27FC236}">
              <a16:creationId xmlns:a16="http://schemas.microsoft.com/office/drawing/2014/main" id="{95498A3C-125D-479E-A5C0-D7A2E12838DA}"/>
            </a:ext>
          </a:extLst>
        </xdr:cNvPr>
        <xdr:cNvCxnSpPr/>
      </xdr:nvCxnSpPr>
      <xdr:spPr>
        <a:xfrm>
          <a:off x="68580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83" name="テキスト ボックス 282">
          <a:extLst>
            <a:ext uri="{FF2B5EF4-FFF2-40B4-BE49-F238E27FC236}">
              <a16:creationId xmlns:a16="http://schemas.microsoft.com/office/drawing/2014/main" id="{C72D000C-63C3-4857-ADA6-13159100763C}"/>
            </a:ext>
          </a:extLst>
        </xdr:cNvPr>
        <xdr:cNvSpPr txBox="1"/>
      </xdr:nvSpPr>
      <xdr:spPr>
        <a:xfrm>
          <a:off x="343701" y="12813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4" name="【公営住宅】&#10;有形固定資産減価償却率グラフ枠">
          <a:extLst>
            <a:ext uri="{FF2B5EF4-FFF2-40B4-BE49-F238E27FC236}">
              <a16:creationId xmlns:a16="http://schemas.microsoft.com/office/drawing/2014/main" id="{B54E7E0A-937E-4E4F-B5D3-7FBF4D7DB66B}"/>
            </a:ext>
          </a:extLst>
        </xdr:cNvPr>
        <xdr:cNvSpPr/>
      </xdr:nvSpPr>
      <xdr:spPr>
        <a:xfrm>
          <a:off x="685800" y="1295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21771</xdr:rowOff>
    </xdr:from>
    <xdr:to>
      <xdr:col>24</xdr:col>
      <xdr:colOff>62865</xdr:colOff>
      <xdr:row>85</xdr:row>
      <xdr:rowOff>157299</xdr:rowOff>
    </xdr:to>
    <xdr:cxnSp macro="">
      <xdr:nvCxnSpPr>
        <xdr:cNvPr id="285" name="直線コネクタ 284">
          <a:extLst>
            <a:ext uri="{FF2B5EF4-FFF2-40B4-BE49-F238E27FC236}">
              <a16:creationId xmlns:a16="http://schemas.microsoft.com/office/drawing/2014/main" id="{CEF6340B-F314-4348-A690-DF4A533C491B}"/>
            </a:ext>
          </a:extLst>
        </xdr:cNvPr>
        <xdr:cNvCxnSpPr/>
      </xdr:nvCxnSpPr>
      <xdr:spPr>
        <a:xfrm flipV="1">
          <a:off x="4173855" y="13391061"/>
          <a:ext cx="0" cy="13413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161126</xdr:rowOff>
    </xdr:from>
    <xdr:ext cx="405111" cy="259045"/>
    <xdr:sp macro="" textlink="">
      <xdr:nvSpPr>
        <xdr:cNvPr id="286" name="【公営住宅】&#10;有形固定資産減価償却率最小値テキスト">
          <a:extLst>
            <a:ext uri="{FF2B5EF4-FFF2-40B4-BE49-F238E27FC236}">
              <a16:creationId xmlns:a16="http://schemas.microsoft.com/office/drawing/2014/main" id="{BC05052D-DDE8-4206-B743-EBE03506A82A}"/>
            </a:ext>
          </a:extLst>
        </xdr:cNvPr>
        <xdr:cNvSpPr txBox="1"/>
      </xdr:nvSpPr>
      <xdr:spPr>
        <a:xfrm>
          <a:off x="4212590" y="147362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157299</xdr:rowOff>
    </xdr:from>
    <xdr:to>
      <xdr:col>24</xdr:col>
      <xdr:colOff>152400</xdr:colOff>
      <xdr:row>85</xdr:row>
      <xdr:rowOff>157299</xdr:rowOff>
    </xdr:to>
    <xdr:cxnSp macro="">
      <xdr:nvCxnSpPr>
        <xdr:cNvPr id="287" name="直線コネクタ 286">
          <a:extLst>
            <a:ext uri="{FF2B5EF4-FFF2-40B4-BE49-F238E27FC236}">
              <a16:creationId xmlns:a16="http://schemas.microsoft.com/office/drawing/2014/main" id="{DBF31CBD-B573-47B9-99A3-33E5460646BB}"/>
            </a:ext>
          </a:extLst>
        </xdr:cNvPr>
        <xdr:cNvCxnSpPr/>
      </xdr:nvCxnSpPr>
      <xdr:spPr>
        <a:xfrm>
          <a:off x="4112260" y="1473245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139898</xdr:rowOff>
    </xdr:from>
    <xdr:ext cx="405111" cy="259045"/>
    <xdr:sp macro="" textlink="">
      <xdr:nvSpPr>
        <xdr:cNvPr id="288" name="【公営住宅】&#10;有形固定資産減価償却率最大値テキスト">
          <a:extLst>
            <a:ext uri="{FF2B5EF4-FFF2-40B4-BE49-F238E27FC236}">
              <a16:creationId xmlns:a16="http://schemas.microsoft.com/office/drawing/2014/main" id="{B8984667-F999-4F76-AAE1-970EA0570DE4}"/>
            </a:ext>
          </a:extLst>
        </xdr:cNvPr>
        <xdr:cNvSpPr txBox="1"/>
      </xdr:nvSpPr>
      <xdr:spPr>
        <a:xfrm>
          <a:off x="4212590" y="131662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21771</xdr:rowOff>
    </xdr:from>
    <xdr:to>
      <xdr:col>24</xdr:col>
      <xdr:colOff>152400</xdr:colOff>
      <xdr:row>78</xdr:row>
      <xdr:rowOff>21771</xdr:rowOff>
    </xdr:to>
    <xdr:cxnSp macro="">
      <xdr:nvCxnSpPr>
        <xdr:cNvPr id="289" name="直線コネクタ 288">
          <a:extLst>
            <a:ext uri="{FF2B5EF4-FFF2-40B4-BE49-F238E27FC236}">
              <a16:creationId xmlns:a16="http://schemas.microsoft.com/office/drawing/2014/main" id="{9DB5853D-14E8-4ECA-B46D-9147A2D8D202}"/>
            </a:ext>
          </a:extLst>
        </xdr:cNvPr>
        <xdr:cNvCxnSpPr/>
      </xdr:nvCxnSpPr>
      <xdr:spPr>
        <a:xfrm>
          <a:off x="4112260" y="1339106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138809</xdr:rowOff>
    </xdr:from>
    <xdr:ext cx="405111" cy="259045"/>
    <xdr:sp macro="" textlink="">
      <xdr:nvSpPr>
        <xdr:cNvPr id="290" name="【公営住宅】&#10;有形固定資産減価償却率平均値テキスト">
          <a:extLst>
            <a:ext uri="{FF2B5EF4-FFF2-40B4-BE49-F238E27FC236}">
              <a16:creationId xmlns:a16="http://schemas.microsoft.com/office/drawing/2014/main" id="{A60BD61C-57F6-4644-B542-A2BC22D609F5}"/>
            </a:ext>
          </a:extLst>
        </xdr:cNvPr>
        <xdr:cNvSpPr txBox="1"/>
      </xdr:nvSpPr>
      <xdr:spPr>
        <a:xfrm>
          <a:off x="4212590" y="1419389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160382</xdr:rowOff>
    </xdr:from>
    <xdr:to>
      <xdr:col>24</xdr:col>
      <xdr:colOff>114300</xdr:colOff>
      <xdr:row>83</xdr:row>
      <xdr:rowOff>90532</xdr:rowOff>
    </xdr:to>
    <xdr:sp macro="" textlink="">
      <xdr:nvSpPr>
        <xdr:cNvPr id="291" name="フローチャート: 判断 290">
          <a:extLst>
            <a:ext uri="{FF2B5EF4-FFF2-40B4-BE49-F238E27FC236}">
              <a16:creationId xmlns:a16="http://schemas.microsoft.com/office/drawing/2014/main" id="{A8D82263-65D1-4DF8-9927-6C090DC41B26}"/>
            </a:ext>
          </a:extLst>
        </xdr:cNvPr>
        <xdr:cNvSpPr/>
      </xdr:nvSpPr>
      <xdr:spPr>
        <a:xfrm>
          <a:off x="4131310" y="14221187"/>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111398</xdr:rowOff>
    </xdr:from>
    <xdr:to>
      <xdr:col>20</xdr:col>
      <xdr:colOff>38100</xdr:colOff>
      <xdr:row>83</xdr:row>
      <xdr:rowOff>41548</xdr:rowOff>
    </xdr:to>
    <xdr:sp macro="" textlink="">
      <xdr:nvSpPr>
        <xdr:cNvPr id="292" name="フローチャート: 判断 291">
          <a:extLst>
            <a:ext uri="{FF2B5EF4-FFF2-40B4-BE49-F238E27FC236}">
              <a16:creationId xmlns:a16="http://schemas.microsoft.com/office/drawing/2014/main" id="{071E199F-CA82-427F-A1F3-2E2B21AA0EC6}"/>
            </a:ext>
          </a:extLst>
        </xdr:cNvPr>
        <xdr:cNvSpPr/>
      </xdr:nvSpPr>
      <xdr:spPr>
        <a:xfrm>
          <a:off x="3388360" y="14170298"/>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75474</xdr:rowOff>
    </xdr:from>
    <xdr:to>
      <xdr:col>15</xdr:col>
      <xdr:colOff>101600</xdr:colOff>
      <xdr:row>83</xdr:row>
      <xdr:rowOff>5624</xdr:rowOff>
    </xdr:to>
    <xdr:sp macro="" textlink="">
      <xdr:nvSpPr>
        <xdr:cNvPr id="293" name="フローチャート: 判断 292">
          <a:extLst>
            <a:ext uri="{FF2B5EF4-FFF2-40B4-BE49-F238E27FC236}">
              <a16:creationId xmlns:a16="http://schemas.microsoft.com/office/drawing/2014/main" id="{EA52901F-B62D-43F5-9ED8-6F5A44A0AA94}"/>
            </a:ext>
          </a:extLst>
        </xdr:cNvPr>
        <xdr:cNvSpPr/>
      </xdr:nvSpPr>
      <xdr:spPr>
        <a:xfrm>
          <a:off x="2571750" y="14134374"/>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39551</xdr:rowOff>
    </xdr:from>
    <xdr:to>
      <xdr:col>10</xdr:col>
      <xdr:colOff>165100</xdr:colOff>
      <xdr:row>82</xdr:row>
      <xdr:rowOff>141151</xdr:rowOff>
    </xdr:to>
    <xdr:sp macro="" textlink="">
      <xdr:nvSpPr>
        <xdr:cNvPr id="294" name="フローチャート: 判断 293">
          <a:extLst>
            <a:ext uri="{FF2B5EF4-FFF2-40B4-BE49-F238E27FC236}">
              <a16:creationId xmlns:a16="http://schemas.microsoft.com/office/drawing/2014/main" id="{5603FC64-CBFE-4149-954B-ABB9787BEA91}"/>
            </a:ext>
          </a:extLst>
        </xdr:cNvPr>
        <xdr:cNvSpPr/>
      </xdr:nvSpPr>
      <xdr:spPr>
        <a:xfrm>
          <a:off x="1774190" y="14098451"/>
          <a:ext cx="1092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6894</xdr:rowOff>
    </xdr:from>
    <xdr:to>
      <xdr:col>6</xdr:col>
      <xdr:colOff>38100</xdr:colOff>
      <xdr:row>82</xdr:row>
      <xdr:rowOff>108494</xdr:rowOff>
    </xdr:to>
    <xdr:sp macro="" textlink="">
      <xdr:nvSpPr>
        <xdr:cNvPr id="295" name="フローチャート: 判断 294">
          <a:extLst>
            <a:ext uri="{FF2B5EF4-FFF2-40B4-BE49-F238E27FC236}">
              <a16:creationId xmlns:a16="http://schemas.microsoft.com/office/drawing/2014/main" id="{26844DA1-6F29-4EFA-B0EF-7BB52BB8FED0}"/>
            </a:ext>
          </a:extLst>
        </xdr:cNvPr>
        <xdr:cNvSpPr/>
      </xdr:nvSpPr>
      <xdr:spPr>
        <a:xfrm>
          <a:off x="988060" y="1406769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6" name="テキスト ボックス 295">
          <a:extLst>
            <a:ext uri="{FF2B5EF4-FFF2-40B4-BE49-F238E27FC236}">
              <a16:creationId xmlns:a16="http://schemas.microsoft.com/office/drawing/2014/main" id="{F73BD1A3-0083-4E5A-9436-3FB50B70C740}"/>
            </a:ext>
          </a:extLst>
        </xdr:cNvPr>
        <xdr:cNvSpPr txBox="1"/>
      </xdr:nvSpPr>
      <xdr:spPr>
        <a:xfrm>
          <a:off x="400304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64076C8A-C747-44BD-9B1C-F06C45B9B108}"/>
            </a:ext>
          </a:extLst>
        </xdr:cNvPr>
        <xdr:cNvSpPr txBox="1"/>
      </xdr:nvSpPr>
      <xdr:spPr>
        <a:xfrm>
          <a:off x="32600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97E64C63-7A57-46EE-9DB4-9317E4C7354B}"/>
            </a:ext>
          </a:extLst>
        </xdr:cNvPr>
        <xdr:cNvSpPr txBox="1"/>
      </xdr:nvSpPr>
      <xdr:spPr>
        <a:xfrm>
          <a:off x="24549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A2065087-ADC0-4C25-8503-1F1F32F9430F}"/>
            </a:ext>
          </a:extLst>
        </xdr:cNvPr>
        <xdr:cNvSpPr txBox="1"/>
      </xdr:nvSpPr>
      <xdr:spPr>
        <a:xfrm>
          <a:off x="16573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1B0515EC-F84D-45A5-BB10-D8625FC0C5C8}"/>
            </a:ext>
          </a:extLst>
        </xdr:cNvPr>
        <xdr:cNvSpPr txBox="1"/>
      </xdr:nvSpPr>
      <xdr:spPr>
        <a:xfrm>
          <a:off x="8597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130992</xdr:rowOff>
    </xdr:from>
    <xdr:to>
      <xdr:col>24</xdr:col>
      <xdr:colOff>114300</xdr:colOff>
      <xdr:row>81</xdr:row>
      <xdr:rowOff>61142</xdr:rowOff>
    </xdr:to>
    <xdr:sp macro="" textlink="">
      <xdr:nvSpPr>
        <xdr:cNvPr id="301" name="楕円 300">
          <a:extLst>
            <a:ext uri="{FF2B5EF4-FFF2-40B4-BE49-F238E27FC236}">
              <a16:creationId xmlns:a16="http://schemas.microsoft.com/office/drawing/2014/main" id="{5D8B9380-7A77-474F-94FD-E3771EAB8147}"/>
            </a:ext>
          </a:extLst>
        </xdr:cNvPr>
        <xdr:cNvSpPr/>
      </xdr:nvSpPr>
      <xdr:spPr>
        <a:xfrm>
          <a:off x="4131310" y="13850802"/>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79</xdr:row>
      <xdr:rowOff>153869</xdr:rowOff>
    </xdr:from>
    <xdr:ext cx="405111" cy="259045"/>
    <xdr:sp macro="" textlink="">
      <xdr:nvSpPr>
        <xdr:cNvPr id="302" name="【公営住宅】&#10;有形固定資産減価償却率該当値テキスト">
          <a:extLst>
            <a:ext uri="{FF2B5EF4-FFF2-40B4-BE49-F238E27FC236}">
              <a16:creationId xmlns:a16="http://schemas.microsoft.com/office/drawing/2014/main" id="{6DB15E4A-529C-4219-960B-9100AFECD91A}"/>
            </a:ext>
          </a:extLst>
        </xdr:cNvPr>
        <xdr:cNvSpPr txBox="1"/>
      </xdr:nvSpPr>
      <xdr:spPr>
        <a:xfrm>
          <a:off x="4212590" y="136984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80</xdr:row>
      <xdr:rowOff>98334</xdr:rowOff>
    </xdr:from>
    <xdr:to>
      <xdr:col>20</xdr:col>
      <xdr:colOff>38100</xdr:colOff>
      <xdr:row>81</xdr:row>
      <xdr:rowOff>28484</xdr:rowOff>
    </xdr:to>
    <xdr:sp macro="" textlink="">
      <xdr:nvSpPr>
        <xdr:cNvPr id="303" name="楕円 302">
          <a:extLst>
            <a:ext uri="{FF2B5EF4-FFF2-40B4-BE49-F238E27FC236}">
              <a16:creationId xmlns:a16="http://schemas.microsoft.com/office/drawing/2014/main" id="{B8F71128-9E3F-4CED-9E18-33FA39DAF404}"/>
            </a:ext>
          </a:extLst>
        </xdr:cNvPr>
        <xdr:cNvSpPr/>
      </xdr:nvSpPr>
      <xdr:spPr>
        <a:xfrm>
          <a:off x="3388360" y="13810524"/>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80</xdr:row>
      <xdr:rowOff>149134</xdr:rowOff>
    </xdr:from>
    <xdr:to>
      <xdr:col>24</xdr:col>
      <xdr:colOff>63500</xdr:colOff>
      <xdr:row>81</xdr:row>
      <xdr:rowOff>10342</xdr:rowOff>
    </xdr:to>
    <xdr:cxnSp macro="">
      <xdr:nvCxnSpPr>
        <xdr:cNvPr id="304" name="直線コネクタ 303">
          <a:extLst>
            <a:ext uri="{FF2B5EF4-FFF2-40B4-BE49-F238E27FC236}">
              <a16:creationId xmlns:a16="http://schemas.microsoft.com/office/drawing/2014/main" id="{925152E8-1328-47D7-9188-0B0563D81FBE}"/>
            </a:ext>
          </a:extLst>
        </xdr:cNvPr>
        <xdr:cNvCxnSpPr/>
      </xdr:nvCxnSpPr>
      <xdr:spPr>
        <a:xfrm>
          <a:off x="3431540" y="13865134"/>
          <a:ext cx="742950" cy="345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80</xdr:row>
      <xdr:rowOff>59145</xdr:rowOff>
    </xdr:from>
    <xdr:to>
      <xdr:col>15</xdr:col>
      <xdr:colOff>101600</xdr:colOff>
      <xdr:row>80</xdr:row>
      <xdr:rowOff>160745</xdr:rowOff>
    </xdr:to>
    <xdr:sp macro="" textlink="">
      <xdr:nvSpPr>
        <xdr:cNvPr id="305" name="楕円 304">
          <a:extLst>
            <a:ext uri="{FF2B5EF4-FFF2-40B4-BE49-F238E27FC236}">
              <a16:creationId xmlns:a16="http://schemas.microsoft.com/office/drawing/2014/main" id="{AB1B8A4A-9D85-4DE4-B337-FC297FC640C9}"/>
            </a:ext>
          </a:extLst>
        </xdr:cNvPr>
        <xdr:cNvSpPr/>
      </xdr:nvSpPr>
      <xdr:spPr>
        <a:xfrm>
          <a:off x="2571750" y="13771335"/>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80</xdr:row>
      <xdr:rowOff>109945</xdr:rowOff>
    </xdr:from>
    <xdr:to>
      <xdr:col>19</xdr:col>
      <xdr:colOff>177800</xdr:colOff>
      <xdr:row>80</xdr:row>
      <xdr:rowOff>149134</xdr:rowOff>
    </xdr:to>
    <xdr:cxnSp macro="">
      <xdr:nvCxnSpPr>
        <xdr:cNvPr id="306" name="直線コネクタ 305">
          <a:extLst>
            <a:ext uri="{FF2B5EF4-FFF2-40B4-BE49-F238E27FC236}">
              <a16:creationId xmlns:a16="http://schemas.microsoft.com/office/drawing/2014/main" id="{E86997C3-464B-4241-90E5-16FEE8208C31}"/>
            </a:ext>
          </a:extLst>
        </xdr:cNvPr>
        <xdr:cNvCxnSpPr/>
      </xdr:nvCxnSpPr>
      <xdr:spPr>
        <a:xfrm>
          <a:off x="2626360" y="13824040"/>
          <a:ext cx="805180" cy="410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80</xdr:row>
      <xdr:rowOff>29755</xdr:rowOff>
    </xdr:from>
    <xdr:to>
      <xdr:col>10</xdr:col>
      <xdr:colOff>165100</xdr:colOff>
      <xdr:row>80</xdr:row>
      <xdr:rowOff>131355</xdr:rowOff>
    </xdr:to>
    <xdr:sp macro="" textlink="">
      <xdr:nvSpPr>
        <xdr:cNvPr id="307" name="楕円 306">
          <a:extLst>
            <a:ext uri="{FF2B5EF4-FFF2-40B4-BE49-F238E27FC236}">
              <a16:creationId xmlns:a16="http://schemas.microsoft.com/office/drawing/2014/main" id="{0233E112-8B56-46F2-94D6-1FB325415A8F}"/>
            </a:ext>
          </a:extLst>
        </xdr:cNvPr>
        <xdr:cNvSpPr/>
      </xdr:nvSpPr>
      <xdr:spPr>
        <a:xfrm>
          <a:off x="1774190" y="13743850"/>
          <a:ext cx="10922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80</xdr:row>
      <xdr:rowOff>80555</xdr:rowOff>
    </xdr:from>
    <xdr:to>
      <xdr:col>15</xdr:col>
      <xdr:colOff>50800</xdr:colOff>
      <xdr:row>80</xdr:row>
      <xdr:rowOff>109945</xdr:rowOff>
    </xdr:to>
    <xdr:cxnSp macro="">
      <xdr:nvCxnSpPr>
        <xdr:cNvPr id="308" name="直線コネクタ 307">
          <a:extLst>
            <a:ext uri="{FF2B5EF4-FFF2-40B4-BE49-F238E27FC236}">
              <a16:creationId xmlns:a16="http://schemas.microsoft.com/office/drawing/2014/main" id="{73D0785D-D6E3-4AF6-87E6-50F97E86F822}"/>
            </a:ext>
          </a:extLst>
        </xdr:cNvPr>
        <xdr:cNvCxnSpPr/>
      </xdr:nvCxnSpPr>
      <xdr:spPr>
        <a:xfrm>
          <a:off x="1828800" y="13798460"/>
          <a:ext cx="797560" cy="25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79</xdr:row>
      <xdr:rowOff>142421</xdr:rowOff>
    </xdr:from>
    <xdr:to>
      <xdr:col>6</xdr:col>
      <xdr:colOff>38100</xdr:colOff>
      <xdr:row>80</xdr:row>
      <xdr:rowOff>72571</xdr:rowOff>
    </xdr:to>
    <xdr:sp macro="" textlink="">
      <xdr:nvSpPr>
        <xdr:cNvPr id="309" name="楕円 308">
          <a:extLst>
            <a:ext uri="{FF2B5EF4-FFF2-40B4-BE49-F238E27FC236}">
              <a16:creationId xmlns:a16="http://schemas.microsoft.com/office/drawing/2014/main" id="{10742DDB-D579-42F0-B51D-D363775AEAFE}"/>
            </a:ext>
          </a:extLst>
        </xdr:cNvPr>
        <xdr:cNvSpPr/>
      </xdr:nvSpPr>
      <xdr:spPr>
        <a:xfrm>
          <a:off x="988060" y="13685066"/>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80</xdr:row>
      <xdr:rowOff>21771</xdr:rowOff>
    </xdr:from>
    <xdr:to>
      <xdr:col>10</xdr:col>
      <xdr:colOff>114300</xdr:colOff>
      <xdr:row>80</xdr:row>
      <xdr:rowOff>80555</xdr:rowOff>
    </xdr:to>
    <xdr:cxnSp macro="">
      <xdr:nvCxnSpPr>
        <xdr:cNvPr id="310" name="直線コネクタ 309">
          <a:extLst>
            <a:ext uri="{FF2B5EF4-FFF2-40B4-BE49-F238E27FC236}">
              <a16:creationId xmlns:a16="http://schemas.microsoft.com/office/drawing/2014/main" id="{18BD29A1-C0B2-48AA-A3D6-B687DC4D2ACB}"/>
            </a:ext>
          </a:extLst>
        </xdr:cNvPr>
        <xdr:cNvCxnSpPr/>
      </xdr:nvCxnSpPr>
      <xdr:spPr>
        <a:xfrm>
          <a:off x="1031240" y="13733961"/>
          <a:ext cx="797560" cy="644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32675</xdr:rowOff>
    </xdr:from>
    <xdr:ext cx="405111" cy="259045"/>
    <xdr:sp macro="" textlink="">
      <xdr:nvSpPr>
        <xdr:cNvPr id="311" name="n_1aveValue【公営住宅】&#10;有形固定資産減価償却率">
          <a:extLst>
            <a:ext uri="{FF2B5EF4-FFF2-40B4-BE49-F238E27FC236}">
              <a16:creationId xmlns:a16="http://schemas.microsoft.com/office/drawing/2014/main" id="{3F925E05-1B81-4F13-B6CF-881CD4273FC7}"/>
            </a:ext>
          </a:extLst>
        </xdr:cNvPr>
        <xdr:cNvSpPr txBox="1"/>
      </xdr:nvSpPr>
      <xdr:spPr>
        <a:xfrm>
          <a:off x="3239144" y="142611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168201</xdr:rowOff>
    </xdr:from>
    <xdr:ext cx="405111" cy="259045"/>
    <xdr:sp macro="" textlink="">
      <xdr:nvSpPr>
        <xdr:cNvPr id="312" name="n_2aveValue【公営住宅】&#10;有形固定資産減価償却率">
          <a:extLst>
            <a:ext uri="{FF2B5EF4-FFF2-40B4-BE49-F238E27FC236}">
              <a16:creationId xmlns:a16="http://schemas.microsoft.com/office/drawing/2014/main" id="{EE3924A7-DB75-492B-ACF2-BB38390DACF7}"/>
            </a:ext>
          </a:extLst>
        </xdr:cNvPr>
        <xdr:cNvSpPr txBox="1"/>
      </xdr:nvSpPr>
      <xdr:spPr>
        <a:xfrm>
          <a:off x="2439044" y="142309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132278</xdr:rowOff>
    </xdr:from>
    <xdr:ext cx="405111" cy="259045"/>
    <xdr:sp macro="" textlink="">
      <xdr:nvSpPr>
        <xdr:cNvPr id="313" name="n_3aveValue【公営住宅】&#10;有形固定資産減価償却率">
          <a:extLst>
            <a:ext uri="{FF2B5EF4-FFF2-40B4-BE49-F238E27FC236}">
              <a16:creationId xmlns:a16="http://schemas.microsoft.com/office/drawing/2014/main" id="{28CFF605-1587-4D79-8832-D37C0A045721}"/>
            </a:ext>
          </a:extLst>
        </xdr:cNvPr>
        <xdr:cNvSpPr txBox="1"/>
      </xdr:nvSpPr>
      <xdr:spPr>
        <a:xfrm>
          <a:off x="1641484" y="141949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99621</xdr:rowOff>
    </xdr:from>
    <xdr:ext cx="405111" cy="259045"/>
    <xdr:sp macro="" textlink="">
      <xdr:nvSpPr>
        <xdr:cNvPr id="314" name="n_4aveValue【公営住宅】&#10;有形固定資産減価償却率">
          <a:extLst>
            <a:ext uri="{FF2B5EF4-FFF2-40B4-BE49-F238E27FC236}">
              <a16:creationId xmlns:a16="http://schemas.microsoft.com/office/drawing/2014/main" id="{ADD258D6-3B99-4701-A92C-D0473E2567A4}"/>
            </a:ext>
          </a:extLst>
        </xdr:cNvPr>
        <xdr:cNvSpPr txBox="1"/>
      </xdr:nvSpPr>
      <xdr:spPr>
        <a:xfrm>
          <a:off x="855354" y="141547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79</xdr:row>
      <xdr:rowOff>45011</xdr:rowOff>
    </xdr:from>
    <xdr:ext cx="405111" cy="259045"/>
    <xdr:sp macro="" textlink="">
      <xdr:nvSpPr>
        <xdr:cNvPr id="315" name="n_1mainValue【公営住宅】&#10;有形固定資産減価償却率">
          <a:extLst>
            <a:ext uri="{FF2B5EF4-FFF2-40B4-BE49-F238E27FC236}">
              <a16:creationId xmlns:a16="http://schemas.microsoft.com/office/drawing/2014/main" id="{853EC0AA-BF00-4A94-8CF2-1EBCD6754B2D}"/>
            </a:ext>
          </a:extLst>
        </xdr:cNvPr>
        <xdr:cNvSpPr txBox="1"/>
      </xdr:nvSpPr>
      <xdr:spPr>
        <a:xfrm>
          <a:off x="3239144" y="135914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79</xdr:row>
      <xdr:rowOff>5822</xdr:rowOff>
    </xdr:from>
    <xdr:ext cx="405111" cy="259045"/>
    <xdr:sp macro="" textlink="">
      <xdr:nvSpPr>
        <xdr:cNvPr id="316" name="n_2mainValue【公営住宅】&#10;有形固定資産減価償却率">
          <a:extLst>
            <a:ext uri="{FF2B5EF4-FFF2-40B4-BE49-F238E27FC236}">
              <a16:creationId xmlns:a16="http://schemas.microsoft.com/office/drawing/2014/main" id="{01961579-D2CC-45F5-B517-69008280000D}"/>
            </a:ext>
          </a:extLst>
        </xdr:cNvPr>
        <xdr:cNvSpPr txBox="1"/>
      </xdr:nvSpPr>
      <xdr:spPr>
        <a:xfrm>
          <a:off x="2439044" y="13552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78</xdr:row>
      <xdr:rowOff>147882</xdr:rowOff>
    </xdr:from>
    <xdr:ext cx="405111" cy="259045"/>
    <xdr:sp macro="" textlink="">
      <xdr:nvSpPr>
        <xdr:cNvPr id="317" name="n_3mainValue【公営住宅】&#10;有形固定資産減価償却率">
          <a:extLst>
            <a:ext uri="{FF2B5EF4-FFF2-40B4-BE49-F238E27FC236}">
              <a16:creationId xmlns:a16="http://schemas.microsoft.com/office/drawing/2014/main" id="{619F5126-139B-46FF-BA59-8495B0546EEB}"/>
            </a:ext>
          </a:extLst>
        </xdr:cNvPr>
        <xdr:cNvSpPr txBox="1"/>
      </xdr:nvSpPr>
      <xdr:spPr>
        <a:xfrm>
          <a:off x="1641484" y="13519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78</xdr:row>
      <xdr:rowOff>89098</xdr:rowOff>
    </xdr:from>
    <xdr:ext cx="405111" cy="259045"/>
    <xdr:sp macro="" textlink="">
      <xdr:nvSpPr>
        <xdr:cNvPr id="318" name="n_4mainValue【公営住宅】&#10;有形固定資産減価償却率">
          <a:extLst>
            <a:ext uri="{FF2B5EF4-FFF2-40B4-BE49-F238E27FC236}">
              <a16:creationId xmlns:a16="http://schemas.microsoft.com/office/drawing/2014/main" id="{FCE1D12E-48D5-41F1-B321-B080091ADB58}"/>
            </a:ext>
          </a:extLst>
        </xdr:cNvPr>
        <xdr:cNvSpPr txBox="1"/>
      </xdr:nvSpPr>
      <xdr:spPr>
        <a:xfrm>
          <a:off x="855354" y="134660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9" name="正方形/長方形 318">
          <a:extLst>
            <a:ext uri="{FF2B5EF4-FFF2-40B4-BE49-F238E27FC236}">
              <a16:creationId xmlns:a16="http://schemas.microsoft.com/office/drawing/2014/main" id="{01F3607C-AB71-4F3F-A46D-B657CE32A7DB}"/>
            </a:ext>
          </a:extLst>
        </xdr:cNvPr>
        <xdr:cNvSpPr/>
      </xdr:nvSpPr>
      <xdr:spPr>
        <a:xfrm>
          <a:off x="5960110" y="1181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0" name="正方形/長方形 319">
          <a:extLst>
            <a:ext uri="{FF2B5EF4-FFF2-40B4-BE49-F238E27FC236}">
              <a16:creationId xmlns:a16="http://schemas.microsoft.com/office/drawing/2014/main" id="{530F4690-ABC3-4420-B68C-EF51B1FE95FF}"/>
            </a:ext>
          </a:extLst>
        </xdr:cNvPr>
        <xdr:cNvSpPr/>
      </xdr:nvSpPr>
      <xdr:spPr>
        <a:xfrm>
          <a:off x="60604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1" name="正方形/長方形 320">
          <a:extLst>
            <a:ext uri="{FF2B5EF4-FFF2-40B4-BE49-F238E27FC236}">
              <a16:creationId xmlns:a16="http://schemas.microsoft.com/office/drawing/2014/main" id="{0C6E8C7F-EB9D-4D8A-A4BB-F813E5586E5C}"/>
            </a:ext>
          </a:extLst>
        </xdr:cNvPr>
        <xdr:cNvSpPr/>
      </xdr:nvSpPr>
      <xdr:spPr>
        <a:xfrm>
          <a:off x="60604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2" name="正方形/長方形 321">
          <a:extLst>
            <a:ext uri="{FF2B5EF4-FFF2-40B4-BE49-F238E27FC236}">
              <a16:creationId xmlns:a16="http://schemas.microsoft.com/office/drawing/2014/main" id="{DA67D51D-D204-4933-A46B-AEE912D0894C}"/>
            </a:ext>
          </a:extLst>
        </xdr:cNvPr>
        <xdr:cNvSpPr/>
      </xdr:nvSpPr>
      <xdr:spPr>
        <a:xfrm>
          <a:off x="69888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3" name="正方形/長方形 322">
          <a:extLst>
            <a:ext uri="{FF2B5EF4-FFF2-40B4-BE49-F238E27FC236}">
              <a16:creationId xmlns:a16="http://schemas.microsoft.com/office/drawing/2014/main" id="{9CBF0FB5-679A-4BBF-9C2C-CC62A3EBF610}"/>
            </a:ext>
          </a:extLst>
        </xdr:cNvPr>
        <xdr:cNvSpPr/>
      </xdr:nvSpPr>
      <xdr:spPr>
        <a:xfrm>
          <a:off x="69888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4" name="正方形/長方形 323">
          <a:extLst>
            <a:ext uri="{FF2B5EF4-FFF2-40B4-BE49-F238E27FC236}">
              <a16:creationId xmlns:a16="http://schemas.microsoft.com/office/drawing/2014/main" id="{19E1E6E2-EB42-4489-BB40-8768AD2A8E01}"/>
            </a:ext>
          </a:extLst>
        </xdr:cNvPr>
        <xdr:cNvSpPr/>
      </xdr:nvSpPr>
      <xdr:spPr>
        <a:xfrm>
          <a:off x="80175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5" name="正方形/長方形 324">
          <a:extLst>
            <a:ext uri="{FF2B5EF4-FFF2-40B4-BE49-F238E27FC236}">
              <a16:creationId xmlns:a16="http://schemas.microsoft.com/office/drawing/2014/main" id="{CB20B664-B7B2-4C94-AD71-7BD00FD3C75B}"/>
            </a:ext>
          </a:extLst>
        </xdr:cNvPr>
        <xdr:cNvSpPr/>
      </xdr:nvSpPr>
      <xdr:spPr>
        <a:xfrm>
          <a:off x="80175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6" name="正方形/長方形 325">
          <a:extLst>
            <a:ext uri="{FF2B5EF4-FFF2-40B4-BE49-F238E27FC236}">
              <a16:creationId xmlns:a16="http://schemas.microsoft.com/office/drawing/2014/main" id="{19504285-27BA-4D58-909F-7BEE04505B3A}"/>
            </a:ext>
          </a:extLst>
        </xdr:cNvPr>
        <xdr:cNvSpPr/>
      </xdr:nvSpPr>
      <xdr:spPr>
        <a:xfrm>
          <a:off x="5960110" y="1295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7" name="テキスト ボックス 326">
          <a:extLst>
            <a:ext uri="{FF2B5EF4-FFF2-40B4-BE49-F238E27FC236}">
              <a16:creationId xmlns:a16="http://schemas.microsoft.com/office/drawing/2014/main" id="{2B03A2B2-97EF-4D27-95B6-1745938AC8BC}"/>
            </a:ext>
          </a:extLst>
        </xdr:cNvPr>
        <xdr:cNvSpPr txBox="1"/>
      </xdr:nvSpPr>
      <xdr:spPr>
        <a:xfrm>
          <a:off x="592201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8" name="直線コネクタ 327">
          <a:extLst>
            <a:ext uri="{FF2B5EF4-FFF2-40B4-BE49-F238E27FC236}">
              <a16:creationId xmlns:a16="http://schemas.microsoft.com/office/drawing/2014/main" id="{BFEBD7B0-6561-4CCC-8BE1-A1B9076C2BE7}"/>
            </a:ext>
          </a:extLst>
        </xdr:cNvPr>
        <xdr:cNvCxnSpPr/>
      </xdr:nvCxnSpPr>
      <xdr:spPr>
        <a:xfrm>
          <a:off x="5960110" y="1524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29" name="直線コネクタ 328">
          <a:extLst>
            <a:ext uri="{FF2B5EF4-FFF2-40B4-BE49-F238E27FC236}">
              <a16:creationId xmlns:a16="http://schemas.microsoft.com/office/drawing/2014/main" id="{4CECCFF6-E378-4080-A8C8-82ED713390CE}"/>
            </a:ext>
          </a:extLst>
        </xdr:cNvPr>
        <xdr:cNvCxnSpPr/>
      </xdr:nvCxnSpPr>
      <xdr:spPr>
        <a:xfrm>
          <a:off x="5960110" y="14859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0" name="テキスト ボックス 329">
          <a:extLst>
            <a:ext uri="{FF2B5EF4-FFF2-40B4-BE49-F238E27FC236}">
              <a16:creationId xmlns:a16="http://schemas.microsoft.com/office/drawing/2014/main" id="{9DBB2B3F-2FB3-4E76-9092-AA1651E92D19}"/>
            </a:ext>
          </a:extLst>
        </xdr:cNvPr>
        <xdr:cNvSpPr txBox="1"/>
      </xdr:nvSpPr>
      <xdr:spPr>
        <a:xfrm>
          <a:off x="5527221" y="1471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1" name="直線コネクタ 330">
          <a:extLst>
            <a:ext uri="{FF2B5EF4-FFF2-40B4-BE49-F238E27FC236}">
              <a16:creationId xmlns:a16="http://schemas.microsoft.com/office/drawing/2014/main" id="{7CB2A02F-EB85-4D10-BA7B-A7D52C019494}"/>
            </a:ext>
          </a:extLst>
        </xdr:cNvPr>
        <xdr:cNvCxnSpPr/>
      </xdr:nvCxnSpPr>
      <xdr:spPr>
        <a:xfrm>
          <a:off x="5960110" y="14478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2" name="テキスト ボックス 331">
          <a:extLst>
            <a:ext uri="{FF2B5EF4-FFF2-40B4-BE49-F238E27FC236}">
              <a16:creationId xmlns:a16="http://schemas.microsoft.com/office/drawing/2014/main" id="{C13CDA5A-B78E-479D-9A6C-A2C77FB1E593}"/>
            </a:ext>
          </a:extLst>
        </xdr:cNvPr>
        <xdr:cNvSpPr txBox="1"/>
      </xdr:nvSpPr>
      <xdr:spPr>
        <a:xfrm>
          <a:off x="5527221" y="1433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3" name="直線コネクタ 332">
          <a:extLst>
            <a:ext uri="{FF2B5EF4-FFF2-40B4-BE49-F238E27FC236}">
              <a16:creationId xmlns:a16="http://schemas.microsoft.com/office/drawing/2014/main" id="{D71FE1C2-13D5-45A8-A819-BEED805B7F33}"/>
            </a:ext>
          </a:extLst>
        </xdr:cNvPr>
        <xdr:cNvCxnSpPr/>
      </xdr:nvCxnSpPr>
      <xdr:spPr>
        <a:xfrm>
          <a:off x="5960110" y="14097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4" name="テキスト ボックス 333">
          <a:extLst>
            <a:ext uri="{FF2B5EF4-FFF2-40B4-BE49-F238E27FC236}">
              <a16:creationId xmlns:a16="http://schemas.microsoft.com/office/drawing/2014/main" id="{6381A5E9-6743-44BD-8213-70B5CC5DBF2C}"/>
            </a:ext>
          </a:extLst>
        </xdr:cNvPr>
        <xdr:cNvSpPr txBox="1"/>
      </xdr:nvSpPr>
      <xdr:spPr>
        <a:xfrm>
          <a:off x="5527221" y="13952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5" name="直線コネクタ 334">
          <a:extLst>
            <a:ext uri="{FF2B5EF4-FFF2-40B4-BE49-F238E27FC236}">
              <a16:creationId xmlns:a16="http://schemas.microsoft.com/office/drawing/2014/main" id="{9F98659F-6D9A-410B-AD4B-DC1A747892E1}"/>
            </a:ext>
          </a:extLst>
        </xdr:cNvPr>
        <xdr:cNvCxnSpPr/>
      </xdr:nvCxnSpPr>
      <xdr:spPr>
        <a:xfrm>
          <a:off x="5960110" y="13716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36" name="テキスト ボックス 335">
          <a:extLst>
            <a:ext uri="{FF2B5EF4-FFF2-40B4-BE49-F238E27FC236}">
              <a16:creationId xmlns:a16="http://schemas.microsoft.com/office/drawing/2014/main" id="{2F0F4608-BA63-495D-B780-640F73072914}"/>
            </a:ext>
          </a:extLst>
        </xdr:cNvPr>
        <xdr:cNvSpPr txBox="1"/>
      </xdr:nvSpPr>
      <xdr:spPr>
        <a:xfrm>
          <a:off x="5527221" y="13571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37" name="直線コネクタ 336">
          <a:extLst>
            <a:ext uri="{FF2B5EF4-FFF2-40B4-BE49-F238E27FC236}">
              <a16:creationId xmlns:a16="http://schemas.microsoft.com/office/drawing/2014/main" id="{A7D69E96-FB5D-4C5B-8D8E-80264E0E5C48}"/>
            </a:ext>
          </a:extLst>
        </xdr:cNvPr>
        <xdr:cNvCxnSpPr/>
      </xdr:nvCxnSpPr>
      <xdr:spPr>
        <a:xfrm>
          <a:off x="5960110" y="13331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38" name="テキスト ボックス 337">
          <a:extLst>
            <a:ext uri="{FF2B5EF4-FFF2-40B4-BE49-F238E27FC236}">
              <a16:creationId xmlns:a16="http://schemas.microsoft.com/office/drawing/2014/main" id="{C18575F9-6FFC-41D3-AC92-B21A360A1CEA}"/>
            </a:ext>
          </a:extLst>
        </xdr:cNvPr>
        <xdr:cNvSpPr txBox="1"/>
      </xdr:nvSpPr>
      <xdr:spPr>
        <a:xfrm>
          <a:off x="5527221" y="13194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9" name="直線コネクタ 338">
          <a:extLst>
            <a:ext uri="{FF2B5EF4-FFF2-40B4-BE49-F238E27FC236}">
              <a16:creationId xmlns:a16="http://schemas.microsoft.com/office/drawing/2014/main" id="{8776CFD2-524A-4595-9CF6-41C615E85967}"/>
            </a:ext>
          </a:extLst>
        </xdr:cNvPr>
        <xdr:cNvCxnSpPr/>
      </xdr:nvCxnSpPr>
      <xdr:spPr>
        <a:xfrm>
          <a:off x="5960110" y="1295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0" name="テキスト ボックス 339">
          <a:extLst>
            <a:ext uri="{FF2B5EF4-FFF2-40B4-BE49-F238E27FC236}">
              <a16:creationId xmlns:a16="http://schemas.microsoft.com/office/drawing/2014/main" id="{44C62CD8-D516-47D7-8286-75A8F0167735}"/>
            </a:ext>
          </a:extLst>
        </xdr:cNvPr>
        <xdr:cNvSpPr txBox="1"/>
      </xdr:nvSpPr>
      <xdr:spPr>
        <a:xfrm>
          <a:off x="5527221" y="1281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1" name="【公営住宅】&#10;一人当たり面積グラフ枠">
          <a:extLst>
            <a:ext uri="{FF2B5EF4-FFF2-40B4-BE49-F238E27FC236}">
              <a16:creationId xmlns:a16="http://schemas.microsoft.com/office/drawing/2014/main" id="{CDA5C4FE-8FFF-4333-88ED-99AD817DF6CC}"/>
            </a:ext>
          </a:extLst>
        </xdr:cNvPr>
        <xdr:cNvSpPr/>
      </xdr:nvSpPr>
      <xdr:spPr>
        <a:xfrm>
          <a:off x="5960110" y="1295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82296</xdr:rowOff>
    </xdr:from>
    <xdr:to>
      <xdr:col>54</xdr:col>
      <xdr:colOff>189865</xdr:colOff>
      <xdr:row>86</xdr:row>
      <xdr:rowOff>110489</xdr:rowOff>
    </xdr:to>
    <xdr:cxnSp macro="">
      <xdr:nvCxnSpPr>
        <xdr:cNvPr id="342" name="直線コネクタ 341">
          <a:extLst>
            <a:ext uri="{FF2B5EF4-FFF2-40B4-BE49-F238E27FC236}">
              <a16:creationId xmlns:a16="http://schemas.microsoft.com/office/drawing/2014/main" id="{CDA52350-84EA-490E-AECA-9E81273FA7AB}"/>
            </a:ext>
          </a:extLst>
        </xdr:cNvPr>
        <xdr:cNvCxnSpPr/>
      </xdr:nvCxnSpPr>
      <xdr:spPr>
        <a:xfrm flipV="1">
          <a:off x="9429115" y="13457301"/>
          <a:ext cx="0" cy="13959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114316</xdr:rowOff>
    </xdr:from>
    <xdr:ext cx="469744" cy="259045"/>
    <xdr:sp macro="" textlink="">
      <xdr:nvSpPr>
        <xdr:cNvPr id="343" name="【公営住宅】&#10;一人当たり面積最小値テキスト">
          <a:extLst>
            <a:ext uri="{FF2B5EF4-FFF2-40B4-BE49-F238E27FC236}">
              <a16:creationId xmlns:a16="http://schemas.microsoft.com/office/drawing/2014/main" id="{C449655D-2985-47F3-97E0-604DAAC03502}"/>
            </a:ext>
          </a:extLst>
        </xdr:cNvPr>
        <xdr:cNvSpPr txBox="1"/>
      </xdr:nvSpPr>
      <xdr:spPr>
        <a:xfrm>
          <a:off x="9467850" y="148590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110489</xdr:rowOff>
    </xdr:from>
    <xdr:to>
      <xdr:col>55</xdr:col>
      <xdr:colOff>88900</xdr:colOff>
      <xdr:row>86</xdr:row>
      <xdr:rowOff>110489</xdr:rowOff>
    </xdr:to>
    <xdr:cxnSp macro="">
      <xdr:nvCxnSpPr>
        <xdr:cNvPr id="344" name="直線コネクタ 343">
          <a:extLst>
            <a:ext uri="{FF2B5EF4-FFF2-40B4-BE49-F238E27FC236}">
              <a16:creationId xmlns:a16="http://schemas.microsoft.com/office/drawing/2014/main" id="{5D2531E7-BE02-4EAA-AC8C-E667AA0E48B9}"/>
            </a:ext>
          </a:extLst>
        </xdr:cNvPr>
        <xdr:cNvCxnSpPr/>
      </xdr:nvCxnSpPr>
      <xdr:spPr>
        <a:xfrm>
          <a:off x="9356090" y="14853284"/>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28973</xdr:rowOff>
    </xdr:from>
    <xdr:ext cx="469744" cy="259045"/>
    <xdr:sp macro="" textlink="">
      <xdr:nvSpPr>
        <xdr:cNvPr id="345" name="【公営住宅】&#10;一人当たり面積最大値テキスト">
          <a:extLst>
            <a:ext uri="{FF2B5EF4-FFF2-40B4-BE49-F238E27FC236}">
              <a16:creationId xmlns:a16="http://schemas.microsoft.com/office/drawing/2014/main" id="{3C32107C-A898-41AB-BA1A-70F147E841BE}"/>
            </a:ext>
          </a:extLst>
        </xdr:cNvPr>
        <xdr:cNvSpPr txBox="1"/>
      </xdr:nvSpPr>
      <xdr:spPr>
        <a:xfrm>
          <a:off x="9467850" y="132287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82296</xdr:rowOff>
    </xdr:from>
    <xdr:to>
      <xdr:col>55</xdr:col>
      <xdr:colOff>88900</xdr:colOff>
      <xdr:row>78</xdr:row>
      <xdr:rowOff>82296</xdr:rowOff>
    </xdr:to>
    <xdr:cxnSp macro="">
      <xdr:nvCxnSpPr>
        <xdr:cNvPr id="346" name="直線コネクタ 345">
          <a:extLst>
            <a:ext uri="{FF2B5EF4-FFF2-40B4-BE49-F238E27FC236}">
              <a16:creationId xmlns:a16="http://schemas.microsoft.com/office/drawing/2014/main" id="{1539F0CF-6DA1-4480-96BC-B3CD12E1C674}"/>
            </a:ext>
          </a:extLst>
        </xdr:cNvPr>
        <xdr:cNvCxnSpPr/>
      </xdr:nvCxnSpPr>
      <xdr:spPr>
        <a:xfrm>
          <a:off x="9356090" y="13457301"/>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79519</xdr:rowOff>
    </xdr:from>
    <xdr:ext cx="469744" cy="259045"/>
    <xdr:sp macro="" textlink="">
      <xdr:nvSpPr>
        <xdr:cNvPr id="347" name="【公営住宅】&#10;一人当たり面積平均値テキスト">
          <a:extLst>
            <a:ext uri="{FF2B5EF4-FFF2-40B4-BE49-F238E27FC236}">
              <a16:creationId xmlns:a16="http://schemas.microsoft.com/office/drawing/2014/main" id="{6CEC53CD-5E84-4D8E-8DF5-6A6AFBEA7EFD}"/>
            </a:ext>
          </a:extLst>
        </xdr:cNvPr>
        <xdr:cNvSpPr txBox="1"/>
      </xdr:nvSpPr>
      <xdr:spPr>
        <a:xfrm>
          <a:off x="9467850" y="1413841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56642</xdr:rowOff>
    </xdr:from>
    <xdr:to>
      <xdr:col>55</xdr:col>
      <xdr:colOff>50800</xdr:colOff>
      <xdr:row>83</xdr:row>
      <xdr:rowOff>158242</xdr:rowOff>
    </xdr:to>
    <xdr:sp macro="" textlink="">
      <xdr:nvSpPr>
        <xdr:cNvPr id="348" name="フローチャート: 判断 347">
          <a:extLst>
            <a:ext uri="{FF2B5EF4-FFF2-40B4-BE49-F238E27FC236}">
              <a16:creationId xmlns:a16="http://schemas.microsoft.com/office/drawing/2014/main" id="{B739905C-6C86-43EB-8497-83C6C4395DAE}"/>
            </a:ext>
          </a:extLst>
        </xdr:cNvPr>
        <xdr:cNvSpPr/>
      </xdr:nvSpPr>
      <xdr:spPr>
        <a:xfrm>
          <a:off x="9394190" y="14290802"/>
          <a:ext cx="9017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58928</xdr:rowOff>
    </xdr:from>
    <xdr:to>
      <xdr:col>50</xdr:col>
      <xdr:colOff>165100</xdr:colOff>
      <xdr:row>83</xdr:row>
      <xdr:rowOff>160528</xdr:rowOff>
    </xdr:to>
    <xdr:sp macro="" textlink="">
      <xdr:nvSpPr>
        <xdr:cNvPr id="349" name="フローチャート: 判断 348">
          <a:extLst>
            <a:ext uri="{FF2B5EF4-FFF2-40B4-BE49-F238E27FC236}">
              <a16:creationId xmlns:a16="http://schemas.microsoft.com/office/drawing/2014/main" id="{7E43CC08-AC91-4AD3-98D4-80F56616CE27}"/>
            </a:ext>
          </a:extLst>
        </xdr:cNvPr>
        <xdr:cNvSpPr/>
      </xdr:nvSpPr>
      <xdr:spPr>
        <a:xfrm>
          <a:off x="8632190" y="14285468"/>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59689</xdr:rowOff>
    </xdr:from>
    <xdr:to>
      <xdr:col>46</xdr:col>
      <xdr:colOff>38100</xdr:colOff>
      <xdr:row>83</xdr:row>
      <xdr:rowOff>161289</xdr:rowOff>
    </xdr:to>
    <xdr:sp macro="" textlink="">
      <xdr:nvSpPr>
        <xdr:cNvPr id="350" name="フローチャート: 判断 349">
          <a:extLst>
            <a:ext uri="{FF2B5EF4-FFF2-40B4-BE49-F238E27FC236}">
              <a16:creationId xmlns:a16="http://schemas.microsoft.com/office/drawing/2014/main" id="{5A2A1C44-5A41-4CB4-B306-B501D8A569C0}"/>
            </a:ext>
          </a:extLst>
        </xdr:cNvPr>
        <xdr:cNvSpPr/>
      </xdr:nvSpPr>
      <xdr:spPr>
        <a:xfrm>
          <a:off x="7846060" y="14286229"/>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62737</xdr:rowOff>
    </xdr:from>
    <xdr:to>
      <xdr:col>41</xdr:col>
      <xdr:colOff>101600</xdr:colOff>
      <xdr:row>83</xdr:row>
      <xdr:rowOff>164337</xdr:rowOff>
    </xdr:to>
    <xdr:sp macro="" textlink="">
      <xdr:nvSpPr>
        <xdr:cNvPr id="351" name="フローチャート: 判断 350">
          <a:extLst>
            <a:ext uri="{FF2B5EF4-FFF2-40B4-BE49-F238E27FC236}">
              <a16:creationId xmlns:a16="http://schemas.microsoft.com/office/drawing/2014/main" id="{F250352A-39FE-4E7B-A9D7-ABDEAB8315BA}"/>
            </a:ext>
          </a:extLst>
        </xdr:cNvPr>
        <xdr:cNvSpPr/>
      </xdr:nvSpPr>
      <xdr:spPr>
        <a:xfrm>
          <a:off x="7029450" y="14289277"/>
          <a:ext cx="9779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59689</xdr:rowOff>
    </xdr:from>
    <xdr:to>
      <xdr:col>36</xdr:col>
      <xdr:colOff>165100</xdr:colOff>
      <xdr:row>83</xdr:row>
      <xdr:rowOff>161289</xdr:rowOff>
    </xdr:to>
    <xdr:sp macro="" textlink="">
      <xdr:nvSpPr>
        <xdr:cNvPr id="352" name="フローチャート: 判断 351">
          <a:extLst>
            <a:ext uri="{FF2B5EF4-FFF2-40B4-BE49-F238E27FC236}">
              <a16:creationId xmlns:a16="http://schemas.microsoft.com/office/drawing/2014/main" id="{B9906260-A567-44BE-B459-D124A97FBCBA}"/>
            </a:ext>
          </a:extLst>
        </xdr:cNvPr>
        <xdr:cNvSpPr/>
      </xdr:nvSpPr>
      <xdr:spPr>
        <a:xfrm>
          <a:off x="6231890" y="14286229"/>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884608EB-819F-41F9-BAC6-64A48F7BAB46}"/>
            </a:ext>
          </a:extLst>
        </xdr:cNvPr>
        <xdr:cNvSpPr txBox="1"/>
      </xdr:nvSpPr>
      <xdr:spPr>
        <a:xfrm>
          <a:off x="92583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61449F8F-1720-4AD5-AB2F-17FEAD1546A0}"/>
            </a:ext>
          </a:extLst>
        </xdr:cNvPr>
        <xdr:cNvSpPr txBox="1"/>
      </xdr:nvSpPr>
      <xdr:spPr>
        <a:xfrm>
          <a:off x="85153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CC5A962E-0DCE-4D44-B8BE-442B1964822E}"/>
            </a:ext>
          </a:extLst>
        </xdr:cNvPr>
        <xdr:cNvSpPr txBox="1"/>
      </xdr:nvSpPr>
      <xdr:spPr>
        <a:xfrm>
          <a:off x="77177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A72BF3C7-27AC-4CE3-B971-FF78735C8FFE}"/>
            </a:ext>
          </a:extLst>
        </xdr:cNvPr>
        <xdr:cNvSpPr txBox="1"/>
      </xdr:nvSpPr>
      <xdr:spPr>
        <a:xfrm>
          <a:off x="6912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71F285D9-28B7-46CA-9B44-8CFA30F3446A}"/>
            </a:ext>
          </a:extLst>
        </xdr:cNvPr>
        <xdr:cNvSpPr txBox="1"/>
      </xdr:nvSpPr>
      <xdr:spPr>
        <a:xfrm>
          <a:off x="61150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106935</xdr:rowOff>
    </xdr:from>
    <xdr:to>
      <xdr:col>55</xdr:col>
      <xdr:colOff>50800</xdr:colOff>
      <xdr:row>84</xdr:row>
      <xdr:rowOff>37085</xdr:rowOff>
    </xdr:to>
    <xdr:sp macro="" textlink="">
      <xdr:nvSpPr>
        <xdr:cNvPr id="358" name="楕円 357">
          <a:extLst>
            <a:ext uri="{FF2B5EF4-FFF2-40B4-BE49-F238E27FC236}">
              <a16:creationId xmlns:a16="http://schemas.microsoft.com/office/drawing/2014/main" id="{60638A2B-FC66-4D11-9B29-057265232164}"/>
            </a:ext>
          </a:extLst>
        </xdr:cNvPr>
        <xdr:cNvSpPr/>
      </xdr:nvSpPr>
      <xdr:spPr>
        <a:xfrm>
          <a:off x="9394190" y="14335380"/>
          <a:ext cx="9017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83</xdr:row>
      <xdr:rowOff>85362</xdr:rowOff>
    </xdr:from>
    <xdr:ext cx="469744" cy="259045"/>
    <xdr:sp macro="" textlink="">
      <xdr:nvSpPr>
        <xdr:cNvPr id="359" name="【公営住宅】&#10;一人当たり面積該当値テキスト">
          <a:extLst>
            <a:ext uri="{FF2B5EF4-FFF2-40B4-BE49-F238E27FC236}">
              <a16:creationId xmlns:a16="http://schemas.microsoft.com/office/drawing/2014/main" id="{FD9F0969-5388-428C-96B6-892117A1FB87}"/>
            </a:ext>
          </a:extLst>
        </xdr:cNvPr>
        <xdr:cNvSpPr txBox="1"/>
      </xdr:nvSpPr>
      <xdr:spPr>
        <a:xfrm>
          <a:off x="9467850" y="14317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83</xdr:row>
      <xdr:rowOff>97028</xdr:rowOff>
    </xdr:from>
    <xdr:to>
      <xdr:col>50</xdr:col>
      <xdr:colOff>165100</xdr:colOff>
      <xdr:row>84</xdr:row>
      <xdr:rowOff>27178</xdr:rowOff>
    </xdr:to>
    <xdr:sp macro="" textlink="">
      <xdr:nvSpPr>
        <xdr:cNvPr id="360" name="楕円 359">
          <a:extLst>
            <a:ext uri="{FF2B5EF4-FFF2-40B4-BE49-F238E27FC236}">
              <a16:creationId xmlns:a16="http://schemas.microsoft.com/office/drawing/2014/main" id="{106B5FA5-0977-4716-BB0A-426C91643E0A}"/>
            </a:ext>
          </a:extLst>
        </xdr:cNvPr>
        <xdr:cNvSpPr/>
      </xdr:nvSpPr>
      <xdr:spPr>
        <a:xfrm>
          <a:off x="8632190" y="14323568"/>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83</xdr:row>
      <xdr:rowOff>147828</xdr:rowOff>
    </xdr:from>
    <xdr:to>
      <xdr:col>55</xdr:col>
      <xdr:colOff>0</xdr:colOff>
      <xdr:row>83</xdr:row>
      <xdr:rowOff>157735</xdr:rowOff>
    </xdr:to>
    <xdr:cxnSp macro="">
      <xdr:nvCxnSpPr>
        <xdr:cNvPr id="361" name="直線コネクタ 360">
          <a:extLst>
            <a:ext uri="{FF2B5EF4-FFF2-40B4-BE49-F238E27FC236}">
              <a16:creationId xmlns:a16="http://schemas.microsoft.com/office/drawing/2014/main" id="{07B6BBC4-A4C2-42CE-A2DD-D40E0124CC42}"/>
            </a:ext>
          </a:extLst>
        </xdr:cNvPr>
        <xdr:cNvCxnSpPr/>
      </xdr:nvCxnSpPr>
      <xdr:spPr>
        <a:xfrm>
          <a:off x="8686800" y="14376273"/>
          <a:ext cx="742950" cy="13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83</xdr:row>
      <xdr:rowOff>98552</xdr:rowOff>
    </xdr:from>
    <xdr:to>
      <xdr:col>46</xdr:col>
      <xdr:colOff>38100</xdr:colOff>
      <xdr:row>84</xdr:row>
      <xdr:rowOff>28702</xdr:rowOff>
    </xdr:to>
    <xdr:sp macro="" textlink="">
      <xdr:nvSpPr>
        <xdr:cNvPr id="362" name="楕円 361">
          <a:extLst>
            <a:ext uri="{FF2B5EF4-FFF2-40B4-BE49-F238E27FC236}">
              <a16:creationId xmlns:a16="http://schemas.microsoft.com/office/drawing/2014/main" id="{D8208C56-95F5-43C7-8229-4FAD5C9AE999}"/>
            </a:ext>
          </a:extLst>
        </xdr:cNvPr>
        <xdr:cNvSpPr/>
      </xdr:nvSpPr>
      <xdr:spPr>
        <a:xfrm>
          <a:off x="7846060" y="14325092"/>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83</xdr:row>
      <xdr:rowOff>147828</xdr:rowOff>
    </xdr:from>
    <xdr:to>
      <xdr:col>50</xdr:col>
      <xdr:colOff>114300</xdr:colOff>
      <xdr:row>83</xdr:row>
      <xdr:rowOff>149352</xdr:rowOff>
    </xdr:to>
    <xdr:cxnSp macro="">
      <xdr:nvCxnSpPr>
        <xdr:cNvPr id="363" name="直線コネクタ 362">
          <a:extLst>
            <a:ext uri="{FF2B5EF4-FFF2-40B4-BE49-F238E27FC236}">
              <a16:creationId xmlns:a16="http://schemas.microsoft.com/office/drawing/2014/main" id="{6D07C909-1340-46D1-8F2F-EF1A391DC61A}"/>
            </a:ext>
          </a:extLst>
        </xdr:cNvPr>
        <xdr:cNvCxnSpPr/>
      </xdr:nvCxnSpPr>
      <xdr:spPr>
        <a:xfrm flipV="1">
          <a:off x="7889240" y="14376273"/>
          <a:ext cx="797560" cy="3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83</xdr:row>
      <xdr:rowOff>97028</xdr:rowOff>
    </xdr:from>
    <xdr:to>
      <xdr:col>41</xdr:col>
      <xdr:colOff>101600</xdr:colOff>
      <xdr:row>84</xdr:row>
      <xdr:rowOff>27178</xdr:rowOff>
    </xdr:to>
    <xdr:sp macro="" textlink="">
      <xdr:nvSpPr>
        <xdr:cNvPr id="364" name="楕円 363">
          <a:extLst>
            <a:ext uri="{FF2B5EF4-FFF2-40B4-BE49-F238E27FC236}">
              <a16:creationId xmlns:a16="http://schemas.microsoft.com/office/drawing/2014/main" id="{85E9EB78-108E-4DAE-8A55-C36C1B07707A}"/>
            </a:ext>
          </a:extLst>
        </xdr:cNvPr>
        <xdr:cNvSpPr/>
      </xdr:nvSpPr>
      <xdr:spPr>
        <a:xfrm>
          <a:off x="7029450" y="14323568"/>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83</xdr:row>
      <xdr:rowOff>147828</xdr:rowOff>
    </xdr:from>
    <xdr:to>
      <xdr:col>45</xdr:col>
      <xdr:colOff>177800</xdr:colOff>
      <xdr:row>83</xdr:row>
      <xdr:rowOff>149352</xdr:rowOff>
    </xdr:to>
    <xdr:cxnSp macro="">
      <xdr:nvCxnSpPr>
        <xdr:cNvPr id="365" name="直線コネクタ 364">
          <a:extLst>
            <a:ext uri="{FF2B5EF4-FFF2-40B4-BE49-F238E27FC236}">
              <a16:creationId xmlns:a16="http://schemas.microsoft.com/office/drawing/2014/main" id="{7D00C8D6-B539-4B49-A303-FD6076B53800}"/>
            </a:ext>
          </a:extLst>
        </xdr:cNvPr>
        <xdr:cNvCxnSpPr/>
      </xdr:nvCxnSpPr>
      <xdr:spPr>
        <a:xfrm>
          <a:off x="7084060" y="14376273"/>
          <a:ext cx="805180" cy="3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83</xdr:row>
      <xdr:rowOff>135889</xdr:rowOff>
    </xdr:from>
    <xdr:to>
      <xdr:col>36</xdr:col>
      <xdr:colOff>165100</xdr:colOff>
      <xdr:row>84</xdr:row>
      <xdr:rowOff>66039</xdr:rowOff>
    </xdr:to>
    <xdr:sp macro="" textlink="">
      <xdr:nvSpPr>
        <xdr:cNvPr id="366" name="楕円 365">
          <a:extLst>
            <a:ext uri="{FF2B5EF4-FFF2-40B4-BE49-F238E27FC236}">
              <a16:creationId xmlns:a16="http://schemas.microsoft.com/office/drawing/2014/main" id="{EA668D88-EBF4-4589-B62A-EBCF00871917}"/>
            </a:ext>
          </a:extLst>
        </xdr:cNvPr>
        <xdr:cNvSpPr/>
      </xdr:nvSpPr>
      <xdr:spPr>
        <a:xfrm>
          <a:off x="6231890" y="14362429"/>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83</xdr:row>
      <xdr:rowOff>147828</xdr:rowOff>
    </xdr:from>
    <xdr:to>
      <xdr:col>41</xdr:col>
      <xdr:colOff>50800</xdr:colOff>
      <xdr:row>84</xdr:row>
      <xdr:rowOff>15239</xdr:rowOff>
    </xdr:to>
    <xdr:cxnSp macro="">
      <xdr:nvCxnSpPr>
        <xdr:cNvPr id="367" name="直線コネクタ 366">
          <a:extLst>
            <a:ext uri="{FF2B5EF4-FFF2-40B4-BE49-F238E27FC236}">
              <a16:creationId xmlns:a16="http://schemas.microsoft.com/office/drawing/2014/main" id="{AA45777D-8BFE-4371-98D9-21FEEA1D9945}"/>
            </a:ext>
          </a:extLst>
        </xdr:cNvPr>
        <xdr:cNvCxnSpPr/>
      </xdr:nvCxnSpPr>
      <xdr:spPr>
        <a:xfrm flipV="1">
          <a:off x="6286500" y="14376273"/>
          <a:ext cx="797560" cy="44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5605</xdr:rowOff>
    </xdr:from>
    <xdr:ext cx="469744" cy="259045"/>
    <xdr:sp macro="" textlink="">
      <xdr:nvSpPr>
        <xdr:cNvPr id="368" name="n_1aveValue【公営住宅】&#10;一人当たり面積">
          <a:extLst>
            <a:ext uri="{FF2B5EF4-FFF2-40B4-BE49-F238E27FC236}">
              <a16:creationId xmlns:a16="http://schemas.microsoft.com/office/drawing/2014/main" id="{36EE605D-7EDA-4F19-9A9D-96E8196BE116}"/>
            </a:ext>
          </a:extLst>
        </xdr:cNvPr>
        <xdr:cNvSpPr txBox="1"/>
      </xdr:nvSpPr>
      <xdr:spPr>
        <a:xfrm>
          <a:off x="8454467" y="140664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6366</xdr:rowOff>
    </xdr:from>
    <xdr:ext cx="469744" cy="259045"/>
    <xdr:sp macro="" textlink="">
      <xdr:nvSpPr>
        <xdr:cNvPr id="369" name="n_2aveValue【公営住宅】&#10;一人当たり面積">
          <a:extLst>
            <a:ext uri="{FF2B5EF4-FFF2-40B4-BE49-F238E27FC236}">
              <a16:creationId xmlns:a16="http://schemas.microsoft.com/office/drawing/2014/main" id="{7EEF6935-BC30-4DEA-B75E-993BBBB0DA19}"/>
            </a:ext>
          </a:extLst>
        </xdr:cNvPr>
        <xdr:cNvSpPr txBox="1"/>
      </xdr:nvSpPr>
      <xdr:spPr>
        <a:xfrm>
          <a:off x="7673417" y="140671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9414</xdr:rowOff>
    </xdr:from>
    <xdr:ext cx="469744" cy="259045"/>
    <xdr:sp macro="" textlink="">
      <xdr:nvSpPr>
        <xdr:cNvPr id="370" name="n_3aveValue【公営住宅】&#10;一人当たり面積">
          <a:extLst>
            <a:ext uri="{FF2B5EF4-FFF2-40B4-BE49-F238E27FC236}">
              <a16:creationId xmlns:a16="http://schemas.microsoft.com/office/drawing/2014/main" id="{5106D40E-FDAE-466A-8FCE-0354CE5B5E2F}"/>
            </a:ext>
          </a:extLst>
        </xdr:cNvPr>
        <xdr:cNvSpPr txBox="1"/>
      </xdr:nvSpPr>
      <xdr:spPr>
        <a:xfrm>
          <a:off x="6866332" y="140702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6366</xdr:rowOff>
    </xdr:from>
    <xdr:ext cx="469744" cy="259045"/>
    <xdr:sp macro="" textlink="">
      <xdr:nvSpPr>
        <xdr:cNvPr id="371" name="n_4aveValue【公営住宅】&#10;一人当たり面積">
          <a:extLst>
            <a:ext uri="{FF2B5EF4-FFF2-40B4-BE49-F238E27FC236}">
              <a16:creationId xmlns:a16="http://schemas.microsoft.com/office/drawing/2014/main" id="{D8AF5212-CEF5-49E1-8116-22E53B49B62D}"/>
            </a:ext>
          </a:extLst>
        </xdr:cNvPr>
        <xdr:cNvSpPr txBox="1"/>
      </xdr:nvSpPr>
      <xdr:spPr>
        <a:xfrm>
          <a:off x="6068772" y="140671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84</xdr:row>
      <xdr:rowOff>18305</xdr:rowOff>
    </xdr:from>
    <xdr:ext cx="469744" cy="259045"/>
    <xdr:sp macro="" textlink="">
      <xdr:nvSpPr>
        <xdr:cNvPr id="372" name="n_1mainValue【公営住宅】&#10;一人当たり面積">
          <a:extLst>
            <a:ext uri="{FF2B5EF4-FFF2-40B4-BE49-F238E27FC236}">
              <a16:creationId xmlns:a16="http://schemas.microsoft.com/office/drawing/2014/main" id="{01FAEC4B-120D-42B1-81AB-463FEAAB8BB0}"/>
            </a:ext>
          </a:extLst>
        </xdr:cNvPr>
        <xdr:cNvSpPr txBox="1"/>
      </xdr:nvSpPr>
      <xdr:spPr>
        <a:xfrm>
          <a:off x="8454467" y="144239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19829</xdr:rowOff>
    </xdr:from>
    <xdr:ext cx="469744" cy="259045"/>
    <xdr:sp macro="" textlink="">
      <xdr:nvSpPr>
        <xdr:cNvPr id="373" name="n_2mainValue【公営住宅】&#10;一人当たり面積">
          <a:extLst>
            <a:ext uri="{FF2B5EF4-FFF2-40B4-BE49-F238E27FC236}">
              <a16:creationId xmlns:a16="http://schemas.microsoft.com/office/drawing/2014/main" id="{5D07F1EF-4DF0-4B79-8E15-FB4F4901C80B}"/>
            </a:ext>
          </a:extLst>
        </xdr:cNvPr>
        <xdr:cNvSpPr txBox="1"/>
      </xdr:nvSpPr>
      <xdr:spPr>
        <a:xfrm>
          <a:off x="7673417" y="144178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18305</xdr:rowOff>
    </xdr:from>
    <xdr:ext cx="469744" cy="259045"/>
    <xdr:sp macro="" textlink="">
      <xdr:nvSpPr>
        <xdr:cNvPr id="374" name="n_3mainValue【公営住宅】&#10;一人当たり面積">
          <a:extLst>
            <a:ext uri="{FF2B5EF4-FFF2-40B4-BE49-F238E27FC236}">
              <a16:creationId xmlns:a16="http://schemas.microsoft.com/office/drawing/2014/main" id="{DAC9C8CB-2C05-4995-BA4D-3975642576A4}"/>
            </a:ext>
          </a:extLst>
        </xdr:cNvPr>
        <xdr:cNvSpPr txBox="1"/>
      </xdr:nvSpPr>
      <xdr:spPr>
        <a:xfrm>
          <a:off x="6866332" y="144239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57166</xdr:rowOff>
    </xdr:from>
    <xdr:ext cx="469744" cy="259045"/>
    <xdr:sp macro="" textlink="">
      <xdr:nvSpPr>
        <xdr:cNvPr id="375" name="n_4mainValue【公営住宅】&#10;一人当たり面積">
          <a:extLst>
            <a:ext uri="{FF2B5EF4-FFF2-40B4-BE49-F238E27FC236}">
              <a16:creationId xmlns:a16="http://schemas.microsoft.com/office/drawing/2014/main" id="{E19E1538-4459-4F70-B05C-CD39FD47E085}"/>
            </a:ext>
          </a:extLst>
        </xdr:cNvPr>
        <xdr:cNvSpPr txBox="1"/>
      </xdr:nvSpPr>
      <xdr:spPr>
        <a:xfrm>
          <a:off x="6068772" y="144551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6" name="正方形/長方形 375">
          <a:extLst>
            <a:ext uri="{FF2B5EF4-FFF2-40B4-BE49-F238E27FC236}">
              <a16:creationId xmlns:a16="http://schemas.microsoft.com/office/drawing/2014/main" id="{0009C38D-1CCE-436A-B20A-5BF251CFCFB9}"/>
            </a:ext>
          </a:extLst>
        </xdr:cNvPr>
        <xdr:cNvSpPr/>
      </xdr:nvSpPr>
      <xdr:spPr>
        <a:xfrm>
          <a:off x="685800" y="1561719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7" name="正方形/長方形 376">
          <a:extLst>
            <a:ext uri="{FF2B5EF4-FFF2-40B4-BE49-F238E27FC236}">
              <a16:creationId xmlns:a16="http://schemas.microsoft.com/office/drawing/2014/main" id="{179DB15A-33BD-4490-B5CA-0A944CA239F7}"/>
            </a:ext>
          </a:extLst>
        </xdr:cNvPr>
        <xdr:cNvSpPr/>
      </xdr:nvSpPr>
      <xdr:spPr>
        <a:xfrm>
          <a:off x="8166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8" name="正方形/長方形 377">
          <a:extLst>
            <a:ext uri="{FF2B5EF4-FFF2-40B4-BE49-F238E27FC236}">
              <a16:creationId xmlns:a16="http://schemas.microsoft.com/office/drawing/2014/main" id="{A41D93FC-690A-468F-8761-BBDC614169A1}"/>
            </a:ext>
          </a:extLst>
        </xdr:cNvPr>
        <xdr:cNvSpPr/>
      </xdr:nvSpPr>
      <xdr:spPr>
        <a:xfrm>
          <a:off x="8166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9" name="正方形/長方形 378">
          <a:extLst>
            <a:ext uri="{FF2B5EF4-FFF2-40B4-BE49-F238E27FC236}">
              <a16:creationId xmlns:a16="http://schemas.microsoft.com/office/drawing/2014/main" id="{85CFF857-9305-473F-A372-8F63C5615688}"/>
            </a:ext>
          </a:extLst>
        </xdr:cNvPr>
        <xdr:cNvSpPr/>
      </xdr:nvSpPr>
      <xdr:spPr>
        <a:xfrm>
          <a:off x="17145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0" name="正方形/長方形 379">
          <a:extLst>
            <a:ext uri="{FF2B5EF4-FFF2-40B4-BE49-F238E27FC236}">
              <a16:creationId xmlns:a16="http://schemas.microsoft.com/office/drawing/2014/main" id="{DAB526B0-B3EF-46D9-8AA4-45D937AB8921}"/>
            </a:ext>
          </a:extLst>
        </xdr:cNvPr>
        <xdr:cNvSpPr/>
      </xdr:nvSpPr>
      <xdr:spPr>
        <a:xfrm>
          <a:off x="17145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1" name="正方形/長方形 380">
          <a:extLst>
            <a:ext uri="{FF2B5EF4-FFF2-40B4-BE49-F238E27FC236}">
              <a16:creationId xmlns:a16="http://schemas.microsoft.com/office/drawing/2014/main" id="{33818656-6191-4570-98AE-9864325E99F3}"/>
            </a:ext>
          </a:extLst>
        </xdr:cNvPr>
        <xdr:cNvSpPr/>
      </xdr:nvSpPr>
      <xdr:spPr>
        <a:xfrm>
          <a:off x="27432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2" name="正方形/長方形 381">
          <a:extLst>
            <a:ext uri="{FF2B5EF4-FFF2-40B4-BE49-F238E27FC236}">
              <a16:creationId xmlns:a16="http://schemas.microsoft.com/office/drawing/2014/main" id="{EC080D5C-64BA-4F4C-8388-A61BC1110B3C}"/>
            </a:ext>
          </a:extLst>
        </xdr:cNvPr>
        <xdr:cNvSpPr/>
      </xdr:nvSpPr>
      <xdr:spPr>
        <a:xfrm>
          <a:off x="27432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3" name="正方形/長方形 382">
          <a:extLst>
            <a:ext uri="{FF2B5EF4-FFF2-40B4-BE49-F238E27FC236}">
              <a16:creationId xmlns:a16="http://schemas.microsoft.com/office/drawing/2014/main" id="{3728794E-EA3F-4163-A862-3282AC3BD4F9}"/>
            </a:ext>
          </a:extLst>
        </xdr:cNvPr>
        <xdr:cNvSpPr/>
      </xdr:nvSpPr>
      <xdr:spPr>
        <a:xfrm>
          <a:off x="685800" y="16760190"/>
          <a:ext cx="42672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4" name="正方形/長方形 383">
          <a:extLst>
            <a:ext uri="{FF2B5EF4-FFF2-40B4-BE49-F238E27FC236}">
              <a16:creationId xmlns:a16="http://schemas.microsoft.com/office/drawing/2014/main" id="{041B5493-1793-47E8-BADF-B66BE12534F5}"/>
            </a:ext>
          </a:extLst>
        </xdr:cNvPr>
        <xdr:cNvSpPr/>
      </xdr:nvSpPr>
      <xdr:spPr>
        <a:xfrm>
          <a:off x="5960110" y="1561719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5" name="正方形/長方形 384">
          <a:extLst>
            <a:ext uri="{FF2B5EF4-FFF2-40B4-BE49-F238E27FC236}">
              <a16:creationId xmlns:a16="http://schemas.microsoft.com/office/drawing/2014/main" id="{8E8B45D5-D4FF-4B23-BB45-344CBA942944}"/>
            </a:ext>
          </a:extLst>
        </xdr:cNvPr>
        <xdr:cNvSpPr/>
      </xdr:nvSpPr>
      <xdr:spPr>
        <a:xfrm>
          <a:off x="60604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6" name="正方形/長方形 385">
          <a:extLst>
            <a:ext uri="{FF2B5EF4-FFF2-40B4-BE49-F238E27FC236}">
              <a16:creationId xmlns:a16="http://schemas.microsoft.com/office/drawing/2014/main" id="{6631CA6E-6DB3-4DB9-B5BD-62343C873609}"/>
            </a:ext>
          </a:extLst>
        </xdr:cNvPr>
        <xdr:cNvSpPr/>
      </xdr:nvSpPr>
      <xdr:spPr>
        <a:xfrm>
          <a:off x="60604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7" name="正方形/長方形 386">
          <a:extLst>
            <a:ext uri="{FF2B5EF4-FFF2-40B4-BE49-F238E27FC236}">
              <a16:creationId xmlns:a16="http://schemas.microsoft.com/office/drawing/2014/main" id="{F3A5DF78-AEEC-412D-A873-E12B4084C981}"/>
            </a:ext>
          </a:extLst>
        </xdr:cNvPr>
        <xdr:cNvSpPr/>
      </xdr:nvSpPr>
      <xdr:spPr>
        <a:xfrm>
          <a:off x="69888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8" name="正方形/長方形 387">
          <a:extLst>
            <a:ext uri="{FF2B5EF4-FFF2-40B4-BE49-F238E27FC236}">
              <a16:creationId xmlns:a16="http://schemas.microsoft.com/office/drawing/2014/main" id="{317DC5A0-582C-4C06-ACB6-BF9372B66016}"/>
            </a:ext>
          </a:extLst>
        </xdr:cNvPr>
        <xdr:cNvSpPr/>
      </xdr:nvSpPr>
      <xdr:spPr>
        <a:xfrm>
          <a:off x="69888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9" name="正方形/長方形 388">
          <a:extLst>
            <a:ext uri="{FF2B5EF4-FFF2-40B4-BE49-F238E27FC236}">
              <a16:creationId xmlns:a16="http://schemas.microsoft.com/office/drawing/2014/main" id="{A06C9771-97CF-47EE-9CD3-5450D2355945}"/>
            </a:ext>
          </a:extLst>
        </xdr:cNvPr>
        <xdr:cNvSpPr/>
      </xdr:nvSpPr>
      <xdr:spPr>
        <a:xfrm>
          <a:off x="80175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0" name="正方形/長方形 389">
          <a:extLst>
            <a:ext uri="{FF2B5EF4-FFF2-40B4-BE49-F238E27FC236}">
              <a16:creationId xmlns:a16="http://schemas.microsoft.com/office/drawing/2014/main" id="{755720F4-A1C8-4B9F-AC57-3EDB7E267476}"/>
            </a:ext>
          </a:extLst>
        </xdr:cNvPr>
        <xdr:cNvSpPr/>
      </xdr:nvSpPr>
      <xdr:spPr>
        <a:xfrm>
          <a:off x="80175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126,731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1" name="正方形/長方形 390">
          <a:extLst>
            <a:ext uri="{FF2B5EF4-FFF2-40B4-BE49-F238E27FC236}">
              <a16:creationId xmlns:a16="http://schemas.microsoft.com/office/drawing/2014/main" id="{8374A502-37D1-457D-8944-BF001658A9CB}"/>
            </a:ext>
          </a:extLst>
        </xdr:cNvPr>
        <xdr:cNvSpPr/>
      </xdr:nvSpPr>
      <xdr:spPr>
        <a:xfrm>
          <a:off x="5960110" y="16760190"/>
          <a:ext cx="424815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2" name="正方形/長方形 391">
          <a:extLst>
            <a:ext uri="{FF2B5EF4-FFF2-40B4-BE49-F238E27FC236}">
              <a16:creationId xmlns:a16="http://schemas.microsoft.com/office/drawing/2014/main" id="{D3F92FD7-E767-4BEE-B43F-7392059F51F1}"/>
            </a:ext>
          </a:extLst>
        </xdr:cNvPr>
        <xdr:cNvSpPr/>
      </xdr:nvSpPr>
      <xdr:spPr>
        <a:xfrm>
          <a:off x="11203940" y="419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3" name="正方形/長方形 392">
          <a:extLst>
            <a:ext uri="{FF2B5EF4-FFF2-40B4-BE49-F238E27FC236}">
              <a16:creationId xmlns:a16="http://schemas.microsoft.com/office/drawing/2014/main" id="{7F9D5A8D-6595-48C5-9DAD-C4F12E8BE5AF}"/>
            </a:ext>
          </a:extLst>
        </xdr:cNvPr>
        <xdr:cNvSpPr/>
      </xdr:nvSpPr>
      <xdr:spPr>
        <a:xfrm>
          <a:off x="113157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4" name="正方形/長方形 393">
          <a:extLst>
            <a:ext uri="{FF2B5EF4-FFF2-40B4-BE49-F238E27FC236}">
              <a16:creationId xmlns:a16="http://schemas.microsoft.com/office/drawing/2014/main" id="{E598315C-49D7-4BF4-AFBE-2169BD811E31}"/>
            </a:ext>
          </a:extLst>
        </xdr:cNvPr>
        <xdr:cNvSpPr/>
      </xdr:nvSpPr>
      <xdr:spPr>
        <a:xfrm>
          <a:off x="113157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5" name="正方形/長方形 394">
          <a:extLst>
            <a:ext uri="{FF2B5EF4-FFF2-40B4-BE49-F238E27FC236}">
              <a16:creationId xmlns:a16="http://schemas.microsoft.com/office/drawing/2014/main" id="{AB9F74C5-C287-4BF2-9E09-08DEF1243830}"/>
            </a:ext>
          </a:extLst>
        </xdr:cNvPr>
        <xdr:cNvSpPr/>
      </xdr:nvSpPr>
      <xdr:spPr>
        <a:xfrm>
          <a:off x="122326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6" name="正方形/長方形 395">
          <a:extLst>
            <a:ext uri="{FF2B5EF4-FFF2-40B4-BE49-F238E27FC236}">
              <a16:creationId xmlns:a16="http://schemas.microsoft.com/office/drawing/2014/main" id="{034379A9-EFE5-45F2-9280-E49645C7AB12}"/>
            </a:ext>
          </a:extLst>
        </xdr:cNvPr>
        <xdr:cNvSpPr/>
      </xdr:nvSpPr>
      <xdr:spPr>
        <a:xfrm>
          <a:off x="122326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7" name="正方形/長方形 396">
          <a:extLst>
            <a:ext uri="{FF2B5EF4-FFF2-40B4-BE49-F238E27FC236}">
              <a16:creationId xmlns:a16="http://schemas.microsoft.com/office/drawing/2014/main" id="{D64EEEF6-2574-4792-AFC7-56D9A3C88F8B}"/>
            </a:ext>
          </a:extLst>
        </xdr:cNvPr>
        <xdr:cNvSpPr/>
      </xdr:nvSpPr>
      <xdr:spPr>
        <a:xfrm>
          <a:off x="132613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8" name="正方形/長方形 397">
          <a:extLst>
            <a:ext uri="{FF2B5EF4-FFF2-40B4-BE49-F238E27FC236}">
              <a16:creationId xmlns:a16="http://schemas.microsoft.com/office/drawing/2014/main" id="{7AB26929-D7E2-424B-AB65-BE81DC772953}"/>
            </a:ext>
          </a:extLst>
        </xdr:cNvPr>
        <xdr:cNvSpPr/>
      </xdr:nvSpPr>
      <xdr:spPr>
        <a:xfrm>
          <a:off x="132613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9" name="正方形/長方形 398">
          <a:extLst>
            <a:ext uri="{FF2B5EF4-FFF2-40B4-BE49-F238E27FC236}">
              <a16:creationId xmlns:a16="http://schemas.microsoft.com/office/drawing/2014/main" id="{8868F086-508C-4667-91B8-27384F1422CA}"/>
            </a:ext>
          </a:extLst>
        </xdr:cNvPr>
        <xdr:cNvSpPr/>
      </xdr:nvSpPr>
      <xdr:spPr>
        <a:xfrm>
          <a:off x="11203940" y="533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0" name="テキスト ボックス 399">
          <a:extLst>
            <a:ext uri="{FF2B5EF4-FFF2-40B4-BE49-F238E27FC236}">
              <a16:creationId xmlns:a16="http://schemas.microsoft.com/office/drawing/2014/main" id="{8691C284-7BF2-49C0-8306-F374871083F2}"/>
            </a:ext>
          </a:extLst>
        </xdr:cNvPr>
        <xdr:cNvSpPr txBox="1"/>
      </xdr:nvSpPr>
      <xdr:spPr>
        <a:xfrm>
          <a:off x="1116584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1" name="直線コネクタ 400">
          <a:extLst>
            <a:ext uri="{FF2B5EF4-FFF2-40B4-BE49-F238E27FC236}">
              <a16:creationId xmlns:a16="http://schemas.microsoft.com/office/drawing/2014/main" id="{40A8E539-70B6-4336-ABC8-E5F0F943222D}"/>
            </a:ext>
          </a:extLst>
        </xdr:cNvPr>
        <xdr:cNvCxnSpPr/>
      </xdr:nvCxnSpPr>
      <xdr:spPr>
        <a:xfrm>
          <a:off x="1120394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2" name="テキスト ボックス 401">
          <a:extLst>
            <a:ext uri="{FF2B5EF4-FFF2-40B4-BE49-F238E27FC236}">
              <a16:creationId xmlns:a16="http://schemas.microsoft.com/office/drawing/2014/main" id="{8BD3A851-EA05-4998-BAC0-651D8860835D}"/>
            </a:ext>
          </a:extLst>
        </xdr:cNvPr>
        <xdr:cNvSpPr txBox="1"/>
      </xdr:nvSpPr>
      <xdr:spPr>
        <a:xfrm>
          <a:off x="10801531" y="747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133350</xdr:rowOff>
    </xdr:from>
    <xdr:to>
      <xdr:col>89</xdr:col>
      <xdr:colOff>177800</xdr:colOff>
      <xdr:row>41</xdr:row>
      <xdr:rowOff>133350</xdr:rowOff>
    </xdr:to>
    <xdr:cxnSp macro="">
      <xdr:nvCxnSpPr>
        <xdr:cNvPr id="403" name="直線コネクタ 402">
          <a:extLst>
            <a:ext uri="{FF2B5EF4-FFF2-40B4-BE49-F238E27FC236}">
              <a16:creationId xmlns:a16="http://schemas.microsoft.com/office/drawing/2014/main" id="{AB8CAC59-7EE7-4A60-97E0-30253D39B66D}"/>
            </a:ext>
          </a:extLst>
        </xdr:cNvPr>
        <xdr:cNvCxnSpPr/>
      </xdr:nvCxnSpPr>
      <xdr:spPr>
        <a:xfrm>
          <a:off x="11203940" y="71589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40</xdr:row>
      <xdr:rowOff>162577</xdr:rowOff>
    </xdr:from>
    <xdr:ext cx="467179" cy="259045"/>
    <xdr:sp macro="" textlink="">
      <xdr:nvSpPr>
        <xdr:cNvPr id="404" name="テキスト ボックス 403">
          <a:extLst>
            <a:ext uri="{FF2B5EF4-FFF2-40B4-BE49-F238E27FC236}">
              <a16:creationId xmlns:a16="http://schemas.microsoft.com/office/drawing/2014/main" id="{52F33666-BB96-4D73-BB4C-2AFE2CB99548}"/>
            </a:ext>
          </a:extLst>
        </xdr:cNvPr>
        <xdr:cNvSpPr txBox="1"/>
      </xdr:nvSpPr>
      <xdr:spPr>
        <a:xfrm>
          <a:off x="10801531" y="70224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19050</xdr:rowOff>
    </xdr:from>
    <xdr:to>
      <xdr:col>89</xdr:col>
      <xdr:colOff>177800</xdr:colOff>
      <xdr:row>39</xdr:row>
      <xdr:rowOff>19050</xdr:rowOff>
    </xdr:to>
    <xdr:cxnSp macro="">
      <xdr:nvCxnSpPr>
        <xdr:cNvPr id="405" name="直線コネクタ 404">
          <a:extLst>
            <a:ext uri="{FF2B5EF4-FFF2-40B4-BE49-F238E27FC236}">
              <a16:creationId xmlns:a16="http://schemas.microsoft.com/office/drawing/2014/main" id="{CB6FDDD9-B760-49D0-8361-69D5C502ABEC}"/>
            </a:ext>
          </a:extLst>
        </xdr:cNvPr>
        <xdr:cNvCxnSpPr/>
      </xdr:nvCxnSpPr>
      <xdr:spPr>
        <a:xfrm>
          <a:off x="11203940" y="67017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38</xdr:row>
      <xdr:rowOff>48277</xdr:rowOff>
    </xdr:from>
    <xdr:ext cx="403059" cy="259045"/>
    <xdr:sp macro="" textlink="">
      <xdr:nvSpPr>
        <xdr:cNvPr id="406" name="テキスト ボックス 405">
          <a:extLst>
            <a:ext uri="{FF2B5EF4-FFF2-40B4-BE49-F238E27FC236}">
              <a16:creationId xmlns:a16="http://schemas.microsoft.com/office/drawing/2014/main" id="{439310CE-01AF-4888-AE9D-C8C2104079FB}"/>
            </a:ext>
          </a:extLst>
        </xdr:cNvPr>
        <xdr:cNvSpPr txBox="1"/>
      </xdr:nvSpPr>
      <xdr:spPr>
        <a:xfrm>
          <a:off x="10842791" y="65652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76200</xdr:rowOff>
    </xdr:from>
    <xdr:to>
      <xdr:col>89</xdr:col>
      <xdr:colOff>177800</xdr:colOff>
      <xdr:row>36</xdr:row>
      <xdr:rowOff>76200</xdr:rowOff>
    </xdr:to>
    <xdr:cxnSp macro="">
      <xdr:nvCxnSpPr>
        <xdr:cNvPr id="407" name="直線コネクタ 406">
          <a:extLst>
            <a:ext uri="{FF2B5EF4-FFF2-40B4-BE49-F238E27FC236}">
              <a16:creationId xmlns:a16="http://schemas.microsoft.com/office/drawing/2014/main" id="{47E842B5-2466-451F-BB43-568B73826C37}"/>
            </a:ext>
          </a:extLst>
        </xdr:cNvPr>
        <xdr:cNvCxnSpPr/>
      </xdr:nvCxnSpPr>
      <xdr:spPr>
        <a:xfrm>
          <a:off x="11203940" y="6248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105427</xdr:rowOff>
    </xdr:from>
    <xdr:ext cx="403059" cy="259045"/>
    <xdr:sp macro="" textlink="">
      <xdr:nvSpPr>
        <xdr:cNvPr id="408" name="テキスト ボックス 407">
          <a:extLst>
            <a:ext uri="{FF2B5EF4-FFF2-40B4-BE49-F238E27FC236}">
              <a16:creationId xmlns:a16="http://schemas.microsoft.com/office/drawing/2014/main" id="{8117CA76-C51D-484B-BF67-4FE0F50263A4}"/>
            </a:ext>
          </a:extLst>
        </xdr:cNvPr>
        <xdr:cNvSpPr txBox="1"/>
      </xdr:nvSpPr>
      <xdr:spPr>
        <a:xfrm>
          <a:off x="10842791" y="61042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133350</xdr:rowOff>
    </xdr:from>
    <xdr:to>
      <xdr:col>89</xdr:col>
      <xdr:colOff>177800</xdr:colOff>
      <xdr:row>33</xdr:row>
      <xdr:rowOff>133350</xdr:rowOff>
    </xdr:to>
    <xdr:cxnSp macro="">
      <xdr:nvCxnSpPr>
        <xdr:cNvPr id="409" name="直線コネクタ 408">
          <a:extLst>
            <a:ext uri="{FF2B5EF4-FFF2-40B4-BE49-F238E27FC236}">
              <a16:creationId xmlns:a16="http://schemas.microsoft.com/office/drawing/2014/main" id="{E82DF810-B854-43B3-8EE1-B3480405EA7F}"/>
            </a:ext>
          </a:extLst>
        </xdr:cNvPr>
        <xdr:cNvCxnSpPr/>
      </xdr:nvCxnSpPr>
      <xdr:spPr>
        <a:xfrm>
          <a:off x="11203940" y="57873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162577</xdr:rowOff>
    </xdr:from>
    <xdr:ext cx="403059" cy="259045"/>
    <xdr:sp macro="" textlink="">
      <xdr:nvSpPr>
        <xdr:cNvPr id="410" name="テキスト ボックス 409">
          <a:extLst>
            <a:ext uri="{FF2B5EF4-FFF2-40B4-BE49-F238E27FC236}">
              <a16:creationId xmlns:a16="http://schemas.microsoft.com/office/drawing/2014/main" id="{0BC67030-9EB1-41CA-89EC-C77CED55E7E9}"/>
            </a:ext>
          </a:extLst>
        </xdr:cNvPr>
        <xdr:cNvSpPr txBox="1"/>
      </xdr:nvSpPr>
      <xdr:spPr>
        <a:xfrm>
          <a:off x="10842791" y="56508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1" name="直線コネクタ 410">
          <a:extLst>
            <a:ext uri="{FF2B5EF4-FFF2-40B4-BE49-F238E27FC236}">
              <a16:creationId xmlns:a16="http://schemas.microsoft.com/office/drawing/2014/main" id="{258F8333-C23F-4C04-8AC7-752ECD154AE6}"/>
            </a:ext>
          </a:extLst>
        </xdr:cNvPr>
        <xdr:cNvCxnSpPr/>
      </xdr:nvCxnSpPr>
      <xdr:spPr>
        <a:xfrm>
          <a:off x="1120394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30</xdr:row>
      <xdr:rowOff>48277</xdr:rowOff>
    </xdr:from>
    <xdr:ext cx="403059" cy="259045"/>
    <xdr:sp macro="" textlink="">
      <xdr:nvSpPr>
        <xdr:cNvPr id="412" name="テキスト ボックス 411">
          <a:extLst>
            <a:ext uri="{FF2B5EF4-FFF2-40B4-BE49-F238E27FC236}">
              <a16:creationId xmlns:a16="http://schemas.microsoft.com/office/drawing/2014/main" id="{F0ED8E09-B972-4508-BFDF-FA56CAE6E05D}"/>
            </a:ext>
          </a:extLst>
        </xdr:cNvPr>
        <xdr:cNvSpPr txBox="1"/>
      </xdr:nvSpPr>
      <xdr:spPr>
        <a:xfrm>
          <a:off x="10842791" y="5193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3" name="【認定こども園・幼稚園・保育所】&#10;有形固定資産減価償却率グラフ枠">
          <a:extLst>
            <a:ext uri="{FF2B5EF4-FFF2-40B4-BE49-F238E27FC236}">
              <a16:creationId xmlns:a16="http://schemas.microsoft.com/office/drawing/2014/main" id="{C0FF0D60-4684-491D-9C10-DDA60D210EF8}"/>
            </a:ext>
          </a:extLst>
        </xdr:cNvPr>
        <xdr:cNvSpPr/>
      </xdr:nvSpPr>
      <xdr:spPr>
        <a:xfrm>
          <a:off x="11203940" y="533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83058</xdr:rowOff>
    </xdr:from>
    <xdr:to>
      <xdr:col>85</xdr:col>
      <xdr:colOff>126364</xdr:colOff>
      <xdr:row>40</xdr:row>
      <xdr:rowOff>117348</xdr:rowOff>
    </xdr:to>
    <xdr:cxnSp macro="">
      <xdr:nvCxnSpPr>
        <xdr:cNvPr id="414" name="直線コネクタ 413">
          <a:extLst>
            <a:ext uri="{FF2B5EF4-FFF2-40B4-BE49-F238E27FC236}">
              <a16:creationId xmlns:a16="http://schemas.microsoft.com/office/drawing/2014/main" id="{1AF48C87-84D8-4404-8117-D58BFEF4FDA3}"/>
            </a:ext>
          </a:extLst>
        </xdr:cNvPr>
        <xdr:cNvCxnSpPr/>
      </xdr:nvCxnSpPr>
      <xdr:spPr>
        <a:xfrm flipV="1">
          <a:off x="14703424" y="5742813"/>
          <a:ext cx="0" cy="12325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40</xdr:row>
      <xdr:rowOff>121175</xdr:rowOff>
    </xdr:from>
    <xdr:ext cx="405111" cy="259045"/>
    <xdr:sp macro="" textlink="">
      <xdr:nvSpPr>
        <xdr:cNvPr id="415" name="【認定こども園・幼稚園・保育所】&#10;有形固定資産減価償却率最小値テキスト">
          <a:extLst>
            <a:ext uri="{FF2B5EF4-FFF2-40B4-BE49-F238E27FC236}">
              <a16:creationId xmlns:a16="http://schemas.microsoft.com/office/drawing/2014/main" id="{D734A92A-BB58-4D59-AD8F-D9E96D57CC09}"/>
            </a:ext>
          </a:extLst>
        </xdr:cNvPr>
        <xdr:cNvSpPr txBox="1"/>
      </xdr:nvSpPr>
      <xdr:spPr>
        <a:xfrm>
          <a:off x="14742160" y="69810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40</xdr:row>
      <xdr:rowOff>117348</xdr:rowOff>
    </xdr:from>
    <xdr:to>
      <xdr:col>86</xdr:col>
      <xdr:colOff>25400</xdr:colOff>
      <xdr:row>40</xdr:row>
      <xdr:rowOff>117348</xdr:rowOff>
    </xdr:to>
    <xdr:cxnSp macro="">
      <xdr:nvCxnSpPr>
        <xdr:cNvPr id="416" name="直線コネクタ 415">
          <a:extLst>
            <a:ext uri="{FF2B5EF4-FFF2-40B4-BE49-F238E27FC236}">
              <a16:creationId xmlns:a16="http://schemas.microsoft.com/office/drawing/2014/main" id="{70F21D6B-A214-44DB-808A-CD3BF4365564}"/>
            </a:ext>
          </a:extLst>
        </xdr:cNvPr>
        <xdr:cNvCxnSpPr/>
      </xdr:nvCxnSpPr>
      <xdr:spPr>
        <a:xfrm>
          <a:off x="14611350" y="697534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29735</xdr:rowOff>
    </xdr:from>
    <xdr:ext cx="405111" cy="259045"/>
    <xdr:sp macro="" textlink="">
      <xdr:nvSpPr>
        <xdr:cNvPr id="417" name="【認定こども園・幼稚園・保育所】&#10;有形固定資産減価償却率最大値テキスト">
          <a:extLst>
            <a:ext uri="{FF2B5EF4-FFF2-40B4-BE49-F238E27FC236}">
              <a16:creationId xmlns:a16="http://schemas.microsoft.com/office/drawing/2014/main" id="{A8BC586E-366D-410B-8C36-04E4F690B2E4}"/>
            </a:ext>
          </a:extLst>
        </xdr:cNvPr>
        <xdr:cNvSpPr txBox="1"/>
      </xdr:nvSpPr>
      <xdr:spPr>
        <a:xfrm>
          <a:off x="14742160" y="55142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83058</xdr:rowOff>
    </xdr:from>
    <xdr:to>
      <xdr:col>86</xdr:col>
      <xdr:colOff>25400</xdr:colOff>
      <xdr:row>33</xdr:row>
      <xdr:rowOff>83058</xdr:rowOff>
    </xdr:to>
    <xdr:cxnSp macro="">
      <xdr:nvCxnSpPr>
        <xdr:cNvPr id="418" name="直線コネクタ 417">
          <a:extLst>
            <a:ext uri="{FF2B5EF4-FFF2-40B4-BE49-F238E27FC236}">
              <a16:creationId xmlns:a16="http://schemas.microsoft.com/office/drawing/2014/main" id="{F4C36C1B-EC09-415B-93BD-7D79D89B9ABB}"/>
            </a:ext>
          </a:extLst>
        </xdr:cNvPr>
        <xdr:cNvCxnSpPr/>
      </xdr:nvCxnSpPr>
      <xdr:spPr>
        <a:xfrm>
          <a:off x="14611350" y="574281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60977</xdr:rowOff>
    </xdr:from>
    <xdr:ext cx="405111" cy="259045"/>
    <xdr:sp macro="" textlink="">
      <xdr:nvSpPr>
        <xdr:cNvPr id="419" name="【認定こども園・幼稚園・保育所】&#10;有形固定資産減価償却率平均値テキスト">
          <a:extLst>
            <a:ext uri="{FF2B5EF4-FFF2-40B4-BE49-F238E27FC236}">
              <a16:creationId xmlns:a16="http://schemas.microsoft.com/office/drawing/2014/main" id="{9DF6DFF1-3455-4B97-BE17-620E074308A2}"/>
            </a:ext>
          </a:extLst>
        </xdr:cNvPr>
        <xdr:cNvSpPr txBox="1"/>
      </xdr:nvSpPr>
      <xdr:spPr>
        <a:xfrm>
          <a:off x="14742160" y="622936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82550</xdr:rowOff>
    </xdr:from>
    <xdr:to>
      <xdr:col>85</xdr:col>
      <xdr:colOff>177800</xdr:colOff>
      <xdr:row>37</xdr:row>
      <xdr:rowOff>12700</xdr:rowOff>
    </xdr:to>
    <xdr:sp macro="" textlink="">
      <xdr:nvSpPr>
        <xdr:cNvPr id="420" name="フローチャート: 判断 419">
          <a:extLst>
            <a:ext uri="{FF2B5EF4-FFF2-40B4-BE49-F238E27FC236}">
              <a16:creationId xmlns:a16="http://schemas.microsoft.com/office/drawing/2014/main" id="{09D8F8A6-4A74-4B4E-A013-C5BA1A638243}"/>
            </a:ext>
          </a:extLst>
        </xdr:cNvPr>
        <xdr:cNvSpPr/>
      </xdr:nvSpPr>
      <xdr:spPr>
        <a:xfrm>
          <a:off x="14649450" y="625665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36</xdr:row>
      <xdr:rowOff>77978</xdr:rowOff>
    </xdr:from>
    <xdr:to>
      <xdr:col>81</xdr:col>
      <xdr:colOff>101600</xdr:colOff>
      <xdr:row>37</xdr:row>
      <xdr:rowOff>8128</xdr:rowOff>
    </xdr:to>
    <xdr:sp macro="" textlink="">
      <xdr:nvSpPr>
        <xdr:cNvPr id="421" name="フローチャート: 判断 420">
          <a:extLst>
            <a:ext uri="{FF2B5EF4-FFF2-40B4-BE49-F238E27FC236}">
              <a16:creationId xmlns:a16="http://schemas.microsoft.com/office/drawing/2014/main" id="{784A254C-7594-4523-B75B-0B7CFF6C0F89}"/>
            </a:ext>
          </a:extLst>
        </xdr:cNvPr>
        <xdr:cNvSpPr/>
      </xdr:nvSpPr>
      <xdr:spPr>
        <a:xfrm>
          <a:off x="13887450" y="6250178"/>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36</xdr:row>
      <xdr:rowOff>48260</xdr:rowOff>
    </xdr:from>
    <xdr:to>
      <xdr:col>76</xdr:col>
      <xdr:colOff>165100</xdr:colOff>
      <xdr:row>36</xdr:row>
      <xdr:rowOff>149860</xdr:rowOff>
    </xdr:to>
    <xdr:sp macro="" textlink="">
      <xdr:nvSpPr>
        <xdr:cNvPr id="422" name="フローチャート: 判断 421">
          <a:extLst>
            <a:ext uri="{FF2B5EF4-FFF2-40B4-BE49-F238E27FC236}">
              <a16:creationId xmlns:a16="http://schemas.microsoft.com/office/drawing/2014/main" id="{86CCC92A-6D7D-45BF-AF8A-8F6967B9B3B0}"/>
            </a:ext>
          </a:extLst>
        </xdr:cNvPr>
        <xdr:cNvSpPr/>
      </xdr:nvSpPr>
      <xdr:spPr>
        <a:xfrm>
          <a:off x="13089890" y="6222365"/>
          <a:ext cx="1092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36</xdr:row>
      <xdr:rowOff>7112</xdr:rowOff>
    </xdr:from>
    <xdr:to>
      <xdr:col>72</xdr:col>
      <xdr:colOff>38100</xdr:colOff>
      <xdr:row>36</xdr:row>
      <xdr:rowOff>108712</xdr:rowOff>
    </xdr:to>
    <xdr:sp macro="" textlink="">
      <xdr:nvSpPr>
        <xdr:cNvPr id="423" name="フローチャート: 判断 422">
          <a:extLst>
            <a:ext uri="{FF2B5EF4-FFF2-40B4-BE49-F238E27FC236}">
              <a16:creationId xmlns:a16="http://schemas.microsoft.com/office/drawing/2014/main" id="{3339D892-5385-49B5-9AB1-AFA79F717834}"/>
            </a:ext>
          </a:extLst>
        </xdr:cNvPr>
        <xdr:cNvSpPr/>
      </xdr:nvSpPr>
      <xdr:spPr>
        <a:xfrm>
          <a:off x="12303760" y="618121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35</xdr:row>
      <xdr:rowOff>146558</xdr:rowOff>
    </xdr:from>
    <xdr:to>
      <xdr:col>67</xdr:col>
      <xdr:colOff>101600</xdr:colOff>
      <xdr:row>36</xdr:row>
      <xdr:rowOff>76708</xdr:rowOff>
    </xdr:to>
    <xdr:sp macro="" textlink="">
      <xdr:nvSpPr>
        <xdr:cNvPr id="424" name="フローチャート: 判断 423">
          <a:extLst>
            <a:ext uri="{FF2B5EF4-FFF2-40B4-BE49-F238E27FC236}">
              <a16:creationId xmlns:a16="http://schemas.microsoft.com/office/drawing/2014/main" id="{9860ECB0-6BC3-4EEE-9F6E-DE82CF6EDEE3}"/>
            </a:ext>
          </a:extLst>
        </xdr:cNvPr>
        <xdr:cNvSpPr/>
      </xdr:nvSpPr>
      <xdr:spPr>
        <a:xfrm>
          <a:off x="11487150" y="6145403"/>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5" name="テキスト ボックス 424">
          <a:extLst>
            <a:ext uri="{FF2B5EF4-FFF2-40B4-BE49-F238E27FC236}">
              <a16:creationId xmlns:a16="http://schemas.microsoft.com/office/drawing/2014/main" id="{64B00592-B621-42C8-94FE-3282B94965EF}"/>
            </a:ext>
          </a:extLst>
        </xdr:cNvPr>
        <xdr:cNvSpPr txBox="1"/>
      </xdr:nvSpPr>
      <xdr:spPr>
        <a:xfrm>
          <a:off x="14532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6" name="テキスト ボックス 425">
          <a:extLst>
            <a:ext uri="{FF2B5EF4-FFF2-40B4-BE49-F238E27FC236}">
              <a16:creationId xmlns:a16="http://schemas.microsoft.com/office/drawing/2014/main" id="{8E32CC46-AA20-41F5-ABAB-DE67F81E0E70}"/>
            </a:ext>
          </a:extLst>
        </xdr:cNvPr>
        <xdr:cNvSpPr txBox="1"/>
      </xdr:nvSpPr>
      <xdr:spPr>
        <a:xfrm>
          <a:off x="13770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27" name="テキスト ボックス 426">
          <a:extLst>
            <a:ext uri="{FF2B5EF4-FFF2-40B4-BE49-F238E27FC236}">
              <a16:creationId xmlns:a16="http://schemas.microsoft.com/office/drawing/2014/main" id="{B1E11114-6ADD-4093-90BA-53A303B73921}"/>
            </a:ext>
          </a:extLst>
        </xdr:cNvPr>
        <xdr:cNvSpPr txBox="1"/>
      </xdr:nvSpPr>
      <xdr:spPr>
        <a:xfrm>
          <a:off x="129730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28" name="テキスト ボックス 427">
          <a:extLst>
            <a:ext uri="{FF2B5EF4-FFF2-40B4-BE49-F238E27FC236}">
              <a16:creationId xmlns:a16="http://schemas.microsoft.com/office/drawing/2014/main" id="{A6DBE1DF-D52B-4F9B-9336-D81C83ADCA88}"/>
            </a:ext>
          </a:extLst>
        </xdr:cNvPr>
        <xdr:cNvSpPr txBox="1"/>
      </xdr:nvSpPr>
      <xdr:spPr>
        <a:xfrm>
          <a:off x="121754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BAC924FC-DF88-4E05-BC8A-02943034A07D}"/>
            </a:ext>
          </a:extLst>
        </xdr:cNvPr>
        <xdr:cNvSpPr txBox="1"/>
      </xdr:nvSpPr>
      <xdr:spPr>
        <a:xfrm>
          <a:off x="113703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33</xdr:row>
      <xdr:rowOff>144272</xdr:rowOff>
    </xdr:from>
    <xdr:to>
      <xdr:col>85</xdr:col>
      <xdr:colOff>177800</xdr:colOff>
      <xdr:row>34</xdr:row>
      <xdr:rowOff>74422</xdr:rowOff>
    </xdr:to>
    <xdr:sp macro="" textlink="">
      <xdr:nvSpPr>
        <xdr:cNvPr id="430" name="楕円 429">
          <a:extLst>
            <a:ext uri="{FF2B5EF4-FFF2-40B4-BE49-F238E27FC236}">
              <a16:creationId xmlns:a16="http://schemas.microsoft.com/office/drawing/2014/main" id="{5390F635-7939-469F-80BF-EDDCF9859BFD}"/>
            </a:ext>
          </a:extLst>
        </xdr:cNvPr>
        <xdr:cNvSpPr/>
      </xdr:nvSpPr>
      <xdr:spPr>
        <a:xfrm>
          <a:off x="14649450" y="5800217"/>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33</xdr:row>
      <xdr:rowOff>59199</xdr:rowOff>
    </xdr:from>
    <xdr:ext cx="405111" cy="259045"/>
    <xdr:sp macro="" textlink="">
      <xdr:nvSpPr>
        <xdr:cNvPr id="431" name="【認定こども園・幼稚園・保育所】&#10;有形固定資産減価償却率該当値テキスト">
          <a:extLst>
            <a:ext uri="{FF2B5EF4-FFF2-40B4-BE49-F238E27FC236}">
              <a16:creationId xmlns:a16="http://schemas.microsoft.com/office/drawing/2014/main" id="{7E37F34C-A1EC-4555-8F75-E853787B88D9}"/>
            </a:ext>
          </a:extLst>
        </xdr:cNvPr>
        <xdr:cNvSpPr txBox="1"/>
      </xdr:nvSpPr>
      <xdr:spPr>
        <a:xfrm>
          <a:off x="14742160" y="57132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33</xdr:row>
      <xdr:rowOff>125984</xdr:rowOff>
    </xdr:from>
    <xdr:to>
      <xdr:col>81</xdr:col>
      <xdr:colOff>101600</xdr:colOff>
      <xdr:row>34</xdr:row>
      <xdr:rowOff>56134</xdr:rowOff>
    </xdr:to>
    <xdr:sp macro="" textlink="">
      <xdr:nvSpPr>
        <xdr:cNvPr id="432" name="楕円 431">
          <a:extLst>
            <a:ext uri="{FF2B5EF4-FFF2-40B4-BE49-F238E27FC236}">
              <a16:creationId xmlns:a16="http://schemas.microsoft.com/office/drawing/2014/main" id="{1F1D4D4A-AA9A-46B1-9460-6D9C36EAC87D}"/>
            </a:ext>
          </a:extLst>
        </xdr:cNvPr>
        <xdr:cNvSpPr/>
      </xdr:nvSpPr>
      <xdr:spPr>
        <a:xfrm>
          <a:off x="13887450" y="5787644"/>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34</xdr:row>
      <xdr:rowOff>5334</xdr:rowOff>
    </xdr:from>
    <xdr:to>
      <xdr:col>85</xdr:col>
      <xdr:colOff>127000</xdr:colOff>
      <xdr:row>34</xdr:row>
      <xdr:rowOff>23622</xdr:rowOff>
    </xdr:to>
    <xdr:cxnSp macro="">
      <xdr:nvCxnSpPr>
        <xdr:cNvPr id="433" name="直線コネクタ 432">
          <a:extLst>
            <a:ext uri="{FF2B5EF4-FFF2-40B4-BE49-F238E27FC236}">
              <a16:creationId xmlns:a16="http://schemas.microsoft.com/office/drawing/2014/main" id="{0ED06423-C088-4992-857B-96906C649BE3}"/>
            </a:ext>
          </a:extLst>
        </xdr:cNvPr>
        <xdr:cNvCxnSpPr/>
      </xdr:nvCxnSpPr>
      <xdr:spPr>
        <a:xfrm>
          <a:off x="13942060" y="5836539"/>
          <a:ext cx="762000" cy="125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33</xdr:row>
      <xdr:rowOff>91694</xdr:rowOff>
    </xdr:from>
    <xdr:to>
      <xdr:col>76</xdr:col>
      <xdr:colOff>165100</xdr:colOff>
      <xdr:row>34</xdr:row>
      <xdr:rowOff>21844</xdr:rowOff>
    </xdr:to>
    <xdr:sp macro="" textlink="">
      <xdr:nvSpPr>
        <xdr:cNvPr id="434" name="楕円 433">
          <a:extLst>
            <a:ext uri="{FF2B5EF4-FFF2-40B4-BE49-F238E27FC236}">
              <a16:creationId xmlns:a16="http://schemas.microsoft.com/office/drawing/2014/main" id="{E5262E60-1436-47BB-8C74-EDC4BD0203C8}"/>
            </a:ext>
          </a:extLst>
        </xdr:cNvPr>
        <xdr:cNvSpPr/>
      </xdr:nvSpPr>
      <xdr:spPr>
        <a:xfrm>
          <a:off x="13089890" y="5753354"/>
          <a:ext cx="1092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33</xdr:row>
      <xdr:rowOff>142494</xdr:rowOff>
    </xdr:from>
    <xdr:to>
      <xdr:col>81</xdr:col>
      <xdr:colOff>50800</xdr:colOff>
      <xdr:row>34</xdr:row>
      <xdr:rowOff>5334</xdr:rowOff>
    </xdr:to>
    <xdr:cxnSp macro="">
      <xdr:nvCxnSpPr>
        <xdr:cNvPr id="435" name="直線コネクタ 434">
          <a:extLst>
            <a:ext uri="{FF2B5EF4-FFF2-40B4-BE49-F238E27FC236}">
              <a16:creationId xmlns:a16="http://schemas.microsoft.com/office/drawing/2014/main" id="{3C1ECFBD-89A6-4B99-AA14-0B371EF0C22A}"/>
            </a:ext>
          </a:extLst>
        </xdr:cNvPr>
        <xdr:cNvCxnSpPr/>
      </xdr:nvCxnSpPr>
      <xdr:spPr>
        <a:xfrm>
          <a:off x="13144500" y="5798439"/>
          <a:ext cx="79756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33</xdr:row>
      <xdr:rowOff>91694</xdr:rowOff>
    </xdr:from>
    <xdr:to>
      <xdr:col>72</xdr:col>
      <xdr:colOff>38100</xdr:colOff>
      <xdr:row>34</xdr:row>
      <xdr:rowOff>21844</xdr:rowOff>
    </xdr:to>
    <xdr:sp macro="" textlink="">
      <xdr:nvSpPr>
        <xdr:cNvPr id="436" name="楕円 435">
          <a:extLst>
            <a:ext uri="{FF2B5EF4-FFF2-40B4-BE49-F238E27FC236}">
              <a16:creationId xmlns:a16="http://schemas.microsoft.com/office/drawing/2014/main" id="{C50C8F5E-9B9F-427B-A189-E0D5A8713342}"/>
            </a:ext>
          </a:extLst>
        </xdr:cNvPr>
        <xdr:cNvSpPr/>
      </xdr:nvSpPr>
      <xdr:spPr>
        <a:xfrm>
          <a:off x="12303760" y="5753354"/>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33</xdr:row>
      <xdr:rowOff>142494</xdr:rowOff>
    </xdr:from>
    <xdr:to>
      <xdr:col>76</xdr:col>
      <xdr:colOff>114300</xdr:colOff>
      <xdr:row>33</xdr:row>
      <xdr:rowOff>142494</xdr:rowOff>
    </xdr:to>
    <xdr:cxnSp macro="">
      <xdr:nvCxnSpPr>
        <xdr:cNvPr id="437" name="直線コネクタ 436">
          <a:extLst>
            <a:ext uri="{FF2B5EF4-FFF2-40B4-BE49-F238E27FC236}">
              <a16:creationId xmlns:a16="http://schemas.microsoft.com/office/drawing/2014/main" id="{04C3D311-5CDA-4404-A11F-720863AE2009}"/>
            </a:ext>
          </a:extLst>
        </xdr:cNvPr>
        <xdr:cNvCxnSpPr/>
      </xdr:nvCxnSpPr>
      <xdr:spPr>
        <a:xfrm>
          <a:off x="12346940" y="5798439"/>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33</xdr:row>
      <xdr:rowOff>43688</xdr:rowOff>
    </xdr:from>
    <xdr:to>
      <xdr:col>67</xdr:col>
      <xdr:colOff>101600</xdr:colOff>
      <xdr:row>33</xdr:row>
      <xdr:rowOff>145288</xdr:rowOff>
    </xdr:to>
    <xdr:sp macro="" textlink="">
      <xdr:nvSpPr>
        <xdr:cNvPr id="438" name="楕円 437">
          <a:extLst>
            <a:ext uri="{FF2B5EF4-FFF2-40B4-BE49-F238E27FC236}">
              <a16:creationId xmlns:a16="http://schemas.microsoft.com/office/drawing/2014/main" id="{9E007897-072D-473E-9EEE-EAD5B6785564}"/>
            </a:ext>
          </a:extLst>
        </xdr:cNvPr>
        <xdr:cNvSpPr/>
      </xdr:nvSpPr>
      <xdr:spPr>
        <a:xfrm>
          <a:off x="11487150" y="5703443"/>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33</xdr:row>
      <xdr:rowOff>94488</xdr:rowOff>
    </xdr:from>
    <xdr:to>
      <xdr:col>71</xdr:col>
      <xdr:colOff>177800</xdr:colOff>
      <xdr:row>33</xdr:row>
      <xdr:rowOff>142494</xdr:rowOff>
    </xdr:to>
    <xdr:cxnSp macro="">
      <xdr:nvCxnSpPr>
        <xdr:cNvPr id="439" name="直線コネクタ 438">
          <a:extLst>
            <a:ext uri="{FF2B5EF4-FFF2-40B4-BE49-F238E27FC236}">
              <a16:creationId xmlns:a16="http://schemas.microsoft.com/office/drawing/2014/main" id="{70CB05FD-EDB1-4A1B-A3EF-5957CBF006FF}"/>
            </a:ext>
          </a:extLst>
        </xdr:cNvPr>
        <xdr:cNvCxnSpPr/>
      </xdr:nvCxnSpPr>
      <xdr:spPr>
        <a:xfrm>
          <a:off x="11541760" y="5756148"/>
          <a:ext cx="805180" cy="42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170705</xdr:rowOff>
    </xdr:from>
    <xdr:ext cx="405111" cy="259045"/>
    <xdr:sp macro="" textlink="">
      <xdr:nvSpPr>
        <xdr:cNvPr id="440" name="n_1aveValue【認定こども園・幼稚園・保育所】&#10;有形固定資産減価償却率">
          <a:extLst>
            <a:ext uri="{FF2B5EF4-FFF2-40B4-BE49-F238E27FC236}">
              <a16:creationId xmlns:a16="http://schemas.microsoft.com/office/drawing/2014/main" id="{C6398E2E-28BF-42F1-BAA0-A61BF4B20A1B}"/>
            </a:ext>
          </a:extLst>
        </xdr:cNvPr>
        <xdr:cNvSpPr txBox="1"/>
      </xdr:nvSpPr>
      <xdr:spPr>
        <a:xfrm>
          <a:off x="13738234" y="63467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140987</xdr:rowOff>
    </xdr:from>
    <xdr:ext cx="405111" cy="259045"/>
    <xdr:sp macro="" textlink="">
      <xdr:nvSpPr>
        <xdr:cNvPr id="441" name="n_2aveValue【認定こども園・幼稚園・保育所】&#10;有形固定資産減価償却率">
          <a:extLst>
            <a:ext uri="{FF2B5EF4-FFF2-40B4-BE49-F238E27FC236}">
              <a16:creationId xmlns:a16="http://schemas.microsoft.com/office/drawing/2014/main" id="{E40229F7-EDC4-4066-992A-CD2F73F76CE7}"/>
            </a:ext>
          </a:extLst>
        </xdr:cNvPr>
        <xdr:cNvSpPr txBox="1"/>
      </xdr:nvSpPr>
      <xdr:spPr>
        <a:xfrm>
          <a:off x="12957184" y="6311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99839</xdr:rowOff>
    </xdr:from>
    <xdr:ext cx="405111" cy="259045"/>
    <xdr:sp macro="" textlink="">
      <xdr:nvSpPr>
        <xdr:cNvPr id="442" name="n_3aveValue【認定こども園・幼稚園・保育所】&#10;有形固定資産減価償却率">
          <a:extLst>
            <a:ext uri="{FF2B5EF4-FFF2-40B4-BE49-F238E27FC236}">
              <a16:creationId xmlns:a16="http://schemas.microsoft.com/office/drawing/2014/main" id="{A3A2DCDE-74C5-465A-838F-A6189008AE8E}"/>
            </a:ext>
          </a:extLst>
        </xdr:cNvPr>
        <xdr:cNvSpPr txBox="1"/>
      </xdr:nvSpPr>
      <xdr:spPr>
        <a:xfrm>
          <a:off x="12171054" y="62682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67835</xdr:rowOff>
    </xdr:from>
    <xdr:ext cx="405111" cy="259045"/>
    <xdr:sp macro="" textlink="">
      <xdr:nvSpPr>
        <xdr:cNvPr id="443" name="n_4aveValue【認定こども園・幼稚園・保育所】&#10;有形固定資産減価償却率">
          <a:extLst>
            <a:ext uri="{FF2B5EF4-FFF2-40B4-BE49-F238E27FC236}">
              <a16:creationId xmlns:a16="http://schemas.microsoft.com/office/drawing/2014/main" id="{10406852-1889-4D22-8074-1A2F6650DA2A}"/>
            </a:ext>
          </a:extLst>
        </xdr:cNvPr>
        <xdr:cNvSpPr txBox="1"/>
      </xdr:nvSpPr>
      <xdr:spPr>
        <a:xfrm>
          <a:off x="11354444" y="62381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32</xdr:row>
      <xdr:rowOff>72661</xdr:rowOff>
    </xdr:from>
    <xdr:ext cx="405111" cy="259045"/>
    <xdr:sp macro="" textlink="">
      <xdr:nvSpPr>
        <xdr:cNvPr id="444" name="n_1mainValue【認定こども園・幼稚園・保育所】&#10;有形固定資産減価償却率">
          <a:extLst>
            <a:ext uri="{FF2B5EF4-FFF2-40B4-BE49-F238E27FC236}">
              <a16:creationId xmlns:a16="http://schemas.microsoft.com/office/drawing/2014/main" id="{FC5D4B56-5EC3-4ABB-8568-6E6DA1B0FAAA}"/>
            </a:ext>
          </a:extLst>
        </xdr:cNvPr>
        <xdr:cNvSpPr txBox="1"/>
      </xdr:nvSpPr>
      <xdr:spPr>
        <a:xfrm>
          <a:off x="13738234" y="55590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32</xdr:row>
      <xdr:rowOff>38371</xdr:rowOff>
    </xdr:from>
    <xdr:ext cx="405111" cy="259045"/>
    <xdr:sp macro="" textlink="">
      <xdr:nvSpPr>
        <xdr:cNvPr id="445" name="n_2mainValue【認定こども園・幼稚園・保育所】&#10;有形固定資産減価償却率">
          <a:extLst>
            <a:ext uri="{FF2B5EF4-FFF2-40B4-BE49-F238E27FC236}">
              <a16:creationId xmlns:a16="http://schemas.microsoft.com/office/drawing/2014/main" id="{E12A82B5-EA0D-4E31-9A69-C970911FF9B4}"/>
            </a:ext>
          </a:extLst>
        </xdr:cNvPr>
        <xdr:cNvSpPr txBox="1"/>
      </xdr:nvSpPr>
      <xdr:spPr>
        <a:xfrm>
          <a:off x="12957184" y="55247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32</xdr:row>
      <xdr:rowOff>38371</xdr:rowOff>
    </xdr:from>
    <xdr:ext cx="405111" cy="259045"/>
    <xdr:sp macro="" textlink="">
      <xdr:nvSpPr>
        <xdr:cNvPr id="446" name="n_3mainValue【認定こども園・幼稚園・保育所】&#10;有形固定資産減価償却率">
          <a:extLst>
            <a:ext uri="{FF2B5EF4-FFF2-40B4-BE49-F238E27FC236}">
              <a16:creationId xmlns:a16="http://schemas.microsoft.com/office/drawing/2014/main" id="{B76320DC-DC98-448C-8C3C-5C4E3AA7B6F0}"/>
            </a:ext>
          </a:extLst>
        </xdr:cNvPr>
        <xdr:cNvSpPr txBox="1"/>
      </xdr:nvSpPr>
      <xdr:spPr>
        <a:xfrm>
          <a:off x="12171054" y="55247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31</xdr:row>
      <xdr:rowOff>161815</xdr:rowOff>
    </xdr:from>
    <xdr:ext cx="405111" cy="259045"/>
    <xdr:sp macro="" textlink="">
      <xdr:nvSpPr>
        <xdr:cNvPr id="447" name="n_4mainValue【認定こども園・幼稚園・保育所】&#10;有形固定資産減価償却率">
          <a:extLst>
            <a:ext uri="{FF2B5EF4-FFF2-40B4-BE49-F238E27FC236}">
              <a16:creationId xmlns:a16="http://schemas.microsoft.com/office/drawing/2014/main" id="{E6AD4F29-5785-4FE3-8BAF-20408DF4F0CC}"/>
            </a:ext>
          </a:extLst>
        </xdr:cNvPr>
        <xdr:cNvSpPr txBox="1"/>
      </xdr:nvSpPr>
      <xdr:spPr>
        <a:xfrm>
          <a:off x="11354444" y="54786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48" name="正方形/長方形 447">
          <a:extLst>
            <a:ext uri="{FF2B5EF4-FFF2-40B4-BE49-F238E27FC236}">
              <a16:creationId xmlns:a16="http://schemas.microsoft.com/office/drawing/2014/main" id="{3F506E4A-B30B-457F-AE26-83DC42D6854B}"/>
            </a:ext>
          </a:extLst>
        </xdr:cNvPr>
        <xdr:cNvSpPr/>
      </xdr:nvSpPr>
      <xdr:spPr>
        <a:xfrm>
          <a:off x="16459200" y="419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49" name="正方形/長方形 448">
          <a:extLst>
            <a:ext uri="{FF2B5EF4-FFF2-40B4-BE49-F238E27FC236}">
              <a16:creationId xmlns:a16="http://schemas.microsoft.com/office/drawing/2014/main" id="{1766DD8F-5533-455F-8182-19C5DB69B5F6}"/>
            </a:ext>
          </a:extLst>
        </xdr:cNvPr>
        <xdr:cNvSpPr/>
      </xdr:nvSpPr>
      <xdr:spPr>
        <a:xfrm>
          <a:off x="165900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0" name="正方形/長方形 449">
          <a:extLst>
            <a:ext uri="{FF2B5EF4-FFF2-40B4-BE49-F238E27FC236}">
              <a16:creationId xmlns:a16="http://schemas.microsoft.com/office/drawing/2014/main" id="{14B18B53-35B3-4CFF-8918-9B9F3F476D63}"/>
            </a:ext>
          </a:extLst>
        </xdr:cNvPr>
        <xdr:cNvSpPr/>
      </xdr:nvSpPr>
      <xdr:spPr>
        <a:xfrm>
          <a:off x="165900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1" name="正方形/長方形 450">
          <a:extLst>
            <a:ext uri="{FF2B5EF4-FFF2-40B4-BE49-F238E27FC236}">
              <a16:creationId xmlns:a16="http://schemas.microsoft.com/office/drawing/2014/main" id="{581A6C5B-2D1A-4275-B919-01B104ED5540}"/>
            </a:ext>
          </a:extLst>
        </xdr:cNvPr>
        <xdr:cNvSpPr/>
      </xdr:nvSpPr>
      <xdr:spPr>
        <a:xfrm>
          <a:off x="174879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2" name="正方形/長方形 451">
          <a:extLst>
            <a:ext uri="{FF2B5EF4-FFF2-40B4-BE49-F238E27FC236}">
              <a16:creationId xmlns:a16="http://schemas.microsoft.com/office/drawing/2014/main" id="{C9D14304-300F-4998-A77E-C07DE254CF26}"/>
            </a:ext>
          </a:extLst>
        </xdr:cNvPr>
        <xdr:cNvSpPr/>
      </xdr:nvSpPr>
      <xdr:spPr>
        <a:xfrm>
          <a:off x="174879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3" name="正方形/長方形 452">
          <a:extLst>
            <a:ext uri="{FF2B5EF4-FFF2-40B4-BE49-F238E27FC236}">
              <a16:creationId xmlns:a16="http://schemas.microsoft.com/office/drawing/2014/main" id="{26E6BF2E-649B-487A-9140-F5FA077FA93B}"/>
            </a:ext>
          </a:extLst>
        </xdr:cNvPr>
        <xdr:cNvSpPr/>
      </xdr:nvSpPr>
      <xdr:spPr>
        <a:xfrm>
          <a:off x="185166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4" name="正方形/長方形 453">
          <a:extLst>
            <a:ext uri="{FF2B5EF4-FFF2-40B4-BE49-F238E27FC236}">
              <a16:creationId xmlns:a16="http://schemas.microsoft.com/office/drawing/2014/main" id="{635C72FD-8B39-4662-85B7-F910E74B969F}"/>
            </a:ext>
          </a:extLst>
        </xdr:cNvPr>
        <xdr:cNvSpPr/>
      </xdr:nvSpPr>
      <xdr:spPr>
        <a:xfrm>
          <a:off x="185166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5" name="正方形/長方形 454">
          <a:extLst>
            <a:ext uri="{FF2B5EF4-FFF2-40B4-BE49-F238E27FC236}">
              <a16:creationId xmlns:a16="http://schemas.microsoft.com/office/drawing/2014/main" id="{7B83E81E-CEA7-4F88-AB98-DEF27EE1FFE5}"/>
            </a:ext>
          </a:extLst>
        </xdr:cNvPr>
        <xdr:cNvSpPr/>
      </xdr:nvSpPr>
      <xdr:spPr>
        <a:xfrm>
          <a:off x="16459200" y="533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6" name="テキスト ボックス 455">
          <a:extLst>
            <a:ext uri="{FF2B5EF4-FFF2-40B4-BE49-F238E27FC236}">
              <a16:creationId xmlns:a16="http://schemas.microsoft.com/office/drawing/2014/main" id="{62471787-803A-4B99-94F6-8CEC0B3B2DDF}"/>
            </a:ext>
          </a:extLst>
        </xdr:cNvPr>
        <xdr:cNvSpPr txBox="1"/>
      </xdr:nvSpPr>
      <xdr:spPr>
        <a:xfrm>
          <a:off x="1644015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57" name="直線コネクタ 456">
          <a:extLst>
            <a:ext uri="{FF2B5EF4-FFF2-40B4-BE49-F238E27FC236}">
              <a16:creationId xmlns:a16="http://schemas.microsoft.com/office/drawing/2014/main" id="{84677A95-3EDA-4D77-8576-367874B80BC0}"/>
            </a:ext>
          </a:extLst>
        </xdr:cNvPr>
        <xdr:cNvCxnSpPr/>
      </xdr:nvCxnSpPr>
      <xdr:spPr>
        <a:xfrm>
          <a:off x="1645920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58" name="直線コネクタ 457">
          <a:extLst>
            <a:ext uri="{FF2B5EF4-FFF2-40B4-BE49-F238E27FC236}">
              <a16:creationId xmlns:a16="http://schemas.microsoft.com/office/drawing/2014/main" id="{CBB38987-0A8A-4F88-97DD-ED4E0F47FD3B}"/>
            </a:ext>
          </a:extLst>
        </xdr:cNvPr>
        <xdr:cNvCxnSpPr/>
      </xdr:nvCxnSpPr>
      <xdr:spPr>
        <a:xfrm>
          <a:off x="16459200" y="723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459" name="テキスト ボックス 458">
          <a:extLst>
            <a:ext uri="{FF2B5EF4-FFF2-40B4-BE49-F238E27FC236}">
              <a16:creationId xmlns:a16="http://schemas.microsoft.com/office/drawing/2014/main" id="{431BE762-D861-47B2-98A2-C95B5A10EF2B}"/>
            </a:ext>
          </a:extLst>
        </xdr:cNvPr>
        <xdr:cNvSpPr txBox="1"/>
      </xdr:nvSpPr>
      <xdr:spPr>
        <a:xfrm>
          <a:off x="16047266" y="709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60" name="直線コネクタ 459">
          <a:extLst>
            <a:ext uri="{FF2B5EF4-FFF2-40B4-BE49-F238E27FC236}">
              <a16:creationId xmlns:a16="http://schemas.microsoft.com/office/drawing/2014/main" id="{CF10682F-85AB-4587-9AD7-277B3C5AFB2E}"/>
            </a:ext>
          </a:extLst>
        </xdr:cNvPr>
        <xdr:cNvCxnSpPr/>
      </xdr:nvCxnSpPr>
      <xdr:spPr>
        <a:xfrm>
          <a:off x="16459200" y="685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461" name="テキスト ボックス 460">
          <a:extLst>
            <a:ext uri="{FF2B5EF4-FFF2-40B4-BE49-F238E27FC236}">
              <a16:creationId xmlns:a16="http://schemas.microsoft.com/office/drawing/2014/main" id="{C0BA58B7-F33A-4A0F-981B-E95FA7A7B5AF}"/>
            </a:ext>
          </a:extLst>
        </xdr:cNvPr>
        <xdr:cNvSpPr txBox="1"/>
      </xdr:nvSpPr>
      <xdr:spPr>
        <a:xfrm>
          <a:off x="16047266" y="671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62" name="直線コネクタ 461">
          <a:extLst>
            <a:ext uri="{FF2B5EF4-FFF2-40B4-BE49-F238E27FC236}">
              <a16:creationId xmlns:a16="http://schemas.microsoft.com/office/drawing/2014/main" id="{6372BB26-C29E-4DFC-9C70-9D978F60AE15}"/>
            </a:ext>
          </a:extLst>
        </xdr:cNvPr>
        <xdr:cNvCxnSpPr/>
      </xdr:nvCxnSpPr>
      <xdr:spPr>
        <a:xfrm>
          <a:off x="16459200" y="6473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463" name="テキスト ボックス 462">
          <a:extLst>
            <a:ext uri="{FF2B5EF4-FFF2-40B4-BE49-F238E27FC236}">
              <a16:creationId xmlns:a16="http://schemas.microsoft.com/office/drawing/2014/main" id="{05C7A5B8-44CE-4440-8884-F7425A11AB45}"/>
            </a:ext>
          </a:extLst>
        </xdr:cNvPr>
        <xdr:cNvSpPr txBox="1"/>
      </xdr:nvSpPr>
      <xdr:spPr>
        <a:xfrm>
          <a:off x="16047266" y="6336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64" name="直線コネクタ 463">
          <a:extLst>
            <a:ext uri="{FF2B5EF4-FFF2-40B4-BE49-F238E27FC236}">
              <a16:creationId xmlns:a16="http://schemas.microsoft.com/office/drawing/2014/main" id="{5106917F-3ABA-4B25-9B18-A743D91BD0AB}"/>
            </a:ext>
          </a:extLst>
        </xdr:cNvPr>
        <xdr:cNvCxnSpPr/>
      </xdr:nvCxnSpPr>
      <xdr:spPr>
        <a:xfrm>
          <a:off x="16459200" y="609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465" name="テキスト ボックス 464">
          <a:extLst>
            <a:ext uri="{FF2B5EF4-FFF2-40B4-BE49-F238E27FC236}">
              <a16:creationId xmlns:a16="http://schemas.microsoft.com/office/drawing/2014/main" id="{462F8DA5-3977-4E18-B4C7-3212A2D7A82B}"/>
            </a:ext>
          </a:extLst>
        </xdr:cNvPr>
        <xdr:cNvSpPr txBox="1"/>
      </xdr:nvSpPr>
      <xdr:spPr>
        <a:xfrm>
          <a:off x="16047266" y="5955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66" name="直線コネクタ 465">
          <a:extLst>
            <a:ext uri="{FF2B5EF4-FFF2-40B4-BE49-F238E27FC236}">
              <a16:creationId xmlns:a16="http://schemas.microsoft.com/office/drawing/2014/main" id="{6084BCE0-0784-44BD-91AA-72620D4BE676}"/>
            </a:ext>
          </a:extLst>
        </xdr:cNvPr>
        <xdr:cNvCxnSpPr/>
      </xdr:nvCxnSpPr>
      <xdr:spPr>
        <a:xfrm>
          <a:off x="16459200" y="571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467" name="テキスト ボックス 466">
          <a:extLst>
            <a:ext uri="{FF2B5EF4-FFF2-40B4-BE49-F238E27FC236}">
              <a16:creationId xmlns:a16="http://schemas.microsoft.com/office/drawing/2014/main" id="{4863D029-8D5A-4E0E-935D-74FE3F7C0E45}"/>
            </a:ext>
          </a:extLst>
        </xdr:cNvPr>
        <xdr:cNvSpPr txBox="1"/>
      </xdr:nvSpPr>
      <xdr:spPr>
        <a:xfrm>
          <a:off x="16047266" y="5574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8" name="直線コネクタ 467">
          <a:extLst>
            <a:ext uri="{FF2B5EF4-FFF2-40B4-BE49-F238E27FC236}">
              <a16:creationId xmlns:a16="http://schemas.microsoft.com/office/drawing/2014/main" id="{76DAEE2B-AAFF-448A-A530-FB722145D1B8}"/>
            </a:ext>
          </a:extLst>
        </xdr:cNvPr>
        <xdr:cNvCxnSpPr/>
      </xdr:nvCxnSpPr>
      <xdr:spPr>
        <a:xfrm>
          <a:off x="1645920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69" name="テキスト ボックス 468">
          <a:extLst>
            <a:ext uri="{FF2B5EF4-FFF2-40B4-BE49-F238E27FC236}">
              <a16:creationId xmlns:a16="http://schemas.microsoft.com/office/drawing/2014/main" id="{6D6B11EA-A3A1-49D7-8DA3-089B7284F911}"/>
            </a:ext>
          </a:extLst>
        </xdr:cNvPr>
        <xdr:cNvSpPr txBox="1"/>
      </xdr:nvSpPr>
      <xdr:spPr>
        <a:xfrm>
          <a:off x="16047266" y="519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0" name="【認定こども園・幼稚園・保育所】&#10;一人当たり面積グラフ枠">
          <a:extLst>
            <a:ext uri="{FF2B5EF4-FFF2-40B4-BE49-F238E27FC236}">
              <a16:creationId xmlns:a16="http://schemas.microsoft.com/office/drawing/2014/main" id="{99B5FD5F-B97B-4C93-9C4C-49E9D767E1EE}"/>
            </a:ext>
          </a:extLst>
        </xdr:cNvPr>
        <xdr:cNvSpPr/>
      </xdr:nvSpPr>
      <xdr:spPr>
        <a:xfrm>
          <a:off x="16459200" y="533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80010</xdr:rowOff>
    </xdr:from>
    <xdr:to>
      <xdr:col>116</xdr:col>
      <xdr:colOff>62864</xdr:colOff>
      <xdr:row>42</xdr:row>
      <xdr:rowOff>0</xdr:rowOff>
    </xdr:to>
    <xdr:cxnSp macro="">
      <xdr:nvCxnSpPr>
        <xdr:cNvPr id="471" name="直線コネクタ 470">
          <a:extLst>
            <a:ext uri="{FF2B5EF4-FFF2-40B4-BE49-F238E27FC236}">
              <a16:creationId xmlns:a16="http://schemas.microsoft.com/office/drawing/2014/main" id="{72C45CDD-E31E-4563-B34D-A34FAD15A27B}"/>
            </a:ext>
          </a:extLst>
        </xdr:cNvPr>
        <xdr:cNvCxnSpPr/>
      </xdr:nvCxnSpPr>
      <xdr:spPr>
        <a:xfrm flipV="1">
          <a:off x="19947254" y="5739765"/>
          <a:ext cx="0" cy="14611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3827</xdr:rowOff>
    </xdr:from>
    <xdr:ext cx="469744" cy="259045"/>
    <xdr:sp macro="" textlink="">
      <xdr:nvSpPr>
        <xdr:cNvPr id="472" name="【認定こども園・幼稚園・保育所】&#10;一人当たり面積最小値テキスト">
          <a:extLst>
            <a:ext uri="{FF2B5EF4-FFF2-40B4-BE49-F238E27FC236}">
              <a16:creationId xmlns:a16="http://schemas.microsoft.com/office/drawing/2014/main" id="{B934558C-9DE4-434A-A74C-1A0DC99C9A67}"/>
            </a:ext>
          </a:extLst>
        </xdr:cNvPr>
        <xdr:cNvSpPr txBox="1"/>
      </xdr:nvSpPr>
      <xdr:spPr>
        <a:xfrm>
          <a:off x="19985990" y="72066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0</xdr:rowOff>
    </xdr:from>
    <xdr:to>
      <xdr:col>116</xdr:col>
      <xdr:colOff>152400</xdr:colOff>
      <xdr:row>42</xdr:row>
      <xdr:rowOff>0</xdr:rowOff>
    </xdr:to>
    <xdr:cxnSp macro="">
      <xdr:nvCxnSpPr>
        <xdr:cNvPr id="473" name="直線コネクタ 472">
          <a:extLst>
            <a:ext uri="{FF2B5EF4-FFF2-40B4-BE49-F238E27FC236}">
              <a16:creationId xmlns:a16="http://schemas.microsoft.com/office/drawing/2014/main" id="{BF890852-B234-46C8-9E59-879E49B04B97}"/>
            </a:ext>
          </a:extLst>
        </xdr:cNvPr>
        <xdr:cNvCxnSpPr/>
      </xdr:nvCxnSpPr>
      <xdr:spPr>
        <a:xfrm>
          <a:off x="19885660" y="72009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26687</xdr:rowOff>
    </xdr:from>
    <xdr:ext cx="469744" cy="259045"/>
    <xdr:sp macro="" textlink="">
      <xdr:nvSpPr>
        <xdr:cNvPr id="474" name="【認定こども園・幼稚園・保育所】&#10;一人当たり面積最大値テキスト">
          <a:extLst>
            <a:ext uri="{FF2B5EF4-FFF2-40B4-BE49-F238E27FC236}">
              <a16:creationId xmlns:a16="http://schemas.microsoft.com/office/drawing/2014/main" id="{B53D92EC-4557-4892-902B-59DBF2297D18}"/>
            </a:ext>
          </a:extLst>
        </xdr:cNvPr>
        <xdr:cNvSpPr txBox="1"/>
      </xdr:nvSpPr>
      <xdr:spPr>
        <a:xfrm>
          <a:off x="19985990" y="55111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80010</xdr:rowOff>
    </xdr:from>
    <xdr:to>
      <xdr:col>116</xdr:col>
      <xdr:colOff>152400</xdr:colOff>
      <xdr:row>33</xdr:row>
      <xdr:rowOff>80010</xdr:rowOff>
    </xdr:to>
    <xdr:cxnSp macro="">
      <xdr:nvCxnSpPr>
        <xdr:cNvPr id="475" name="直線コネクタ 474">
          <a:extLst>
            <a:ext uri="{FF2B5EF4-FFF2-40B4-BE49-F238E27FC236}">
              <a16:creationId xmlns:a16="http://schemas.microsoft.com/office/drawing/2014/main" id="{B6A3251D-52BD-47F3-B828-A513107B3A89}"/>
            </a:ext>
          </a:extLst>
        </xdr:cNvPr>
        <xdr:cNvCxnSpPr/>
      </xdr:nvCxnSpPr>
      <xdr:spPr>
        <a:xfrm>
          <a:off x="19885660" y="573976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21607</xdr:rowOff>
    </xdr:from>
    <xdr:ext cx="469744" cy="259045"/>
    <xdr:sp macro="" textlink="">
      <xdr:nvSpPr>
        <xdr:cNvPr id="476" name="【認定こども園・幼稚園・保育所】&#10;一人当たり面積平均値テキスト">
          <a:extLst>
            <a:ext uri="{FF2B5EF4-FFF2-40B4-BE49-F238E27FC236}">
              <a16:creationId xmlns:a16="http://schemas.microsoft.com/office/drawing/2014/main" id="{1F33AD5A-5120-4944-9908-9FBF297838FF}"/>
            </a:ext>
          </a:extLst>
        </xdr:cNvPr>
        <xdr:cNvSpPr txBox="1"/>
      </xdr:nvSpPr>
      <xdr:spPr>
        <a:xfrm>
          <a:off x="19985990" y="653289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170180</xdr:rowOff>
    </xdr:from>
    <xdr:to>
      <xdr:col>116</xdr:col>
      <xdr:colOff>114300</xdr:colOff>
      <xdr:row>39</xdr:row>
      <xdr:rowOff>100330</xdr:rowOff>
    </xdr:to>
    <xdr:sp macro="" textlink="">
      <xdr:nvSpPr>
        <xdr:cNvPr id="477" name="フローチャート: 判断 476">
          <a:extLst>
            <a:ext uri="{FF2B5EF4-FFF2-40B4-BE49-F238E27FC236}">
              <a16:creationId xmlns:a16="http://schemas.microsoft.com/office/drawing/2014/main" id="{F93222A1-F6CA-4E58-8F2A-6EFCE2392819}"/>
            </a:ext>
          </a:extLst>
        </xdr:cNvPr>
        <xdr:cNvSpPr/>
      </xdr:nvSpPr>
      <xdr:spPr>
        <a:xfrm>
          <a:off x="19904710" y="6689090"/>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162560</xdr:rowOff>
    </xdr:from>
    <xdr:to>
      <xdr:col>112</xdr:col>
      <xdr:colOff>38100</xdr:colOff>
      <xdr:row>39</xdr:row>
      <xdr:rowOff>92710</xdr:rowOff>
    </xdr:to>
    <xdr:sp macro="" textlink="">
      <xdr:nvSpPr>
        <xdr:cNvPr id="478" name="フローチャート: 判断 477">
          <a:extLst>
            <a:ext uri="{FF2B5EF4-FFF2-40B4-BE49-F238E27FC236}">
              <a16:creationId xmlns:a16="http://schemas.microsoft.com/office/drawing/2014/main" id="{6EAA42A8-7950-4E73-A9C4-47AF9C586393}"/>
            </a:ext>
          </a:extLst>
        </xdr:cNvPr>
        <xdr:cNvSpPr/>
      </xdr:nvSpPr>
      <xdr:spPr>
        <a:xfrm>
          <a:off x="19161760" y="6679565"/>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162560</xdr:rowOff>
    </xdr:from>
    <xdr:to>
      <xdr:col>107</xdr:col>
      <xdr:colOff>101600</xdr:colOff>
      <xdr:row>39</xdr:row>
      <xdr:rowOff>92710</xdr:rowOff>
    </xdr:to>
    <xdr:sp macro="" textlink="">
      <xdr:nvSpPr>
        <xdr:cNvPr id="479" name="フローチャート: 判断 478">
          <a:extLst>
            <a:ext uri="{FF2B5EF4-FFF2-40B4-BE49-F238E27FC236}">
              <a16:creationId xmlns:a16="http://schemas.microsoft.com/office/drawing/2014/main" id="{7ACA2ABB-6DCC-4ADD-81A1-5A0032FC165E}"/>
            </a:ext>
          </a:extLst>
        </xdr:cNvPr>
        <xdr:cNvSpPr/>
      </xdr:nvSpPr>
      <xdr:spPr>
        <a:xfrm>
          <a:off x="18345150" y="667956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147320</xdr:rowOff>
    </xdr:from>
    <xdr:to>
      <xdr:col>102</xdr:col>
      <xdr:colOff>165100</xdr:colOff>
      <xdr:row>39</xdr:row>
      <xdr:rowOff>77470</xdr:rowOff>
    </xdr:to>
    <xdr:sp macro="" textlink="">
      <xdr:nvSpPr>
        <xdr:cNvPr id="480" name="フローチャート: 判断 479">
          <a:extLst>
            <a:ext uri="{FF2B5EF4-FFF2-40B4-BE49-F238E27FC236}">
              <a16:creationId xmlns:a16="http://schemas.microsoft.com/office/drawing/2014/main" id="{A1B2F5D6-6209-4EFB-B11A-CFB4BBA9BB0A}"/>
            </a:ext>
          </a:extLst>
        </xdr:cNvPr>
        <xdr:cNvSpPr/>
      </xdr:nvSpPr>
      <xdr:spPr>
        <a:xfrm>
          <a:off x="17547590" y="6660515"/>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162560</xdr:rowOff>
    </xdr:from>
    <xdr:to>
      <xdr:col>98</xdr:col>
      <xdr:colOff>38100</xdr:colOff>
      <xdr:row>39</xdr:row>
      <xdr:rowOff>92710</xdr:rowOff>
    </xdr:to>
    <xdr:sp macro="" textlink="">
      <xdr:nvSpPr>
        <xdr:cNvPr id="481" name="フローチャート: 判断 480">
          <a:extLst>
            <a:ext uri="{FF2B5EF4-FFF2-40B4-BE49-F238E27FC236}">
              <a16:creationId xmlns:a16="http://schemas.microsoft.com/office/drawing/2014/main" id="{91BAA075-D1E7-4D1D-BF1E-0081442AFB8C}"/>
            </a:ext>
          </a:extLst>
        </xdr:cNvPr>
        <xdr:cNvSpPr/>
      </xdr:nvSpPr>
      <xdr:spPr>
        <a:xfrm>
          <a:off x="16761460" y="6679565"/>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2" name="テキスト ボックス 481">
          <a:extLst>
            <a:ext uri="{FF2B5EF4-FFF2-40B4-BE49-F238E27FC236}">
              <a16:creationId xmlns:a16="http://schemas.microsoft.com/office/drawing/2014/main" id="{66264465-C36E-4875-9EE4-9DE7A665A868}"/>
            </a:ext>
          </a:extLst>
        </xdr:cNvPr>
        <xdr:cNvSpPr txBox="1"/>
      </xdr:nvSpPr>
      <xdr:spPr>
        <a:xfrm>
          <a:off x="1977644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3" name="テキスト ボックス 482">
          <a:extLst>
            <a:ext uri="{FF2B5EF4-FFF2-40B4-BE49-F238E27FC236}">
              <a16:creationId xmlns:a16="http://schemas.microsoft.com/office/drawing/2014/main" id="{5C6B6D42-5956-4C33-9265-48E0AC2E39A1}"/>
            </a:ext>
          </a:extLst>
        </xdr:cNvPr>
        <xdr:cNvSpPr txBox="1"/>
      </xdr:nvSpPr>
      <xdr:spPr>
        <a:xfrm>
          <a:off x="190334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4" name="テキスト ボックス 483">
          <a:extLst>
            <a:ext uri="{FF2B5EF4-FFF2-40B4-BE49-F238E27FC236}">
              <a16:creationId xmlns:a16="http://schemas.microsoft.com/office/drawing/2014/main" id="{16B2B6E4-CB8D-42A6-B4CB-F14A33EDDB49}"/>
            </a:ext>
          </a:extLst>
        </xdr:cNvPr>
        <xdr:cNvSpPr txBox="1"/>
      </xdr:nvSpPr>
      <xdr:spPr>
        <a:xfrm>
          <a:off x="182283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69FDFF4F-8F7B-416E-9226-F20F86AA6593}"/>
            </a:ext>
          </a:extLst>
        </xdr:cNvPr>
        <xdr:cNvSpPr txBox="1"/>
      </xdr:nvSpPr>
      <xdr:spPr>
        <a:xfrm>
          <a:off x="174307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D756664C-29D5-4755-AA7C-FB76BA6C3475}"/>
            </a:ext>
          </a:extLst>
        </xdr:cNvPr>
        <xdr:cNvSpPr txBox="1"/>
      </xdr:nvSpPr>
      <xdr:spPr>
        <a:xfrm>
          <a:off x="166331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135890</xdr:rowOff>
    </xdr:from>
    <xdr:to>
      <xdr:col>116</xdr:col>
      <xdr:colOff>114300</xdr:colOff>
      <xdr:row>40</xdr:row>
      <xdr:rowOff>66040</xdr:rowOff>
    </xdr:to>
    <xdr:sp macro="" textlink="">
      <xdr:nvSpPr>
        <xdr:cNvPr id="487" name="楕円 486">
          <a:extLst>
            <a:ext uri="{FF2B5EF4-FFF2-40B4-BE49-F238E27FC236}">
              <a16:creationId xmlns:a16="http://schemas.microsoft.com/office/drawing/2014/main" id="{D42FD409-AE0B-4B60-8767-10513679F5E4}"/>
            </a:ext>
          </a:extLst>
        </xdr:cNvPr>
        <xdr:cNvSpPr/>
      </xdr:nvSpPr>
      <xdr:spPr>
        <a:xfrm>
          <a:off x="19904710" y="681863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114317</xdr:rowOff>
    </xdr:from>
    <xdr:ext cx="469744" cy="259045"/>
    <xdr:sp macro="" textlink="">
      <xdr:nvSpPr>
        <xdr:cNvPr id="488" name="【認定こども園・幼稚園・保育所】&#10;一人当たり面積該当値テキスト">
          <a:extLst>
            <a:ext uri="{FF2B5EF4-FFF2-40B4-BE49-F238E27FC236}">
              <a16:creationId xmlns:a16="http://schemas.microsoft.com/office/drawing/2014/main" id="{607CFCC2-FCDF-4F24-9DED-3228DF91FEE9}"/>
            </a:ext>
          </a:extLst>
        </xdr:cNvPr>
        <xdr:cNvSpPr txBox="1"/>
      </xdr:nvSpPr>
      <xdr:spPr>
        <a:xfrm>
          <a:off x="19985990" y="68008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82550</xdr:rowOff>
    </xdr:from>
    <xdr:to>
      <xdr:col>112</xdr:col>
      <xdr:colOff>38100</xdr:colOff>
      <xdr:row>40</xdr:row>
      <xdr:rowOff>12700</xdr:rowOff>
    </xdr:to>
    <xdr:sp macro="" textlink="">
      <xdr:nvSpPr>
        <xdr:cNvPr id="489" name="楕円 488">
          <a:extLst>
            <a:ext uri="{FF2B5EF4-FFF2-40B4-BE49-F238E27FC236}">
              <a16:creationId xmlns:a16="http://schemas.microsoft.com/office/drawing/2014/main" id="{4968F961-D5C1-4C40-BD99-5A1B69584BA3}"/>
            </a:ext>
          </a:extLst>
        </xdr:cNvPr>
        <xdr:cNvSpPr/>
      </xdr:nvSpPr>
      <xdr:spPr>
        <a:xfrm>
          <a:off x="19161760" y="6771005"/>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133350</xdr:rowOff>
    </xdr:from>
    <xdr:to>
      <xdr:col>116</xdr:col>
      <xdr:colOff>63500</xdr:colOff>
      <xdr:row>40</xdr:row>
      <xdr:rowOff>15240</xdr:rowOff>
    </xdr:to>
    <xdr:cxnSp macro="">
      <xdr:nvCxnSpPr>
        <xdr:cNvPr id="490" name="直線コネクタ 489">
          <a:extLst>
            <a:ext uri="{FF2B5EF4-FFF2-40B4-BE49-F238E27FC236}">
              <a16:creationId xmlns:a16="http://schemas.microsoft.com/office/drawing/2014/main" id="{7E11196E-B55C-45EB-BD2C-6C38B39589F3}"/>
            </a:ext>
          </a:extLst>
        </xdr:cNvPr>
        <xdr:cNvCxnSpPr/>
      </xdr:nvCxnSpPr>
      <xdr:spPr>
        <a:xfrm>
          <a:off x="19204940" y="6816090"/>
          <a:ext cx="74295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67310</xdr:rowOff>
    </xdr:from>
    <xdr:to>
      <xdr:col>107</xdr:col>
      <xdr:colOff>101600</xdr:colOff>
      <xdr:row>39</xdr:row>
      <xdr:rowOff>168910</xdr:rowOff>
    </xdr:to>
    <xdr:sp macro="" textlink="">
      <xdr:nvSpPr>
        <xdr:cNvPr id="491" name="楕円 490">
          <a:extLst>
            <a:ext uri="{FF2B5EF4-FFF2-40B4-BE49-F238E27FC236}">
              <a16:creationId xmlns:a16="http://schemas.microsoft.com/office/drawing/2014/main" id="{6E98440A-C1CE-473A-82CA-4B1DB327B6D5}"/>
            </a:ext>
          </a:extLst>
        </xdr:cNvPr>
        <xdr:cNvSpPr/>
      </xdr:nvSpPr>
      <xdr:spPr>
        <a:xfrm>
          <a:off x="18345150" y="6751955"/>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118110</xdr:rowOff>
    </xdr:from>
    <xdr:to>
      <xdr:col>111</xdr:col>
      <xdr:colOff>177800</xdr:colOff>
      <xdr:row>39</xdr:row>
      <xdr:rowOff>133350</xdr:rowOff>
    </xdr:to>
    <xdr:cxnSp macro="">
      <xdr:nvCxnSpPr>
        <xdr:cNvPr id="492" name="直線コネクタ 491">
          <a:extLst>
            <a:ext uri="{FF2B5EF4-FFF2-40B4-BE49-F238E27FC236}">
              <a16:creationId xmlns:a16="http://schemas.microsoft.com/office/drawing/2014/main" id="{E6AE79A4-5AD3-41B7-A2AF-07DAC0741EEC}"/>
            </a:ext>
          </a:extLst>
        </xdr:cNvPr>
        <xdr:cNvCxnSpPr/>
      </xdr:nvCxnSpPr>
      <xdr:spPr>
        <a:xfrm>
          <a:off x="18399760" y="6806565"/>
          <a:ext cx="80518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52070</xdr:rowOff>
    </xdr:from>
    <xdr:to>
      <xdr:col>102</xdr:col>
      <xdr:colOff>165100</xdr:colOff>
      <xdr:row>39</xdr:row>
      <xdr:rowOff>153670</xdr:rowOff>
    </xdr:to>
    <xdr:sp macro="" textlink="">
      <xdr:nvSpPr>
        <xdr:cNvPr id="493" name="楕円 492">
          <a:extLst>
            <a:ext uri="{FF2B5EF4-FFF2-40B4-BE49-F238E27FC236}">
              <a16:creationId xmlns:a16="http://schemas.microsoft.com/office/drawing/2014/main" id="{EC7AD305-B1D3-43B5-B1E5-B62046B713D5}"/>
            </a:ext>
          </a:extLst>
        </xdr:cNvPr>
        <xdr:cNvSpPr/>
      </xdr:nvSpPr>
      <xdr:spPr>
        <a:xfrm>
          <a:off x="17547590" y="6742430"/>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102870</xdr:rowOff>
    </xdr:from>
    <xdr:to>
      <xdr:col>107</xdr:col>
      <xdr:colOff>50800</xdr:colOff>
      <xdr:row>39</xdr:row>
      <xdr:rowOff>118110</xdr:rowOff>
    </xdr:to>
    <xdr:cxnSp macro="">
      <xdr:nvCxnSpPr>
        <xdr:cNvPr id="494" name="直線コネクタ 493">
          <a:extLst>
            <a:ext uri="{FF2B5EF4-FFF2-40B4-BE49-F238E27FC236}">
              <a16:creationId xmlns:a16="http://schemas.microsoft.com/office/drawing/2014/main" id="{28B447A7-C247-4758-ABA3-512E861C3B49}"/>
            </a:ext>
          </a:extLst>
        </xdr:cNvPr>
        <xdr:cNvCxnSpPr/>
      </xdr:nvCxnSpPr>
      <xdr:spPr>
        <a:xfrm>
          <a:off x="17602200" y="6787515"/>
          <a:ext cx="79756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59690</xdr:rowOff>
    </xdr:from>
    <xdr:to>
      <xdr:col>98</xdr:col>
      <xdr:colOff>38100</xdr:colOff>
      <xdr:row>39</xdr:row>
      <xdr:rowOff>161290</xdr:rowOff>
    </xdr:to>
    <xdr:sp macro="" textlink="">
      <xdr:nvSpPr>
        <xdr:cNvPr id="495" name="楕円 494">
          <a:extLst>
            <a:ext uri="{FF2B5EF4-FFF2-40B4-BE49-F238E27FC236}">
              <a16:creationId xmlns:a16="http://schemas.microsoft.com/office/drawing/2014/main" id="{8C2D1CC9-40F6-445D-830B-ABA8B174FD39}"/>
            </a:ext>
          </a:extLst>
        </xdr:cNvPr>
        <xdr:cNvSpPr/>
      </xdr:nvSpPr>
      <xdr:spPr>
        <a:xfrm>
          <a:off x="16761460" y="6742430"/>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102870</xdr:rowOff>
    </xdr:from>
    <xdr:to>
      <xdr:col>102</xdr:col>
      <xdr:colOff>114300</xdr:colOff>
      <xdr:row>39</xdr:row>
      <xdr:rowOff>110490</xdr:rowOff>
    </xdr:to>
    <xdr:cxnSp macro="">
      <xdr:nvCxnSpPr>
        <xdr:cNvPr id="496" name="直線コネクタ 495">
          <a:extLst>
            <a:ext uri="{FF2B5EF4-FFF2-40B4-BE49-F238E27FC236}">
              <a16:creationId xmlns:a16="http://schemas.microsoft.com/office/drawing/2014/main" id="{6C6F4EF6-923D-4D8B-A600-3E3BC6B6F390}"/>
            </a:ext>
          </a:extLst>
        </xdr:cNvPr>
        <xdr:cNvCxnSpPr/>
      </xdr:nvCxnSpPr>
      <xdr:spPr>
        <a:xfrm flipV="1">
          <a:off x="16804640" y="6787515"/>
          <a:ext cx="79756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109237</xdr:rowOff>
    </xdr:from>
    <xdr:ext cx="469744" cy="259045"/>
    <xdr:sp macro="" textlink="">
      <xdr:nvSpPr>
        <xdr:cNvPr id="497" name="n_1aveValue【認定こども園・幼稚園・保育所】&#10;一人当たり面積">
          <a:extLst>
            <a:ext uri="{FF2B5EF4-FFF2-40B4-BE49-F238E27FC236}">
              <a16:creationId xmlns:a16="http://schemas.microsoft.com/office/drawing/2014/main" id="{7A4D0F03-D6A9-4969-8158-6301D0CB4614}"/>
            </a:ext>
          </a:extLst>
        </xdr:cNvPr>
        <xdr:cNvSpPr txBox="1"/>
      </xdr:nvSpPr>
      <xdr:spPr>
        <a:xfrm>
          <a:off x="18982132" y="64509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109237</xdr:rowOff>
    </xdr:from>
    <xdr:ext cx="469744" cy="259045"/>
    <xdr:sp macro="" textlink="">
      <xdr:nvSpPr>
        <xdr:cNvPr id="498" name="n_2aveValue【認定こども園・幼稚園・保育所】&#10;一人当たり面積">
          <a:extLst>
            <a:ext uri="{FF2B5EF4-FFF2-40B4-BE49-F238E27FC236}">
              <a16:creationId xmlns:a16="http://schemas.microsoft.com/office/drawing/2014/main" id="{5F02DB79-ED2E-4B1E-8EF8-49E463C827C9}"/>
            </a:ext>
          </a:extLst>
        </xdr:cNvPr>
        <xdr:cNvSpPr txBox="1"/>
      </xdr:nvSpPr>
      <xdr:spPr>
        <a:xfrm>
          <a:off x="18182032" y="64509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93997</xdr:rowOff>
    </xdr:from>
    <xdr:ext cx="469744" cy="259045"/>
    <xdr:sp macro="" textlink="">
      <xdr:nvSpPr>
        <xdr:cNvPr id="499" name="n_3aveValue【認定こども園・幼稚園・保育所】&#10;一人当たり面積">
          <a:extLst>
            <a:ext uri="{FF2B5EF4-FFF2-40B4-BE49-F238E27FC236}">
              <a16:creationId xmlns:a16="http://schemas.microsoft.com/office/drawing/2014/main" id="{38BC9472-ACD8-43B6-9127-0D78C086D0D4}"/>
            </a:ext>
          </a:extLst>
        </xdr:cNvPr>
        <xdr:cNvSpPr txBox="1"/>
      </xdr:nvSpPr>
      <xdr:spPr>
        <a:xfrm>
          <a:off x="17384472" y="6441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109237</xdr:rowOff>
    </xdr:from>
    <xdr:ext cx="469744" cy="259045"/>
    <xdr:sp macro="" textlink="">
      <xdr:nvSpPr>
        <xdr:cNvPr id="500" name="n_4aveValue【認定こども園・幼稚園・保育所】&#10;一人当たり面積">
          <a:extLst>
            <a:ext uri="{FF2B5EF4-FFF2-40B4-BE49-F238E27FC236}">
              <a16:creationId xmlns:a16="http://schemas.microsoft.com/office/drawing/2014/main" id="{8BFF3341-B075-498B-B4C7-B35A39073EFB}"/>
            </a:ext>
          </a:extLst>
        </xdr:cNvPr>
        <xdr:cNvSpPr txBox="1"/>
      </xdr:nvSpPr>
      <xdr:spPr>
        <a:xfrm>
          <a:off x="16588817" y="64509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40</xdr:row>
      <xdr:rowOff>3827</xdr:rowOff>
    </xdr:from>
    <xdr:ext cx="469744" cy="259045"/>
    <xdr:sp macro="" textlink="">
      <xdr:nvSpPr>
        <xdr:cNvPr id="501" name="n_1mainValue【認定こども園・幼稚園・保育所】&#10;一人当たり面積">
          <a:extLst>
            <a:ext uri="{FF2B5EF4-FFF2-40B4-BE49-F238E27FC236}">
              <a16:creationId xmlns:a16="http://schemas.microsoft.com/office/drawing/2014/main" id="{9F31D656-B739-4D1A-8135-5FBD7D899718}"/>
            </a:ext>
          </a:extLst>
        </xdr:cNvPr>
        <xdr:cNvSpPr txBox="1"/>
      </xdr:nvSpPr>
      <xdr:spPr>
        <a:xfrm>
          <a:off x="18982132" y="6863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160037</xdr:rowOff>
    </xdr:from>
    <xdr:ext cx="469744" cy="259045"/>
    <xdr:sp macro="" textlink="">
      <xdr:nvSpPr>
        <xdr:cNvPr id="502" name="n_2mainValue【認定こども園・幼稚園・保育所】&#10;一人当たり面積">
          <a:extLst>
            <a:ext uri="{FF2B5EF4-FFF2-40B4-BE49-F238E27FC236}">
              <a16:creationId xmlns:a16="http://schemas.microsoft.com/office/drawing/2014/main" id="{48ABD5A1-2CF1-4051-B39C-9383D0B63BD7}"/>
            </a:ext>
          </a:extLst>
        </xdr:cNvPr>
        <xdr:cNvSpPr txBox="1"/>
      </xdr:nvSpPr>
      <xdr:spPr>
        <a:xfrm>
          <a:off x="18182032" y="68484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144797</xdr:rowOff>
    </xdr:from>
    <xdr:ext cx="469744" cy="259045"/>
    <xdr:sp macro="" textlink="">
      <xdr:nvSpPr>
        <xdr:cNvPr id="503" name="n_3mainValue【認定こども園・幼稚園・保育所】&#10;一人当たり面積">
          <a:extLst>
            <a:ext uri="{FF2B5EF4-FFF2-40B4-BE49-F238E27FC236}">
              <a16:creationId xmlns:a16="http://schemas.microsoft.com/office/drawing/2014/main" id="{CEEC5B6B-86D9-4DBB-946F-73728228F920}"/>
            </a:ext>
          </a:extLst>
        </xdr:cNvPr>
        <xdr:cNvSpPr txBox="1"/>
      </xdr:nvSpPr>
      <xdr:spPr>
        <a:xfrm>
          <a:off x="17384472" y="68294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39</xdr:row>
      <xdr:rowOff>152417</xdr:rowOff>
    </xdr:from>
    <xdr:ext cx="469744" cy="259045"/>
    <xdr:sp macro="" textlink="">
      <xdr:nvSpPr>
        <xdr:cNvPr id="504" name="n_4mainValue【認定こども園・幼稚園・保育所】&#10;一人当たり面積">
          <a:extLst>
            <a:ext uri="{FF2B5EF4-FFF2-40B4-BE49-F238E27FC236}">
              <a16:creationId xmlns:a16="http://schemas.microsoft.com/office/drawing/2014/main" id="{AD65E86C-CCE7-4B94-A59C-DDE47229E55B}"/>
            </a:ext>
          </a:extLst>
        </xdr:cNvPr>
        <xdr:cNvSpPr txBox="1"/>
      </xdr:nvSpPr>
      <xdr:spPr>
        <a:xfrm>
          <a:off x="16588817" y="6838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5" name="正方形/長方形 504">
          <a:extLst>
            <a:ext uri="{FF2B5EF4-FFF2-40B4-BE49-F238E27FC236}">
              <a16:creationId xmlns:a16="http://schemas.microsoft.com/office/drawing/2014/main" id="{8C6D9842-43DE-41F4-8D87-F5EED15AF7DE}"/>
            </a:ext>
          </a:extLst>
        </xdr:cNvPr>
        <xdr:cNvSpPr/>
      </xdr:nvSpPr>
      <xdr:spPr>
        <a:xfrm>
          <a:off x="11203940" y="800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6" name="正方形/長方形 505">
          <a:extLst>
            <a:ext uri="{FF2B5EF4-FFF2-40B4-BE49-F238E27FC236}">
              <a16:creationId xmlns:a16="http://schemas.microsoft.com/office/drawing/2014/main" id="{148F4380-7D18-42E7-BFA1-B9ACDF30AA6C}"/>
            </a:ext>
          </a:extLst>
        </xdr:cNvPr>
        <xdr:cNvSpPr/>
      </xdr:nvSpPr>
      <xdr:spPr>
        <a:xfrm>
          <a:off x="113157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7" name="正方形/長方形 506">
          <a:extLst>
            <a:ext uri="{FF2B5EF4-FFF2-40B4-BE49-F238E27FC236}">
              <a16:creationId xmlns:a16="http://schemas.microsoft.com/office/drawing/2014/main" id="{6C78502A-F7B2-4C95-B708-0DF4C7F87498}"/>
            </a:ext>
          </a:extLst>
        </xdr:cNvPr>
        <xdr:cNvSpPr/>
      </xdr:nvSpPr>
      <xdr:spPr>
        <a:xfrm>
          <a:off x="113157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8" name="正方形/長方形 507">
          <a:extLst>
            <a:ext uri="{FF2B5EF4-FFF2-40B4-BE49-F238E27FC236}">
              <a16:creationId xmlns:a16="http://schemas.microsoft.com/office/drawing/2014/main" id="{EADCE2F7-F2DD-4E69-83C0-BB51BDB59A0F}"/>
            </a:ext>
          </a:extLst>
        </xdr:cNvPr>
        <xdr:cNvSpPr/>
      </xdr:nvSpPr>
      <xdr:spPr>
        <a:xfrm>
          <a:off x="122326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09" name="正方形/長方形 508">
          <a:extLst>
            <a:ext uri="{FF2B5EF4-FFF2-40B4-BE49-F238E27FC236}">
              <a16:creationId xmlns:a16="http://schemas.microsoft.com/office/drawing/2014/main" id="{DCC0A631-E64F-4CF2-9E16-CAC9FCE47FEF}"/>
            </a:ext>
          </a:extLst>
        </xdr:cNvPr>
        <xdr:cNvSpPr/>
      </xdr:nvSpPr>
      <xdr:spPr>
        <a:xfrm>
          <a:off x="122326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0" name="正方形/長方形 509">
          <a:extLst>
            <a:ext uri="{FF2B5EF4-FFF2-40B4-BE49-F238E27FC236}">
              <a16:creationId xmlns:a16="http://schemas.microsoft.com/office/drawing/2014/main" id="{AB0DAE00-564A-49E8-B6CE-CE7F3B70D481}"/>
            </a:ext>
          </a:extLst>
        </xdr:cNvPr>
        <xdr:cNvSpPr/>
      </xdr:nvSpPr>
      <xdr:spPr>
        <a:xfrm>
          <a:off x="132613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1" name="正方形/長方形 510">
          <a:extLst>
            <a:ext uri="{FF2B5EF4-FFF2-40B4-BE49-F238E27FC236}">
              <a16:creationId xmlns:a16="http://schemas.microsoft.com/office/drawing/2014/main" id="{3D07E614-A30B-4B19-9C19-29DE57CCFFD9}"/>
            </a:ext>
          </a:extLst>
        </xdr:cNvPr>
        <xdr:cNvSpPr/>
      </xdr:nvSpPr>
      <xdr:spPr>
        <a:xfrm>
          <a:off x="132613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2" name="正方形/長方形 511">
          <a:extLst>
            <a:ext uri="{FF2B5EF4-FFF2-40B4-BE49-F238E27FC236}">
              <a16:creationId xmlns:a16="http://schemas.microsoft.com/office/drawing/2014/main" id="{E9F9DED8-27D4-42A3-BE19-F0108B1FE90D}"/>
            </a:ext>
          </a:extLst>
        </xdr:cNvPr>
        <xdr:cNvSpPr/>
      </xdr:nvSpPr>
      <xdr:spPr>
        <a:xfrm>
          <a:off x="11203940" y="914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3" name="テキスト ボックス 512">
          <a:extLst>
            <a:ext uri="{FF2B5EF4-FFF2-40B4-BE49-F238E27FC236}">
              <a16:creationId xmlns:a16="http://schemas.microsoft.com/office/drawing/2014/main" id="{9ADB03AD-1C84-41B7-9965-FD01D3977B8F}"/>
            </a:ext>
          </a:extLst>
        </xdr:cNvPr>
        <xdr:cNvSpPr txBox="1"/>
      </xdr:nvSpPr>
      <xdr:spPr>
        <a:xfrm>
          <a:off x="1116584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4" name="直線コネクタ 513">
          <a:extLst>
            <a:ext uri="{FF2B5EF4-FFF2-40B4-BE49-F238E27FC236}">
              <a16:creationId xmlns:a16="http://schemas.microsoft.com/office/drawing/2014/main" id="{ADFFB0B4-5127-44BA-AC26-8C57DDFA68B4}"/>
            </a:ext>
          </a:extLst>
        </xdr:cNvPr>
        <xdr:cNvCxnSpPr/>
      </xdr:nvCxnSpPr>
      <xdr:spPr>
        <a:xfrm>
          <a:off x="1120394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5" name="テキスト ボックス 514">
          <a:extLst>
            <a:ext uri="{FF2B5EF4-FFF2-40B4-BE49-F238E27FC236}">
              <a16:creationId xmlns:a16="http://schemas.microsoft.com/office/drawing/2014/main" id="{E066401D-1B73-4584-B2F5-965361C6E8E3}"/>
            </a:ext>
          </a:extLst>
        </xdr:cNvPr>
        <xdr:cNvSpPr txBox="1"/>
      </xdr:nvSpPr>
      <xdr:spPr>
        <a:xfrm>
          <a:off x="10801531"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16" name="直線コネクタ 515">
          <a:extLst>
            <a:ext uri="{FF2B5EF4-FFF2-40B4-BE49-F238E27FC236}">
              <a16:creationId xmlns:a16="http://schemas.microsoft.com/office/drawing/2014/main" id="{CA581FD9-F7CE-422F-8856-8B1A76DADA71}"/>
            </a:ext>
          </a:extLst>
        </xdr:cNvPr>
        <xdr:cNvCxnSpPr/>
      </xdr:nvCxnSpPr>
      <xdr:spPr>
        <a:xfrm>
          <a:off x="11203940" y="1104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17" name="テキスト ボックス 516">
          <a:extLst>
            <a:ext uri="{FF2B5EF4-FFF2-40B4-BE49-F238E27FC236}">
              <a16:creationId xmlns:a16="http://schemas.microsoft.com/office/drawing/2014/main" id="{ED8EBAC0-E6B9-433B-A449-477EC48E3FBB}"/>
            </a:ext>
          </a:extLst>
        </xdr:cNvPr>
        <xdr:cNvSpPr txBox="1"/>
      </xdr:nvSpPr>
      <xdr:spPr>
        <a:xfrm>
          <a:off x="10801531" y="1090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18" name="直線コネクタ 517">
          <a:extLst>
            <a:ext uri="{FF2B5EF4-FFF2-40B4-BE49-F238E27FC236}">
              <a16:creationId xmlns:a16="http://schemas.microsoft.com/office/drawing/2014/main" id="{84306BA3-D934-4EFE-BCE5-6A6FAD29398D}"/>
            </a:ext>
          </a:extLst>
        </xdr:cNvPr>
        <xdr:cNvCxnSpPr/>
      </xdr:nvCxnSpPr>
      <xdr:spPr>
        <a:xfrm>
          <a:off x="11203940" y="1066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19" name="テキスト ボックス 518">
          <a:extLst>
            <a:ext uri="{FF2B5EF4-FFF2-40B4-BE49-F238E27FC236}">
              <a16:creationId xmlns:a16="http://schemas.microsoft.com/office/drawing/2014/main" id="{04A0AAE9-BF77-45E6-8E87-0A4F80146ED5}"/>
            </a:ext>
          </a:extLst>
        </xdr:cNvPr>
        <xdr:cNvSpPr txBox="1"/>
      </xdr:nvSpPr>
      <xdr:spPr>
        <a:xfrm>
          <a:off x="10842791" y="1052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20" name="直線コネクタ 519">
          <a:extLst>
            <a:ext uri="{FF2B5EF4-FFF2-40B4-BE49-F238E27FC236}">
              <a16:creationId xmlns:a16="http://schemas.microsoft.com/office/drawing/2014/main" id="{386B03C5-EA41-48B3-847D-2CE8783513F6}"/>
            </a:ext>
          </a:extLst>
        </xdr:cNvPr>
        <xdr:cNvCxnSpPr/>
      </xdr:nvCxnSpPr>
      <xdr:spPr>
        <a:xfrm>
          <a:off x="11203940" y="1028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21" name="テキスト ボックス 520">
          <a:extLst>
            <a:ext uri="{FF2B5EF4-FFF2-40B4-BE49-F238E27FC236}">
              <a16:creationId xmlns:a16="http://schemas.microsoft.com/office/drawing/2014/main" id="{3A3AB242-A6EA-44C4-9BC4-01FFC57C81E6}"/>
            </a:ext>
          </a:extLst>
        </xdr:cNvPr>
        <xdr:cNvSpPr txBox="1"/>
      </xdr:nvSpPr>
      <xdr:spPr>
        <a:xfrm>
          <a:off x="10842791" y="1014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22" name="直線コネクタ 521">
          <a:extLst>
            <a:ext uri="{FF2B5EF4-FFF2-40B4-BE49-F238E27FC236}">
              <a16:creationId xmlns:a16="http://schemas.microsoft.com/office/drawing/2014/main" id="{EB68C331-9303-4B8C-AB2E-93AA72C59234}"/>
            </a:ext>
          </a:extLst>
        </xdr:cNvPr>
        <xdr:cNvCxnSpPr/>
      </xdr:nvCxnSpPr>
      <xdr:spPr>
        <a:xfrm>
          <a:off x="11203940" y="990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23" name="テキスト ボックス 522">
          <a:extLst>
            <a:ext uri="{FF2B5EF4-FFF2-40B4-BE49-F238E27FC236}">
              <a16:creationId xmlns:a16="http://schemas.microsoft.com/office/drawing/2014/main" id="{2E9DC68E-0941-4B2C-B69A-8F404D7C3BEE}"/>
            </a:ext>
          </a:extLst>
        </xdr:cNvPr>
        <xdr:cNvSpPr txBox="1"/>
      </xdr:nvSpPr>
      <xdr:spPr>
        <a:xfrm>
          <a:off x="10842791" y="9765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24" name="直線コネクタ 523">
          <a:extLst>
            <a:ext uri="{FF2B5EF4-FFF2-40B4-BE49-F238E27FC236}">
              <a16:creationId xmlns:a16="http://schemas.microsoft.com/office/drawing/2014/main" id="{F6C03A8D-0812-4268-BE85-AF02595416C5}"/>
            </a:ext>
          </a:extLst>
        </xdr:cNvPr>
        <xdr:cNvCxnSpPr/>
      </xdr:nvCxnSpPr>
      <xdr:spPr>
        <a:xfrm>
          <a:off x="11203940" y="952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25" name="テキスト ボックス 524">
          <a:extLst>
            <a:ext uri="{FF2B5EF4-FFF2-40B4-BE49-F238E27FC236}">
              <a16:creationId xmlns:a16="http://schemas.microsoft.com/office/drawing/2014/main" id="{DB3251AC-77D6-412B-9DA0-434732530533}"/>
            </a:ext>
          </a:extLst>
        </xdr:cNvPr>
        <xdr:cNvSpPr txBox="1"/>
      </xdr:nvSpPr>
      <xdr:spPr>
        <a:xfrm>
          <a:off x="10842791" y="938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6" name="直線コネクタ 525">
          <a:extLst>
            <a:ext uri="{FF2B5EF4-FFF2-40B4-BE49-F238E27FC236}">
              <a16:creationId xmlns:a16="http://schemas.microsoft.com/office/drawing/2014/main" id="{2B4443FB-AFE6-47D5-8EE2-89699636EDCE}"/>
            </a:ext>
          </a:extLst>
        </xdr:cNvPr>
        <xdr:cNvCxnSpPr/>
      </xdr:nvCxnSpPr>
      <xdr:spPr>
        <a:xfrm>
          <a:off x="1120394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27" name="テキスト ボックス 526">
          <a:extLst>
            <a:ext uri="{FF2B5EF4-FFF2-40B4-BE49-F238E27FC236}">
              <a16:creationId xmlns:a16="http://schemas.microsoft.com/office/drawing/2014/main" id="{917DFE79-B9AD-4316-95F8-75305D701B80}"/>
            </a:ext>
          </a:extLst>
        </xdr:cNvPr>
        <xdr:cNvSpPr txBox="1"/>
      </xdr:nvSpPr>
      <xdr:spPr>
        <a:xfrm>
          <a:off x="10905006" y="900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28" name="【学校施設】&#10;有形固定資産減価償却率グラフ枠">
          <a:extLst>
            <a:ext uri="{FF2B5EF4-FFF2-40B4-BE49-F238E27FC236}">
              <a16:creationId xmlns:a16="http://schemas.microsoft.com/office/drawing/2014/main" id="{46556A8A-FE49-4E46-AFF6-EF2D19E7177B}"/>
            </a:ext>
          </a:extLst>
        </xdr:cNvPr>
        <xdr:cNvSpPr/>
      </xdr:nvSpPr>
      <xdr:spPr>
        <a:xfrm>
          <a:off x="11203940" y="914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57</xdr:row>
      <xdr:rowOff>5715</xdr:rowOff>
    </xdr:from>
    <xdr:to>
      <xdr:col>85</xdr:col>
      <xdr:colOff>126364</xdr:colOff>
      <xdr:row>63</xdr:row>
      <xdr:rowOff>43815</xdr:rowOff>
    </xdr:to>
    <xdr:cxnSp macro="">
      <xdr:nvCxnSpPr>
        <xdr:cNvPr id="529" name="直線コネクタ 528">
          <a:extLst>
            <a:ext uri="{FF2B5EF4-FFF2-40B4-BE49-F238E27FC236}">
              <a16:creationId xmlns:a16="http://schemas.microsoft.com/office/drawing/2014/main" id="{97305FBE-5E86-4986-9ED8-34AA14DF0219}"/>
            </a:ext>
          </a:extLst>
        </xdr:cNvPr>
        <xdr:cNvCxnSpPr/>
      </xdr:nvCxnSpPr>
      <xdr:spPr>
        <a:xfrm flipV="1">
          <a:off x="14703424" y="9780270"/>
          <a:ext cx="0" cy="1066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47642</xdr:rowOff>
    </xdr:from>
    <xdr:ext cx="405111" cy="259045"/>
    <xdr:sp macro="" textlink="">
      <xdr:nvSpPr>
        <xdr:cNvPr id="530" name="【学校施設】&#10;有形固定資産減価償却率最小値テキスト">
          <a:extLst>
            <a:ext uri="{FF2B5EF4-FFF2-40B4-BE49-F238E27FC236}">
              <a16:creationId xmlns:a16="http://schemas.microsoft.com/office/drawing/2014/main" id="{5AC77FA8-D111-4464-A4FC-EFC5A25741AD}"/>
            </a:ext>
          </a:extLst>
        </xdr:cNvPr>
        <xdr:cNvSpPr txBox="1"/>
      </xdr:nvSpPr>
      <xdr:spPr>
        <a:xfrm>
          <a:off x="14742160" y="10850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43815</xdr:rowOff>
    </xdr:from>
    <xdr:to>
      <xdr:col>86</xdr:col>
      <xdr:colOff>25400</xdr:colOff>
      <xdr:row>63</xdr:row>
      <xdr:rowOff>43815</xdr:rowOff>
    </xdr:to>
    <xdr:cxnSp macro="">
      <xdr:nvCxnSpPr>
        <xdr:cNvPr id="531" name="直線コネクタ 530">
          <a:extLst>
            <a:ext uri="{FF2B5EF4-FFF2-40B4-BE49-F238E27FC236}">
              <a16:creationId xmlns:a16="http://schemas.microsoft.com/office/drawing/2014/main" id="{2AF7029C-9C8A-415B-BC91-ED1A271DB893}"/>
            </a:ext>
          </a:extLst>
        </xdr:cNvPr>
        <xdr:cNvCxnSpPr/>
      </xdr:nvCxnSpPr>
      <xdr:spPr>
        <a:xfrm>
          <a:off x="14611350" y="1084707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123842</xdr:rowOff>
    </xdr:from>
    <xdr:ext cx="405111" cy="259045"/>
    <xdr:sp macro="" textlink="">
      <xdr:nvSpPr>
        <xdr:cNvPr id="532" name="【学校施設】&#10;有形固定資産減価償却率最大値テキスト">
          <a:extLst>
            <a:ext uri="{FF2B5EF4-FFF2-40B4-BE49-F238E27FC236}">
              <a16:creationId xmlns:a16="http://schemas.microsoft.com/office/drawing/2014/main" id="{7EBC9144-A90E-4434-961C-2899DAFB3548}"/>
            </a:ext>
          </a:extLst>
        </xdr:cNvPr>
        <xdr:cNvSpPr txBox="1"/>
      </xdr:nvSpPr>
      <xdr:spPr>
        <a:xfrm>
          <a:off x="14742160" y="9555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5715</xdr:rowOff>
    </xdr:from>
    <xdr:to>
      <xdr:col>86</xdr:col>
      <xdr:colOff>25400</xdr:colOff>
      <xdr:row>57</xdr:row>
      <xdr:rowOff>5715</xdr:rowOff>
    </xdr:to>
    <xdr:cxnSp macro="">
      <xdr:nvCxnSpPr>
        <xdr:cNvPr id="533" name="直線コネクタ 532">
          <a:extLst>
            <a:ext uri="{FF2B5EF4-FFF2-40B4-BE49-F238E27FC236}">
              <a16:creationId xmlns:a16="http://schemas.microsoft.com/office/drawing/2014/main" id="{34E12CF6-DCE8-4FD0-BEEB-5A5EAE45AB22}"/>
            </a:ext>
          </a:extLst>
        </xdr:cNvPr>
        <xdr:cNvCxnSpPr/>
      </xdr:nvCxnSpPr>
      <xdr:spPr>
        <a:xfrm>
          <a:off x="14611350" y="978027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132097</xdr:rowOff>
    </xdr:from>
    <xdr:ext cx="405111" cy="259045"/>
    <xdr:sp macro="" textlink="">
      <xdr:nvSpPr>
        <xdr:cNvPr id="534" name="【学校施設】&#10;有形固定資産減価償却率平均値テキスト">
          <a:extLst>
            <a:ext uri="{FF2B5EF4-FFF2-40B4-BE49-F238E27FC236}">
              <a16:creationId xmlns:a16="http://schemas.microsoft.com/office/drawing/2014/main" id="{B3CE9FB6-2D08-4050-90EE-B3B8E5715D98}"/>
            </a:ext>
          </a:extLst>
        </xdr:cNvPr>
        <xdr:cNvSpPr txBox="1"/>
      </xdr:nvSpPr>
      <xdr:spPr>
        <a:xfrm>
          <a:off x="14742160" y="102514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109220</xdr:rowOff>
    </xdr:from>
    <xdr:to>
      <xdr:col>85</xdr:col>
      <xdr:colOff>177800</xdr:colOff>
      <xdr:row>61</xdr:row>
      <xdr:rowOff>39370</xdr:rowOff>
    </xdr:to>
    <xdr:sp macro="" textlink="">
      <xdr:nvSpPr>
        <xdr:cNvPr id="535" name="フローチャート: 判断 534">
          <a:extLst>
            <a:ext uri="{FF2B5EF4-FFF2-40B4-BE49-F238E27FC236}">
              <a16:creationId xmlns:a16="http://schemas.microsoft.com/office/drawing/2014/main" id="{CED914A6-0823-4810-AE34-C737D4FEA5B9}"/>
            </a:ext>
          </a:extLst>
        </xdr:cNvPr>
        <xdr:cNvSpPr/>
      </xdr:nvSpPr>
      <xdr:spPr>
        <a:xfrm>
          <a:off x="14649450" y="1039431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101600</xdr:rowOff>
    </xdr:from>
    <xdr:to>
      <xdr:col>81</xdr:col>
      <xdr:colOff>101600</xdr:colOff>
      <xdr:row>61</xdr:row>
      <xdr:rowOff>31750</xdr:rowOff>
    </xdr:to>
    <xdr:sp macro="" textlink="">
      <xdr:nvSpPr>
        <xdr:cNvPr id="536" name="フローチャート: 判断 535">
          <a:extLst>
            <a:ext uri="{FF2B5EF4-FFF2-40B4-BE49-F238E27FC236}">
              <a16:creationId xmlns:a16="http://schemas.microsoft.com/office/drawing/2014/main" id="{2B951C7B-4424-4748-AF2A-2525810D52CB}"/>
            </a:ext>
          </a:extLst>
        </xdr:cNvPr>
        <xdr:cNvSpPr/>
      </xdr:nvSpPr>
      <xdr:spPr>
        <a:xfrm>
          <a:off x="13887450" y="1038479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88265</xdr:rowOff>
    </xdr:from>
    <xdr:to>
      <xdr:col>76</xdr:col>
      <xdr:colOff>165100</xdr:colOff>
      <xdr:row>61</xdr:row>
      <xdr:rowOff>18415</xdr:rowOff>
    </xdr:to>
    <xdr:sp macro="" textlink="">
      <xdr:nvSpPr>
        <xdr:cNvPr id="537" name="フローチャート: 判断 536">
          <a:extLst>
            <a:ext uri="{FF2B5EF4-FFF2-40B4-BE49-F238E27FC236}">
              <a16:creationId xmlns:a16="http://schemas.microsoft.com/office/drawing/2014/main" id="{8BE26417-7C50-4963-B6AA-F19074077551}"/>
            </a:ext>
          </a:extLst>
        </xdr:cNvPr>
        <xdr:cNvSpPr/>
      </xdr:nvSpPr>
      <xdr:spPr>
        <a:xfrm>
          <a:off x="13089890" y="10379075"/>
          <a:ext cx="1092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74930</xdr:rowOff>
    </xdr:from>
    <xdr:to>
      <xdr:col>72</xdr:col>
      <xdr:colOff>38100</xdr:colOff>
      <xdr:row>61</xdr:row>
      <xdr:rowOff>5080</xdr:rowOff>
    </xdr:to>
    <xdr:sp macro="" textlink="">
      <xdr:nvSpPr>
        <xdr:cNvPr id="538" name="フローチャート: 判断 537">
          <a:extLst>
            <a:ext uri="{FF2B5EF4-FFF2-40B4-BE49-F238E27FC236}">
              <a16:creationId xmlns:a16="http://schemas.microsoft.com/office/drawing/2014/main" id="{53FD67B1-17F5-4EC9-A444-B805B00FCDB5}"/>
            </a:ext>
          </a:extLst>
        </xdr:cNvPr>
        <xdr:cNvSpPr/>
      </xdr:nvSpPr>
      <xdr:spPr>
        <a:xfrm>
          <a:off x="12303760" y="10361930"/>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67310</xdr:rowOff>
    </xdr:from>
    <xdr:to>
      <xdr:col>67</xdr:col>
      <xdr:colOff>101600</xdr:colOff>
      <xdr:row>60</xdr:row>
      <xdr:rowOff>168910</xdr:rowOff>
    </xdr:to>
    <xdr:sp macro="" textlink="">
      <xdr:nvSpPr>
        <xdr:cNvPr id="539" name="フローチャート: 判断 538">
          <a:extLst>
            <a:ext uri="{FF2B5EF4-FFF2-40B4-BE49-F238E27FC236}">
              <a16:creationId xmlns:a16="http://schemas.microsoft.com/office/drawing/2014/main" id="{318D849F-EB99-4E79-9DB3-BE0E158A17CF}"/>
            </a:ext>
          </a:extLst>
        </xdr:cNvPr>
        <xdr:cNvSpPr/>
      </xdr:nvSpPr>
      <xdr:spPr>
        <a:xfrm>
          <a:off x="11487150" y="10352405"/>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0" name="テキスト ボックス 539">
          <a:extLst>
            <a:ext uri="{FF2B5EF4-FFF2-40B4-BE49-F238E27FC236}">
              <a16:creationId xmlns:a16="http://schemas.microsoft.com/office/drawing/2014/main" id="{EFF586B6-315A-4161-B10F-23FD4385E685}"/>
            </a:ext>
          </a:extLst>
        </xdr:cNvPr>
        <xdr:cNvSpPr txBox="1"/>
      </xdr:nvSpPr>
      <xdr:spPr>
        <a:xfrm>
          <a:off x="14532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1" name="テキスト ボックス 540">
          <a:extLst>
            <a:ext uri="{FF2B5EF4-FFF2-40B4-BE49-F238E27FC236}">
              <a16:creationId xmlns:a16="http://schemas.microsoft.com/office/drawing/2014/main" id="{768CCFFE-8F10-4CC2-B959-D8AA06E50EBD}"/>
            </a:ext>
          </a:extLst>
        </xdr:cNvPr>
        <xdr:cNvSpPr txBox="1"/>
      </xdr:nvSpPr>
      <xdr:spPr>
        <a:xfrm>
          <a:off x="13770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2" name="テキスト ボックス 541">
          <a:extLst>
            <a:ext uri="{FF2B5EF4-FFF2-40B4-BE49-F238E27FC236}">
              <a16:creationId xmlns:a16="http://schemas.microsoft.com/office/drawing/2014/main" id="{D4417AF9-A359-4157-98B6-C10BEE687A8C}"/>
            </a:ext>
          </a:extLst>
        </xdr:cNvPr>
        <xdr:cNvSpPr txBox="1"/>
      </xdr:nvSpPr>
      <xdr:spPr>
        <a:xfrm>
          <a:off x="129730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3" name="テキスト ボックス 542">
          <a:extLst>
            <a:ext uri="{FF2B5EF4-FFF2-40B4-BE49-F238E27FC236}">
              <a16:creationId xmlns:a16="http://schemas.microsoft.com/office/drawing/2014/main" id="{1D796AA6-0C91-4E70-827A-5DDFB2F03738}"/>
            </a:ext>
          </a:extLst>
        </xdr:cNvPr>
        <xdr:cNvSpPr txBox="1"/>
      </xdr:nvSpPr>
      <xdr:spPr>
        <a:xfrm>
          <a:off x="121754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4C8D0DE1-FEB0-4834-97B1-74F0C827658C}"/>
            </a:ext>
          </a:extLst>
        </xdr:cNvPr>
        <xdr:cNvSpPr txBox="1"/>
      </xdr:nvSpPr>
      <xdr:spPr>
        <a:xfrm>
          <a:off x="113703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153035</xdr:rowOff>
    </xdr:from>
    <xdr:to>
      <xdr:col>85</xdr:col>
      <xdr:colOff>177800</xdr:colOff>
      <xdr:row>61</xdr:row>
      <xdr:rowOff>83185</xdr:rowOff>
    </xdr:to>
    <xdr:sp macro="" textlink="">
      <xdr:nvSpPr>
        <xdr:cNvPr id="545" name="楕円 544">
          <a:extLst>
            <a:ext uri="{FF2B5EF4-FFF2-40B4-BE49-F238E27FC236}">
              <a16:creationId xmlns:a16="http://schemas.microsoft.com/office/drawing/2014/main" id="{E48C85B5-DAD0-46C2-9A1E-6B5645802815}"/>
            </a:ext>
          </a:extLst>
        </xdr:cNvPr>
        <xdr:cNvSpPr/>
      </xdr:nvSpPr>
      <xdr:spPr>
        <a:xfrm>
          <a:off x="14649450" y="1044003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131462</xdr:rowOff>
    </xdr:from>
    <xdr:ext cx="405111" cy="259045"/>
    <xdr:sp macro="" textlink="">
      <xdr:nvSpPr>
        <xdr:cNvPr id="546" name="【学校施設】&#10;有形固定資産減価償却率該当値テキスト">
          <a:extLst>
            <a:ext uri="{FF2B5EF4-FFF2-40B4-BE49-F238E27FC236}">
              <a16:creationId xmlns:a16="http://schemas.microsoft.com/office/drawing/2014/main" id="{C4E1AF76-0CA9-4A74-97A5-02297BBE4782}"/>
            </a:ext>
          </a:extLst>
        </xdr:cNvPr>
        <xdr:cNvSpPr txBox="1"/>
      </xdr:nvSpPr>
      <xdr:spPr>
        <a:xfrm>
          <a:off x="14742160" y="104222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61</xdr:row>
      <xdr:rowOff>92075</xdr:rowOff>
    </xdr:from>
    <xdr:to>
      <xdr:col>81</xdr:col>
      <xdr:colOff>101600</xdr:colOff>
      <xdr:row>62</xdr:row>
      <xdr:rowOff>22225</xdr:rowOff>
    </xdr:to>
    <xdr:sp macro="" textlink="">
      <xdr:nvSpPr>
        <xdr:cNvPr id="547" name="楕円 546">
          <a:extLst>
            <a:ext uri="{FF2B5EF4-FFF2-40B4-BE49-F238E27FC236}">
              <a16:creationId xmlns:a16="http://schemas.microsoft.com/office/drawing/2014/main" id="{DD741A79-C08E-43AB-B0F5-C797FACBDAA6}"/>
            </a:ext>
          </a:extLst>
        </xdr:cNvPr>
        <xdr:cNvSpPr/>
      </xdr:nvSpPr>
      <xdr:spPr>
        <a:xfrm>
          <a:off x="13887450" y="10554335"/>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32385</xdr:rowOff>
    </xdr:from>
    <xdr:to>
      <xdr:col>85</xdr:col>
      <xdr:colOff>127000</xdr:colOff>
      <xdr:row>61</xdr:row>
      <xdr:rowOff>142875</xdr:rowOff>
    </xdr:to>
    <xdr:cxnSp macro="">
      <xdr:nvCxnSpPr>
        <xdr:cNvPr id="548" name="直線コネクタ 547">
          <a:extLst>
            <a:ext uri="{FF2B5EF4-FFF2-40B4-BE49-F238E27FC236}">
              <a16:creationId xmlns:a16="http://schemas.microsoft.com/office/drawing/2014/main" id="{C4F7C1A8-87E8-420C-9838-6A695A3354DC}"/>
            </a:ext>
          </a:extLst>
        </xdr:cNvPr>
        <xdr:cNvCxnSpPr/>
      </xdr:nvCxnSpPr>
      <xdr:spPr>
        <a:xfrm flipV="1">
          <a:off x="13942060" y="10488930"/>
          <a:ext cx="762000" cy="110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61</xdr:row>
      <xdr:rowOff>116840</xdr:rowOff>
    </xdr:from>
    <xdr:to>
      <xdr:col>76</xdr:col>
      <xdr:colOff>165100</xdr:colOff>
      <xdr:row>62</xdr:row>
      <xdr:rowOff>46990</xdr:rowOff>
    </xdr:to>
    <xdr:sp macro="" textlink="">
      <xdr:nvSpPr>
        <xdr:cNvPr id="549" name="楕円 548">
          <a:extLst>
            <a:ext uri="{FF2B5EF4-FFF2-40B4-BE49-F238E27FC236}">
              <a16:creationId xmlns:a16="http://schemas.microsoft.com/office/drawing/2014/main" id="{9D1CB2BB-3158-4338-AF9D-45D644421788}"/>
            </a:ext>
          </a:extLst>
        </xdr:cNvPr>
        <xdr:cNvSpPr/>
      </xdr:nvSpPr>
      <xdr:spPr>
        <a:xfrm>
          <a:off x="13089890" y="10575290"/>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142875</xdr:rowOff>
    </xdr:from>
    <xdr:to>
      <xdr:col>81</xdr:col>
      <xdr:colOff>50800</xdr:colOff>
      <xdr:row>61</xdr:row>
      <xdr:rowOff>167640</xdr:rowOff>
    </xdr:to>
    <xdr:cxnSp macro="">
      <xdr:nvCxnSpPr>
        <xdr:cNvPr id="550" name="直線コネクタ 549">
          <a:extLst>
            <a:ext uri="{FF2B5EF4-FFF2-40B4-BE49-F238E27FC236}">
              <a16:creationId xmlns:a16="http://schemas.microsoft.com/office/drawing/2014/main" id="{0766581D-839D-478B-8049-D55934C4494C}"/>
            </a:ext>
          </a:extLst>
        </xdr:cNvPr>
        <xdr:cNvCxnSpPr/>
      </xdr:nvCxnSpPr>
      <xdr:spPr>
        <a:xfrm flipV="1">
          <a:off x="13144500" y="10599420"/>
          <a:ext cx="79756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61</xdr:row>
      <xdr:rowOff>124460</xdr:rowOff>
    </xdr:from>
    <xdr:to>
      <xdr:col>72</xdr:col>
      <xdr:colOff>38100</xdr:colOff>
      <xdr:row>62</xdr:row>
      <xdr:rowOff>54610</xdr:rowOff>
    </xdr:to>
    <xdr:sp macro="" textlink="">
      <xdr:nvSpPr>
        <xdr:cNvPr id="551" name="楕円 550">
          <a:extLst>
            <a:ext uri="{FF2B5EF4-FFF2-40B4-BE49-F238E27FC236}">
              <a16:creationId xmlns:a16="http://schemas.microsoft.com/office/drawing/2014/main" id="{D418B792-D517-4DC5-8315-C031EDD958FB}"/>
            </a:ext>
          </a:extLst>
        </xdr:cNvPr>
        <xdr:cNvSpPr/>
      </xdr:nvSpPr>
      <xdr:spPr>
        <a:xfrm>
          <a:off x="12303760" y="10584815"/>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61</xdr:row>
      <xdr:rowOff>167640</xdr:rowOff>
    </xdr:from>
    <xdr:to>
      <xdr:col>76</xdr:col>
      <xdr:colOff>114300</xdr:colOff>
      <xdr:row>62</xdr:row>
      <xdr:rowOff>3810</xdr:rowOff>
    </xdr:to>
    <xdr:cxnSp macro="">
      <xdr:nvCxnSpPr>
        <xdr:cNvPr id="552" name="直線コネクタ 551">
          <a:extLst>
            <a:ext uri="{FF2B5EF4-FFF2-40B4-BE49-F238E27FC236}">
              <a16:creationId xmlns:a16="http://schemas.microsoft.com/office/drawing/2014/main" id="{DA6EBB43-5628-4339-B3A0-523BE35E19F3}"/>
            </a:ext>
          </a:extLst>
        </xdr:cNvPr>
        <xdr:cNvCxnSpPr/>
      </xdr:nvCxnSpPr>
      <xdr:spPr>
        <a:xfrm flipV="1">
          <a:off x="12346940" y="10629900"/>
          <a:ext cx="79756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61</xdr:row>
      <xdr:rowOff>113030</xdr:rowOff>
    </xdr:from>
    <xdr:to>
      <xdr:col>67</xdr:col>
      <xdr:colOff>101600</xdr:colOff>
      <xdr:row>62</xdr:row>
      <xdr:rowOff>43180</xdr:rowOff>
    </xdr:to>
    <xdr:sp macro="" textlink="">
      <xdr:nvSpPr>
        <xdr:cNvPr id="553" name="楕円 552">
          <a:extLst>
            <a:ext uri="{FF2B5EF4-FFF2-40B4-BE49-F238E27FC236}">
              <a16:creationId xmlns:a16="http://schemas.microsoft.com/office/drawing/2014/main" id="{03B46A3C-3462-4438-ABF2-A67451004E40}"/>
            </a:ext>
          </a:extLst>
        </xdr:cNvPr>
        <xdr:cNvSpPr/>
      </xdr:nvSpPr>
      <xdr:spPr>
        <a:xfrm>
          <a:off x="11487150" y="1057148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61</xdr:row>
      <xdr:rowOff>163830</xdr:rowOff>
    </xdr:from>
    <xdr:to>
      <xdr:col>71</xdr:col>
      <xdr:colOff>177800</xdr:colOff>
      <xdr:row>62</xdr:row>
      <xdr:rowOff>3810</xdr:rowOff>
    </xdr:to>
    <xdr:cxnSp macro="">
      <xdr:nvCxnSpPr>
        <xdr:cNvPr id="554" name="直線コネクタ 553">
          <a:extLst>
            <a:ext uri="{FF2B5EF4-FFF2-40B4-BE49-F238E27FC236}">
              <a16:creationId xmlns:a16="http://schemas.microsoft.com/office/drawing/2014/main" id="{8DDB05BA-FCF4-4AF3-9322-873A3B78A3E8}"/>
            </a:ext>
          </a:extLst>
        </xdr:cNvPr>
        <xdr:cNvCxnSpPr/>
      </xdr:nvCxnSpPr>
      <xdr:spPr>
        <a:xfrm>
          <a:off x="11541760" y="10626090"/>
          <a:ext cx="80518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48277</xdr:rowOff>
    </xdr:from>
    <xdr:ext cx="405111" cy="259045"/>
    <xdr:sp macro="" textlink="">
      <xdr:nvSpPr>
        <xdr:cNvPr id="555" name="n_1aveValue【学校施設】&#10;有形固定資産減価償却率">
          <a:extLst>
            <a:ext uri="{FF2B5EF4-FFF2-40B4-BE49-F238E27FC236}">
              <a16:creationId xmlns:a16="http://schemas.microsoft.com/office/drawing/2014/main" id="{C6A5E00E-A041-4AA5-9A0E-962144556283}"/>
            </a:ext>
          </a:extLst>
        </xdr:cNvPr>
        <xdr:cNvSpPr txBox="1"/>
      </xdr:nvSpPr>
      <xdr:spPr>
        <a:xfrm>
          <a:off x="13738234" y="10165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34942</xdr:rowOff>
    </xdr:from>
    <xdr:ext cx="405111" cy="259045"/>
    <xdr:sp macro="" textlink="">
      <xdr:nvSpPr>
        <xdr:cNvPr id="556" name="n_2aveValue【学校施設】&#10;有形固定資産減価償却率">
          <a:extLst>
            <a:ext uri="{FF2B5EF4-FFF2-40B4-BE49-F238E27FC236}">
              <a16:creationId xmlns:a16="http://schemas.microsoft.com/office/drawing/2014/main" id="{61809055-3A85-451F-83D9-7C7F8A9B6ED8}"/>
            </a:ext>
          </a:extLst>
        </xdr:cNvPr>
        <xdr:cNvSpPr txBox="1"/>
      </xdr:nvSpPr>
      <xdr:spPr>
        <a:xfrm>
          <a:off x="12957184" y="101504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21607</xdr:rowOff>
    </xdr:from>
    <xdr:ext cx="405111" cy="259045"/>
    <xdr:sp macro="" textlink="">
      <xdr:nvSpPr>
        <xdr:cNvPr id="557" name="n_3aveValue【学校施設】&#10;有形固定資産減価償却率">
          <a:extLst>
            <a:ext uri="{FF2B5EF4-FFF2-40B4-BE49-F238E27FC236}">
              <a16:creationId xmlns:a16="http://schemas.microsoft.com/office/drawing/2014/main" id="{3671B826-0551-4953-8DDF-F978C69742F4}"/>
            </a:ext>
          </a:extLst>
        </xdr:cNvPr>
        <xdr:cNvSpPr txBox="1"/>
      </xdr:nvSpPr>
      <xdr:spPr>
        <a:xfrm>
          <a:off x="12171054" y="10133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13987</xdr:rowOff>
    </xdr:from>
    <xdr:ext cx="405111" cy="259045"/>
    <xdr:sp macro="" textlink="">
      <xdr:nvSpPr>
        <xdr:cNvPr id="558" name="n_4aveValue【学校施設】&#10;有形固定資産減価償却率">
          <a:extLst>
            <a:ext uri="{FF2B5EF4-FFF2-40B4-BE49-F238E27FC236}">
              <a16:creationId xmlns:a16="http://schemas.microsoft.com/office/drawing/2014/main" id="{2478D43B-5323-447C-A060-7D2DDF4EC464}"/>
            </a:ext>
          </a:extLst>
        </xdr:cNvPr>
        <xdr:cNvSpPr txBox="1"/>
      </xdr:nvSpPr>
      <xdr:spPr>
        <a:xfrm>
          <a:off x="11354444" y="10133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62</xdr:row>
      <xdr:rowOff>13352</xdr:rowOff>
    </xdr:from>
    <xdr:ext cx="405111" cy="259045"/>
    <xdr:sp macro="" textlink="">
      <xdr:nvSpPr>
        <xdr:cNvPr id="559" name="n_1mainValue【学校施設】&#10;有形固定資産減価償却率">
          <a:extLst>
            <a:ext uri="{FF2B5EF4-FFF2-40B4-BE49-F238E27FC236}">
              <a16:creationId xmlns:a16="http://schemas.microsoft.com/office/drawing/2014/main" id="{F3324C60-D728-4FF9-9B90-82ADC5BA848F}"/>
            </a:ext>
          </a:extLst>
        </xdr:cNvPr>
        <xdr:cNvSpPr txBox="1"/>
      </xdr:nvSpPr>
      <xdr:spPr>
        <a:xfrm>
          <a:off x="13738234" y="10647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62</xdr:row>
      <xdr:rowOff>38117</xdr:rowOff>
    </xdr:from>
    <xdr:ext cx="405111" cy="259045"/>
    <xdr:sp macro="" textlink="">
      <xdr:nvSpPr>
        <xdr:cNvPr id="560" name="n_2mainValue【学校施設】&#10;有形固定資産減価償却率">
          <a:extLst>
            <a:ext uri="{FF2B5EF4-FFF2-40B4-BE49-F238E27FC236}">
              <a16:creationId xmlns:a16="http://schemas.microsoft.com/office/drawing/2014/main" id="{F9F1A6FB-C8AD-4517-B326-206EA6538DD2}"/>
            </a:ext>
          </a:extLst>
        </xdr:cNvPr>
        <xdr:cNvSpPr txBox="1"/>
      </xdr:nvSpPr>
      <xdr:spPr>
        <a:xfrm>
          <a:off x="12957184" y="106680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62</xdr:row>
      <xdr:rowOff>45737</xdr:rowOff>
    </xdr:from>
    <xdr:ext cx="405111" cy="259045"/>
    <xdr:sp macro="" textlink="">
      <xdr:nvSpPr>
        <xdr:cNvPr id="561" name="n_3mainValue【学校施設】&#10;有形固定資産減価償却率">
          <a:extLst>
            <a:ext uri="{FF2B5EF4-FFF2-40B4-BE49-F238E27FC236}">
              <a16:creationId xmlns:a16="http://schemas.microsoft.com/office/drawing/2014/main" id="{900DDF45-DDB7-43C5-AD9A-0AB0A73B941A}"/>
            </a:ext>
          </a:extLst>
        </xdr:cNvPr>
        <xdr:cNvSpPr txBox="1"/>
      </xdr:nvSpPr>
      <xdr:spPr>
        <a:xfrm>
          <a:off x="12171054" y="106775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62</xdr:row>
      <xdr:rowOff>34307</xdr:rowOff>
    </xdr:from>
    <xdr:ext cx="405111" cy="259045"/>
    <xdr:sp macro="" textlink="">
      <xdr:nvSpPr>
        <xdr:cNvPr id="562" name="n_4mainValue【学校施設】&#10;有形固定資産減価償却率">
          <a:extLst>
            <a:ext uri="{FF2B5EF4-FFF2-40B4-BE49-F238E27FC236}">
              <a16:creationId xmlns:a16="http://schemas.microsoft.com/office/drawing/2014/main" id="{7F30BD0A-6DB4-4A84-B9B2-9848D1B75B7A}"/>
            </a:ext>
          </a:extLst>
        </xdr:cNvPr>
        <xdr:cNvSpPr txBox="1"/>
      </xdr:nvSpPr>
      <xdr:spPr>
        <a:xfrm>
          <a:off x="11354444" y="10664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3" name="正方形/長方形 562">
          <a:extLst>
            <a:ext uri="{FF2B5EF4-FFF2-40B4-BE49-F238E27FC236}">
              <a16:creationId xmlns:a16="http://schemas.microsoft.com/office/drawing/2014/main" id="{CBEC6B1E-D1FA-4CB6-B3FC-6FF7E91C7E78}"/>
            </a:ext>
          </a:extLst>
        </xdr:cNvPr>
        <xdr:cNvSpPr/>
      </xdr:nvSpPr>
      <xdr:spPr>
        <a:xfrm>
          <a:off x="16459200" y="800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4" name="正方形/長方形 563">
          <a:extLst>
            <a:ext uri="{FF2B5EF4-FFF2-40B4-BE49-F238E27FC236}">
              <a16:creationId xmlns:a16="http://schemas.microsoft.com/office/drawing/2014/main" id="{03A255BD-80E3-4583-9243-43A13D4EEBBF}"/>
            </a:ext>
          </a:extLst>
        </xdr:cNvPr>
        <xdr:cNvSpPr/>
      </xdr:nvSpPr>
      <xdr:spPr>
        <a:xfrm>
          <a:off x="165900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5" name="正方形/長方形 564">
          <a:extLst>
            <a:ext uri="{FF2B5EF4-FFF2-40B4-BE49-F238E27FC236}">
              <a16:creationId xmlns:a16="http://schemas.microsoft.com/office/drawing/2014/main" id="{E9E40BEB-9D89-4784-BFE0-830638C1DB30}"/>
            </a:ext>
          </a:extLst>
        </xdr:cNvPr>
        <xdr:cNvSpPr/>
      </xdr:nvSpPr>
      <xdr:spPr>
        <a:xfrm>
          <a:off x="165900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6" name="正方形/長方形 565">
          <a:extLst>
            <a:ext uri="{FF2B5EF4-FFF2-40B4-BE49-F238E27FC236}">
              <a16:creationId xmlns:a16="http://schemas.microsoft.com/office/drawing/2014/main" id="{8EA0A630-44AD-4385-A208-31637FE59290}"/>
            </a:ext>
          </a:extLst>
        </xdr:cNvPr>
        <xdr:cNvSpPr/>
      </xdr:nvSpPr>
      <xdr:spPr>
        <a:xfrm>
          <a:off x="174879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7" name="正方形/長方形 566">
          <a:extLst>
            <a:ext uri="{FF2B5EF4-FFF2-40B4-BE49-F238E27FC236}">
              <a16:creationId xmlns:a16="http://schemas.microsoft.com/office/drawing/2014/main" id="{507E2668-D890-482A-B64F-B325EE464CA8}"/>
            </a:ext>
          </a:extLst>
        </xdr:cNvPr>
        <xdr:cNvSpPr/>
      </xdr:nvSpPr>
      <xdr:spPr>
        <a:xfrm>
          <a:off x="174879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68" name="正方形/長方形 567">
          <a:extLst>
            <a:ext uri="{FF2B5EF4-FFF2-40B4-BE49-F238E27FC236}">
              <a16:creationId xmlns:a16="http://schemas.microsoft.com/office/drawing/2014/main" id="{AAAE9CBC-720B-4F6F-9308-C0156FC9EA87}"/>
            </a:ext>
          </a:extLst>
        </xdr:cNvPr>
        <xdr:cNvSpPr/>
      </xdr:nvSpPr>
      <xdr:spPr>
        <a:xfrm>
          <a:off x="185166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69" name="正方形/長方形 568">
          <a:extLst>
            <a:ext uri="{FF2B5EF4-FFF2-40B4-BE49-F238E27FC236}">
              <a16:creationId xmlns:a16="http://schemas.microsoft.com/office/drawing/2014/main" id="{5F03B74D-7488-4BF2-99AD-C5590ACBD3B7}"/>
            </a:ext>
          </a:extLst>
        </xdr:cNvPr>
        <xdr:cNvSpPr/>
      </xdr:nvSpPr>
      <xdr:spPr>
        <a:xfrm>
          <a:off x="185166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0" name="正方形/長方形 569">
          <a:extLst>
            <a:ext uri="{FF2B5EF4-FFF2-40B4-BE49-F238E27FC236}">
              <a16:creationId xmlns:a16="http://schemas.microsoft.com/office/drawing/2014/main" id="{612F9EDB-60BE-4F42-807D-AD97474C614B}"/>
            </a:ext>
          </a:extLst>
        </xdr:cNvPr>
        <xdr:cNvSpPr/>
      </xdr:nvSpPr>
      <xdr:spPr>
        <a:xfrm>
          <a:off x="16459200" y="914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1" name="テキスト ボックス 570">
          <a:extLst>
            <a:ext uri="{FF2B5EF4-FFF2-40B4-BE49-F238E27FC236}">
              <a16:creationId xmlns:a16="http://schemas.microsoft.com/office/drawing/2014/main" id="{64B1547C-A208-4DAE-AA9B-926D3A43B173}"/>
            </a:ext>
          </a:extLst>
        </xdr:cNvPr>
        <xdr:cNvSpPr txBox="1"/>
      </xdr:nvSpPr>
      <xdr:spPr>
        <a:xfrm>
          <a:off x="1644015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2" name="直線コネクタ 571">
          <a:extLst>
            <a:ext uri="{FF2B5EF4-FFF2-40B4-BE49-F238E27FC236}">
              <a16:creationId xmlns:a16="http://schemas.microsoft.com/office/drawing/2014/main" id="{417C9CB1-0054-49CB-8C3E-55B054E572A5}"/>
            </a:ext>
          </a:extLst>
        </xdr:cNvPr>
        <xdr:cNvCxnSpPr/>
      </xdr:nvCxnSpPr>
      <xdr:spPr>
        <a:xfrm>
          <a:off x="1645920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73" name="テキスト ボックス 572">
          <a:extLst>
            <a:ext uri="{FF2B5EF4-FFF2-40B4-BE49-F238E27FC236}">
              <a16:creationId xmlns:a16="http://schemas.microsoft.com/office/drawing/2014/main" id="{D45FA0CF-5E73-4B1B-BC5E-D887E1B72EBE}"/>
            </a:ext>
          </a:extLst>
        </xdr:cNvPr>
        <xdr:cNvSpPr txBox="1"/>
      </xdr:nvSpPr>
      <xdr:spPr>
        <a:xfrm>
          <a:off x="16047266"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130628</xdr:rowOff>
    </xdr:from>
    <xdr:to>
      <xdr:col>120</xdr:col>
      <xdr:colOff>114300</xdr:colOff>
      <xdr:row>64</xdr:row>
      <xdr:rowOff>130628</xdr:rowOff>
    </xdr:to>
    <xdr:cxnSp macro="">
      <xdr:nvCxnSpPr>
        <xdr:cNvPr id="574" name="直線コネクタ 573">
          <a:extLst>
            <a:ext uri="{FF2B5EF4-FFF2-40B4-BE49-F238E27FC236}">
              <a16:creationId xmlns:a16="http://schemas.microsoft.com/office/drawing/2014/main" id="{B091B709-1D10-459A-8A07-95EC983D2AD9}"/>
            </a:ext>
          </a:extLst>
        </xdr:cNvPr>
        <xdr:cNvCxnSpPr/>
      </xdr:nvCxnSpPr>
      <xdr:spPr>
        <a:xfrm>
          <a:off x="16459200" y="1110723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575" name="テキスト ボックス 574">
          <a:extLst>
            <a:ext uri="{FF2B5EF4-FFF2-40B4-BE49-F238E27FC236}">
              <a16:creationId xmlns:a16="http://schemas.microsoft.com/office/drawing/2014/main" id="{D1885282-C35C-4159-80B0-6E946940CB87}"/>
            </a:ext>
          </a:extLst>
        </xdr:cNvPr>
        <xdr:cNvSpPr txBox="1"/>
      </xdr:nvSpPr>
      <xdr:spPr>
        <a:xfrm>
          <a:off x="16047266" y="1096311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576" name="直線コネクタ 575">
          <a:extLst>
            <a:ext uri="{FF2B5EF4-FFF2-40B4-BE49-F238E27FC236}">
              <a16:creationId xmlns:a16="http://schemas.microsoft.com/office/drawing/2014/main" id="{82A6CEE2-35D1-4D2B-A52F-8B4B9300A63A}"/>
            </a:ext>
          </a:extLst>
        </xdr:cNvPr>
        <xdr:cNvCxnSpPr/>
      </xdr:nvCxnSpPr>
      <xdr:spPr>
        <a:xfrm>
          <a:off x="16459200" y="1077495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577" name="テキスト ボックス 576">
          <a:extLst>
            <a:ext uri="{FF2B5EF4-FFF2-40B4-BE49-F238E27FC236}">
              <a16:creationId xmlns:a16="http://schemas.microsoft.com/office/drawing/2014/main" id="{308B7CC3-00AC-4CE1-9BBD-506D3CEBEECD}"/>
            </a:ext>
          </a:extLst>
        </xdr:cNvPr>
        <xdr:cNvSpPr txBox="1"/>
      </xdr:nvSpPr>
      <xdr:spPr>
        <a:xfrm>
          <a:off x="16047266" y="1063653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578" name="直線コネクタ 577">
          <a:extLst>
            <a:ext uri="{FF2B5EF4-FFF2-40B4-BE49-F238E27FC236}">
              <a16:creationId xmlns:a16="http://schemas.microsoft.com/office/drawing/2014/main" id="{643B4AFA-4E52-412A-8A40-3B04B08510F9}"/>
            </a:ext>
          </a:extLst>
        </xdr:cNvPr>
        <xdr:cNvCxnSpPr/>
      </xdr:nvCxnSpPr>
      <xdr:spPr>
        <a:xfrm>
          <a:off x="16459200" y="1045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579" name="テキスト ボックス 578">
          <a:extLst>
            <a:ext uri="{FF2B5EF4-FFF2-40B4-BE49-F238E27FC236}">
              <a16:creationId xmlns:a16="http://schemas.microsoft.com/office/drawing/2014/main" id="{BCE19F66-B884-4A5F-8947-7E087C9A25CE}"/>
            </a:ext>
          </a:extLst>
        </xdr:cNvPr>
        <xdr:cNvSpPr txBox="1"/>
      </xdr:nvSpPr>
      <xdr:spPr>
        <a:xfrm>
          <a:off x="16047266" y="103042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580" name="直線コネクタ 579">
          <a:extLst>
            <a:ext uri="{FF2B5EF4-FFF2-40B4-BE49-F238E27FC236}">
              <a16:creationId xmlns:a16="http://schemas.microsoft.com/office/drawing/2014/main" id="{6607F4F0-8527-4B78-915C-83F22F40D3A0}"/>
            </a:ext>
          </a:extLst>
        </xdr:cNvPr>
        <xdr:cNvCxnSpPr/>
      </xdr:nvCxnSpPr>
      <xdr:spPr>
        <a:xfrm>
          <a:off x="16459200" y="1012562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581" name="テキスト ボックス 580">
          <a:extLst>
            <a:ext uri="{FF2B5EF4-FFF2-40B4-BE49-F238E27FC236}">
              <a16:creationId xmlns:a16="http://schemas.microsoft.com/office/drawing/2014/main" id="{5F263F2B-530C-4DC0-90D6-75D0A66271D0}"/>
            </a:ext>
          </a:extLst>
        </xdr:cNvPr>
        <xdr:cNvSpPr txBox="1"/>
      </xdr:nvSpPr>
      <xdr:spPr>
        <a:xfrm>
          <a:off x="16047266"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582" name="直線コネクタ 581">
          <a:extLst>
            <a:ext uri="{FF2B5EF4-FFF2-40B4-BE49-F238E27FC236}">
              <a16:creationId xmlns:a16="http://schemas.microsoft.com/office/drawing/2014/main" id="{F5680882-20BA-4BDA-8094-020BAFE0A214}"/>
            </a:ext>
          </a:extLst>
        </xdr:cNvPr>
        <xdr:cNvCxnSpPr/>
      </xdr:nvCxnSpPr>
      <xdr:spPr>
        <a:xfrm>
          <a:off x="16459200" y="979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583" name="テキスト ボックス 582">
          <a:extLst>
            <a:ext uri="{FF2B5EF4-FFF2-40B4-BE49-F238E27FC236}">
              <a16:creationId xmlns:a16="http://schemas.microsoft.com/office/drawing/2014/main" id="{EA7AF40D-DC69-48A5-BFB0-751DE95C82A6}"/>
            </a:ext>
          </a:extLst>
        </xdr:cNvPr>
        <xdr:cNvSpPr txBox="1"/>
      </xdr:nvSpPr>
      <xdr:spPr>
        <a:xfrm>
          <a:off x="16047266" y="96587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584" name="直線コネクタ 583">
          <a:extLst>
            <a:ext uri="{FF2B5EF4-FFF2-40B4-BE49-F238E27FC236}">
              <a16:creationId xmlns:a16="http://schemas.microsoft.com/office/drawing/2014/main" id="{6B254AD1-1E31-48B1-86B1-F22F5B425157}"/>
            </a:ext>
          </a:extLst>
        </xdr:cNvPr>
        <xdr:cNvCxnSpPr/>
      </xdr:nvCxnSpPr>
      <xdr:spPr>
        <a:xfrm>
          <a:off x="16459200" y="94705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585" name="テキスト ボックス 584">
          <a:extLst>
            <a:ext uri="{FF2B5EF4-FFF2-40B4-BE49-F238E27FC236}">
              <a16:creationId xmlns:a16="http://schemas.microsoft.com/office/drawing/2014/main" id="{D6D582F2-0686-432B-AE83-B7C30E5861F1}"/>
            </a:ext>
          </a:extLst>
        </xdr:cNvPr>
        <xdr:cNvSpPr txBox="1"/>
      </xdr:nvSpPr>
      <xdr:spPr>
        <a:xfrm>
          <a:off x="16047266" y="932644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6" name="直線コネクタ 585">
          <a:extLst>
            <a:ext uri="{FF2B5EF4-FFF2-40B4-BE49-F238E27FC236}">
              <a16:creationId xmlns:a16="http://schemas.microsoft.com/office/drawing/2014/main" id="{8E1F39AD-09BD-400A-8650-84A42D933CF3}"/>
            </a:ext>
          </a:extLst>
        </xdr:cNvPr>
        <xdr:cNvCxnSpPr/>
      </xdr:nvCxnSpPr>
      <xdr:spPr>
        <a:xfrm>
          <a:off x="1645920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87" name="テキスト ボックス 586">
          <a:extLst>
            <a:ext uri="{FF2B5EF4-FFF2-40B4-BE49-F238E27FC236}">
              <a16:creationId xmlns:a16="http://schemas.microsoft.com/office/drawing/2014/main" id="{2E9AE4CC-0A22-4079-B800-BA6B41669C96}"/>
            </a:ext>
          </a:extLst>
        </xdr:cNvPr>
        <xdr:cNvSpPr txBox="1"/>
      </xdr:nvSpPr>
      <xdr:spPr>
        <a:xfrm>
          <a:off x="16047266" y="900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8" name="【学校施設】&#10;一人当たり面積グラフ枠">
          <a:extLst>
            <a:ext uri="{FF2B5EF4-FFF2-40B4-BE49-F238E27FC236}">
              <a16:creationId xmlns:a16="http://schemas.microsoft.com/office/drawing/2014/main" id="{6999DB60-6FB8-4EF5-804B-1E42931FD38A}"/>
            </a:ext>
          </a:extLst>
        </xdr:cNvPr>
        <xdr:cNvSpPr/>
      </xdr:nvSpPr>
      <xdr:spPr>
        <a:xfrm>
          <a:off x="16459200" y="914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54</xdr:row>
      <xdr:rowOff>169817</xdr:rowOff>
    </xdr:from>
    <xdr:to>
      <xdr:col>116</xdr:col>
      <xdr:colOff>62864</xdr:colOff>
      <xdr:row>64</xdr:row>
      <xdr:rowOff>81643</xdr:rowOff>
    </xdr:to>
    <xdr:cxnSp macro="">
      <xdr:nvCxnSpPr>
        <xdr:cNvPr id="589" name="直線コネクタ 588">
          <a:extLst>
            <a:ext uri="{FF2B5EF4-FFF2-40B4-BE49-F238E27FC236}">
              <a16:creationId xmlns:a16="http://schemas.microsoft.com/office/drawing/2014/main" id="{08F06308-5FEA-4C6C-856D-5739EBFFF430}"/>
            </a:ext>
          </a:extLst>
        </xdr:cNvPr>
        <xdr:cNvCxnSpPr/>
      </xdr:nvCxnSpPr>
      <xdr:spPr>
        <a:xfrm flipV="1">
          <a:off x="19947254" y="9431927"/>
          <a:ext cx="0" cy="16244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85470</xdr:rowOff>
    </xdr:from>
    <xdr:ext cx="469744" cy="259045"/>
    <xdr:sp macro="" textlink="">
      <xdr:nvSpPr>
        <xdr:cNvPr id="590" name="【学校施設】&#10;一人当たり面積最小値テキスト">
          <a:extLst>
            <a:ext uri="{FF2B5EF4-FFF2-40B4-BE49-F238E27FC236}">
              <a16:creationId xmlns:a16="http://schemas.microsoft.com/office/drawing/2014/main" id="{18AFCB99-BBDB-470A-AC1E-0477FE6C2872}"/>
            </a:ext>
          </a:extLst>
        </xdr:cNvPr>
        <xdr:cNvSpPr txBox="1"/>
      </xdr:nvSpPr>
      <xdr:spPr>
        <a:xfrm>
          <a:off x="19985990" y="110601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81643</xdr:rowOff>
    </xdr:from>
    <xdr:to>
      <xdr:col>116</xdr:col>
      <xdr:colOff>152400</xdr:colOff>
      <xdr:row>64</xdr:row>
      <xdr:rowOff>81643</xdr:rowOff>
    </xdr:to>
    <xdr:cxnSp macro="">
      <xdr:nvCxnSpPr>
        <xdr:cNvPr id="591" name="直線コネクタ 590">
          <a:extLst>
            <a:ext uri="{FF2B5EF4-FFF2-40B4-BE49-F238E27FC236}">
              <a16:creationId xmlns:a16="http://schemas.microsoft.com/office/drawing/2014/main" id="{3B59AB90-365A-4145-9E80-D18A751A4255}"/>
            </a:ext>
          </a:extLst>
        </xdr:cNvPr>
        <xdr:cNvCxnSpPr/>
      </xdr:nvCxnSpPr>
      <xdr:spPr>
        <a:xfrm>
          <a:off x="19885660" y="1105634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53</xdr:row>
      <xdr:rowOff>116494</xdr:rowOff>
    </xdr:from>
    <xdr:ext cx="469744" cy="259045"/>
    <xdr:sp macro="" textlink="">
      <xdr:nvSpPr>
        <xdr:cNvPr id="592" name="【学校施設】&#10;一人当たり面積最大値テキスト">
          <a:extLst>
            <a:ext uri="{FF2B5EF4-FFF2-40B4-BE49-F238E27FC236}">
              <a16:creationId xmlns:a16="http://schemas.microsoft.com/office/drawing/2014/main" id="{72E87712-C393-4DC0-9996-CA9FD7E2C6F5}"/>
            </a:ext>
          </a:extLst>
        </xdr:cNvPr>
        <xdr:cNvSpPr txBox="1"/>
      </xdr:nvSpPr>
      <xdr:spPr>
        <a:xfrm>
          <a:off x="19985990" y="92033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169817</xdr:rowOff>
    </xdr:from>
    <xdr:to>
      <xdr:col>116</xdr:col>
      <xdr:colOff>152400</xdr:colOff>
      <xdr:row>54</xdr:row>
      <xdr:rowOff>169817</xdr:rowOff>
    </xdr:to>
    <xdr:cxnSp macro="">
      <xdr:nvCxnSpPr>
        <xdr:cNvPr id="593" name="直線コネクタ 592">
          <a:extLst>
            <a:ext uri="{FF2B5EF4-FFF2-40B4-BE49-F238E27FC236}">
              <a16:creationId xmlns:a16="http://schemas.microsoft.com/office/drawing/2014/main" id="{631A7E98-9197-4D06-BEEE-D99A27A20E4B}"/>
            </a:ext>
          </a:extLst>
        </xdr:cNvPr>
        <xdr:cNvCxnSpPr/>
      </xdr:nvCxnSpPr>
      <xdr:spPr>
        <a:xfrm>
          <a:off x="19885660" y="943192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101073</xdr:rowOff>
    </xdr:from>
    <xdr:ext cx="469744" cy="259045"/>
    <xdr:sp macro="" textlink="">
      <xdr:nvSpPr>
        <xdr:cNvPr id="594" name="【学校施設】&#10;一人当たり面積平均値テキスト">
          <a:extLst>
            <a:ext uri="{FF2B5EF4-FFF2-40B4-BE49-F238E27FC236}">
              <a16:creationId xmlns:a16="http://schemas.microsoft.com/office/drawing/2014/main" id="{DFD5353C-3B77-46CD-AE82-F21F342D5807}"/>
            </a:ext>
          </a:extLst>
        </xdr:cNvPr>
        <xdr:cNvSpPr txBox="1"/>
      </xdr:nvSpPr>
      <xdr:spPr>
        <a:xfrm>
          <a:off x="19985990" y="1038426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78196</xdr:rowOff>
    </xdr:from>
    <xdr:to>
      <xdr:col>116</xdr:col>
      <xdr:colOff>114300</xdr:colOff>
      <xdr:row>62</xdr:row>
      <xdr:rowOff>8346</xdr:rowOff>
    </xdr:to>
    <xdr:sp macro="" textlink="">
      <xdr:nvSpPr>
        <xdr:cNvPr id="595" name="フローチャート: 判断 594">
          <a:extLst>
            <a:ext uri="{FF2B5EF4-FFF2-40B4-BE49-F238E27FC236}">
              <a16:creationId xmlns:a16="http://schemas.microsoft.com/office/drawing/2014/main" id="{0E699382-9F2D-4D89-ACEE-855F7F0479BD}"/>
            </a:ext>
          </a:extLst>
        </xdr:cNvPr>
        <xdr:cNvSpPr/>
      </xdr:nvSpPr>
      <xdr:spPr>
        <a:xfrm>
          <a:off x="19904710" y="10536646"/>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106499</xdr:rowOff>
    </xdr:from>
    <xdr:to>
      <xdr:col>112</xdr:col>
      <xdr:colOff>38100</xdr:colOff>
      <xdr:row>62</xdr:row>
      <xdr:rowOff>36649</xdr:rowOff>
    </xdr:to>
    <xdr:sp macro="" textlink="">
      <xdr:nvSpPr>
        <xdr:cNvPr id="596" name="フローチャート: 判断 595">
          <a:extLst>
            <a:ext uri="{FF2B5EF4-FFF2-40B4-BE49-F238E27FC236}">
              <a16:creationId xmlns:a16="http://schemas.microsoft.com/office/drawing/2014/main" id="{46859B88-16FD-42E6-A15F-12C255643430}"/>
            </a:ext>
          </a:extLst>
        </xdr:cNvPr>
        <xdr:cNvSpPr/>
      </xdr:nvSpPr>
      <xdr:spPr>
        <a:xfrm>
          <a:off x="19161760" y="10563044"/>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116296</xdr:rowOff>
    </xdr:from>
    <xdr:to>
      <xdr:col>107</xdr:col>
      <xdr:colOff>101600</xdr:colOff>
      <xdr:row>62</xdr:row>
      <xdr:rowOff>46446</xdr:rowOff>
    </xdr:to>
    <xdr:sp macro="" textlink="">
      <xdr:nvSpPr>
        <xdr:cNvPr id="597" name="フローチャート: 判断 596">
          <a:extLst>
            <a:ext uri="{FF2B5EF4-FFF2-40B4-BE49-F238E27FC236}">
              <a16:creationId xmlns:a16="http://schemas.microsoft.com/office/drawing/2014/main" id="{75E13C57-13E7-49A9-B983-4BCAE24EC0D3}"/>
            </a:ext>
          </a:extLst>
        </xdr:cNvPr>
        <xdr:cNvSpPr/>
      </xdr:nvSpPr>
      <xdr:spPr>
        <a:xfrm>
          <a:off x="18345150" y="10574746"/>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130447</xdr:rowOff>
    </xdr:from>
    <xdr:to>
      <xdr:col>102</xdr:col>
      <xdr:colOff>165100</xdr:colOff>
      <xdr:row>62</xdr:row>
      <xdr:rowOff>60597</xdr:rowOff>
    </xdr:to>
    <xdr:sp macro="" textlink="">
      <xdr:nvSpPr>
        <xdr:cNvPr id="598" name="フローチャート: 判断 597">
          <a:extLst>
            <a:ext uri="{FF2B5EF4-FFF2-40B4-BE49-F238E27FC236}">
              <a16:creationId xmlns:a16="http://schemas.microsoft.com/office/drawing/2014/main" id="{FB71E774-2CC1-4C1C-AE07-C225D7C2F641}"/>
            </a:ext>
          </a:extLst>
        </xdr:cNvPr>
        <xdr:cNvSpPr/>
      </xdr:nvSpPr>
      <xdr:spPr>
        <a:xfrm>
          <a:off x="17547590" y="10592707"/>
          <a:ext cx="1092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140244</xdr:rowOff>
    </xdr:from>
    <xdr:to>
      <xdr:col>98</xdr:col>
      <xdr:colOff>38100</xdr:colOff>
      <xdr:row>62</xdr:row>
      <xdr:rowOff>70394</xdr:rowOff>
    </xdr:to>
    <xdr:sp macro="" textlink="">
      <xdr:nvSpPr>
        <xdr:cNvPr id="599" name="フローチャート: 判断 598">
          <a:extLst>
            <a:ext uri="{FF2B5EF4-FFF2-40B4-BE49-F238E27FC236}">
              <a16:creationId xmlns:a16="http://schemas.microsoft.com/office/drawing/2014/main" id="{5F27144C-8286-455B-9E59-E79B216BC18E}"/>
            </a:ext>
          </a:extLst>
        </xdr:cNvPr>
        <xdr:cNvSpPr/>
      </xdr:nvSpPr>
      <xdr:spPr>
        <a:xfrm>
          <a:off x="16761460" y="10594884"/>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0" name="テキスト ボックス 599">
          <a:extLst>
            <a:ext uri="{FF2B5EF4-FFF2-40B4-BE49-F238E27FC236}">
              <a16:creationId xmlns:a16="http://schemas.microsoft.com/office/drawing/2014/main" id="{9B5FAB1A-1E88-47F8-A9A1-E128B9902A39}"/>
            </a:ext>
          </a:extLst>
        </xdr:cNvPr>
        <xdr:cNvSpPr txBox="1"/>
      </xdr:nvSpPr>
      <xdr:spPr>
        <a:xfrm>
          <a:off x="1977644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1" name="テキスト ボックス 600">
          <a:extLst>
            <a:ext uri="{FF2B5EF4-FFF2-40B4-BE49-F238E27FC236}">
              <a16:creationId xmlns:a16="http://schemas.microsoft.com/office/drawing/2014/main" id="{EF8233AD-7145-4FED-9855-AB34AA9E1ABB}"/>
            </a:ext>
          </a:extLst>
        </xdr:cNvPr>
        <xdr:cNvSpPr txBox="1"/>
      </xdr:nvSpPr>
      <xdr:spPr>
        <a:xfrm>
          <a:off x="190334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2" name="テキスト ボックス 601">
          <a:extLst>
            <a:ext uri="{FF2B5EF4-FFF2-40B4-BE49-F238E27FC236}">
              <a16:creationId xmlns:a16="http://schemas.microsoft.com/office/drawing/2014/main" id="{48DE06A0-9C0D-46F0-A50C-41479F129A5A}"/>
            </a:ext>
          </a:extLst>
        </xdr:cNvPr>
        <xdr:cNvSpPr txBox="1"/>
      </xdr:nvSpPr>
      <xdr:spPr>
        <a:xfrm>
          <a:off x="182283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id="{37F89E77-2A73-4B7D-B227-B52BE50F4BA3}"/>
            </a:ext>
          </a:extLst>
        </xdr:cNvPr>
        <xdr:cNvSpPr txBox="1"/>
      </xdr:nvSpPr>
      <xdr:spPr>
        <a:xfrm>
          <a:off x="174307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4" name="テキスト ボックス 603">
          <a:extLst>
            <a:ext uri="{FF2B5EF4-FFF2-40B4-BE49-F238E27FC236}">
              <a16:creationId xmlns:a16="http://schemas.microsoft.com/office/drawing/2014/main" id="{88A6D0E3-AE77-4D8F-AB2D-2A2B32D4C6D8}"/>
            </a:ext>
          </a:extLst>
        </xdr:cNvPr>
        <xdr:cNvSpPr txBox="1"/>
      </xdr:nvSpPr>
      <xdr:spPr>
        <a:xfrm>
          <a:off x="166331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98878</xdr:rowOff>
    </xdr:from>
    <xdr:to>
      <xdr:col>116</xdr:col>
      <xdr:colOff>114300</xdr:colOff>
      <xdr:row>64</xdr:row>
      <xdr:rowOff>29028</xdr:rowOff>
    </xdr:to>
    <xdr:sp macro="" textlink="">
      <xdr:nvSpPr>
        <xdr:cNvPr id="605" name="楕円 604">
          <a:extLst>
            <a:ext uri="{FF2B5EF4-FFF2-40B4-BE49-F238E27FC236}">
              <a16:creationId xmlns:a16="http://schemas.microsoft.com/office/drawing/2014/main" id="{A9E360A3-7D35-4EF3-8F7B-9072F0D4104E}"/>
            </a:ext>
          </a:extLst>
        </xdr:cNvPr>
        <xdr:cNvSpPr/>
      </xdr:nvSpPr>
      <xdr:spPr>
        <a:xfrm>
          <a:off x="19904710" y="10896418"/>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63</xdr:row>
      <xdr:rowOff>13805</xdr:rowOff>
    </xdr:from>
    <xdr:ext cx="469744" cy="259045"/>
    <xdr:sp macro="" textlink="">
      <xdr:nvSpPr>
        <xdr:cNvPr id="606" name="【学校施設】&#10;一人当たり面積該当値テキスト">
          <a:extLst>
            <a:ext uri="{FF2B5EF4-FFF2-40B4-BE49-F238E27FC236}">
              <a16:creationId xmlns:a16="http://schemas.microsoft.com/office/drawing/2014/main" id="{DD5E6BDF-2140-435F-BEA5-D3C1DC735D8C}"/>
            </a:ext>
          </a:extLst>
        </xdr:cNvPr>
        <xdr:cNvSpPr txBox="1"/>
      </xdr:nvSpPr>
      <xdr:spPr>
        <a:xfrm>
          <a:off x="19985990" y="108189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101056</xdr:rowOff>
    </xdr:from>
    <xdr:to>
      <xdr:col>112</xdr:col>
      <xdr:colOff>38100</xdr:colOff>
      <xdr:row>64</xdr:row>
      <xdr:rowOff>31206</xdr:rowOff>
    </xdr:to>
    <xdr:sp macro="" textlink="">
      <xdr:nvSpPr>
        <xdr:cNvPr id="607" name="楕円 606">
          <a:extLst>
            <a:ext uri="{FF2B5EF4-FFF2-40B4-BE49-F238E27FC236}">
              <a16:creationId xmlns:a16="http://schemas.microsoft.com/office/drawing/2014/main" id="{76A14790-DFDC-439D-A296-0C35852BC062}"/>
            </a:ext>
          </a:extLst>
        </xdr:cNvPr>
        <xdr:cNvSpPr/>
      </xdr:nvSpPr>
      <xdr:spPr>
        <a:xfrm>
          <a:off x="19161760" y="10898596"/>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149678</xdr:rowOff>
    </xdr:from>
    <xdr:to>
      <xdr:col>116</xdr:col>
      <xdr:colOff>63500</xdr:colOff>
      <xdr:row>63</xdr:row>
      <xdr:rowOff>151856</xdr:rowOff>
    </xdr:to>
    <xdr:cxnSp macro="">
      <xdr:nvCxnSpPr>
        <xdr:cNvPr id="608" name="直線コネクタ 607">
          <a:extLst>
            <a:ext uri="{FF2B5EF4-FFF2-40B4-BE49-F238E27FC236}">
              <a16:creationId xmlns:a16="http://schemas.microsoft.com/office/drawing/2014/main" id="{E2FB2BD0-EA2A-4571-9556-6929B6A6BA3D}"/>
            </a:ext>
          </a:extLst>
        </xdr:cNvPr>
        <xdr:cNvCxnSpPr/>
      </xdr:nvCxnSpPr>
      <xdr:spPr>
        <a:xfrm flipV="1">
          <a:off x="19204940" y="10951028"/>
          <a:ext cx="742950" cy="21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105410</xdr:rowOff>
    </xdr:from>
    <xdr:to>
      <xdr:col>107</xdr:col>
      <xdr:colOff>101600</xdr:colOff>
      <xdr:row>64</xdr:row>
      <xdr:rowOff>35560</xdr:rowOff>
    </xdr:to>
    <xdr:sp macro="" textlink="">
      <xdr:nvSpPr>
        <xdr:cNvPr id="609" name="楕円 608">
          <a:extLst>
            <a:ext uri="{FF2B5EF4-FFF2-40B4-BE49-F238E27FC236}">
              <a16:creationId xmlns:a16="http://schemas.microsoft.com/office/drawing/2014/main" id="{942ECC05-3C52-4558-863A-47C9BCF90880}"/>
            </a:ext>
          </a:extLst>
        </xdr:cNvPr>
        <xdr:cNvSpPr/>
      </xdr:nvSpPr>
      <xdr:spPr>
        <a:xfrm>
          <a:off x="18345150" y="1090485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151856</xdr:rowOff>
    </xdr:from>
    <xdr:to>
      <xdr:col>111</xdr:col>
      <xdr:colOff>177800</xdr:colOff>
      <xdr:row>63</xdr:row>
      <xdr:rowOff>156210</xdr:rowOff>
    </xdr:to>
    <xdr:cxnSp macro="">
      <xdr:nvCxnSpPr>
        <xdr:cNvPr id="610" name="直線コネクタ 609">
          <a:extLst>
            <a:ext uri="{FF2B5EF4-FFF2-40B4-BE49-F238E27FC236}">
              <a16:creationId xmlns:a16="http://schemas.microsoft.com/office/drawing/2014/main" id="{F4178F08-5C84-4C4E-A6A8-3737E7D848CE}"/>
            </a:ext>
          </a:extLst>
        </xdr:cNvPr>
        <xdr:cNvCxnSpPr/>
      </xdr:nvCxnSpPr>
      <xdr:spPr>
        <a:xfrm flipV="1">
          <a:off x="18399760" y="10953206"/>
          <a:ext cx="805180" cy="62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114119</xdr:rowOff>
    </xdr:from>
    <xdr:to>
      <xdr:col>102</xdr:col>
      <xdr:colOff>165100</xdr:colOff>
      <xdr:row>64</xdr:row>
      <xdr:rowOff>44269</xdr:rowOff>
    </xdr:to>
    <xdr:sp macro="" textlink="">
      <xdr:nvSpPr>
        <xdr:cNvPr id="611" name="楕円 610">
          <a:extLst>
            <a:ext uri="{FF2B5EF4-FFF2-40B4-BE49-F238E27FC236}">
              <a16:creationId xmlns:a16="http://schemas.microsoft.com/office/drawing/2014/main" id="{05DA9EF6-7CDB-4177-8175-DB649D071704}"/>
            </a:ext>
          </a:extLst>
        </xdr:cNvPr>
        <xdr:cNvSpPr/>
      </xdr:nvSpPr>
      <xdr:spPr>
        <a:xfrm>
          <a:off x="17547590" y="10915469"/>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156210</xdr:rowOff>
    </xdr:from>
    <xdr:to>
      <xdr:col>107</xdr:col>
      <xdr:colOff>50800</xdr:colOff>
      <xdr:row>63</xdr:row>
      <xdr:rowOff>164919</xdr:rowOff>
    </xdr:to>
    <xdr:cxnSp macro="">
      <xdr:nvCxnSpPr>
        <xdr:cNvPr id="612" name="直線コネクタ 611">
          <a:extLst>
            <a:ext uri="{FF2B5EF4-FFF2-40B4-BE49-F238E27FC236}">
              <a16:creationId xmlns:a16="http://schemas.microsoft.com/office/drawing/2014/main" id="{AEC115F0-C188-4806-84E7-CCC4A03AB84B}"/>
            </a:ext>
          </a:extLst>
        </xdr:cNvPr>
        <xdr:cNvCxnSpPr/>
      </xdr:nvCxnSpPr>
      <xdr:spPr>
        <a:xfrm flipV="1">
          <a:off x="17602200" y="10959465"/>
          <a:ext cx="797560" cy="106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129359</xdr:rowOff>
    </xdr:from>
    <xdr:to>
      <xdr:col>98</xdr:col>
      <xdr:colOff>38100</xdr:colOff>
      <xdr:row>64</xdr:row>
      <xdr:rowOff>59509</xdr:rowOff>
    </xdr:to>
    <xdr:sp macro="" textlink="">
      <xdr:nvSpPr>
        <xdr:cNvPr id="613" name="楕円 612">
          <a:extLst>
            <a:ext uri="{FF2B5EF4-FFF2-40B4-BE49-F238E27FC236}">
              <a16:creationId xmlns:a16="http://schemas.microsoft.com/office/drawing/2014/main" id="{5F38CDAD-32B2-41AE-A618-27A15C1997D6}"/>
            </a:ext>
          </a:extLst>
        </xdr:cNvPr>
        <xdr:cNvSpPr/>
      </xdr:nvSpPr>
      <xdr:spPr>
        <a:xfrm>
          <a:off x="16761460" y="10934519"/>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164919</xdr:rowOff>
    </xdr:from>
    <xdr:to>
      <xdr:col>102</xdr:col>
      <xdr:colOff>114300</xdr:colOff>
      <xdr:row>64</xdr:row>
      <xdr:rowOff>8709</xdr:rowOff>
    </xdr:to>
    <xdr:cxnSp macro="">
      <xdr:nvCxnSpPr>
        <xdr:cNvPr id="614" name="直線コネクタ 613">
          <a:extLst>
            <a:ext uri="{FF2B5EF4-FFF2-40B4-BE49-F238E27FC236}">
              <a16:creationId xmlns:a16="http://schemas.microsoft.com/office/drawing/2014/main" id="{3800778E-DC43-43B7-B14C-6F18563C8DF8}"/>
            </a:ext>
          </a:extLst>
        </xdr:cNvPr>
        <xdr:cNvCxnSpPr/>
      </xdr:nvCxnSpPr>
      <xdr:spPr>
        <a:xfrm flipV="1">
          <a:off x="16804640" y="10970079"/>
          <a:ext cx="79756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53176</xdr:rowOff>
    </xdr:from>
    <xdr:ext cx="469744" cy="259045"/>
    <xdr:sp macro="" textlink="">
      <xdr:nvSpPr>
        <xdr:cNvPr id="615" name="n_1aveValue【学校施設】&#10;一人当たり面積">
          <a:extLst>
            <a:ext uri="{FF2B5EF4-FFF2-40B4-BE49-F238E27FC236}">
              <a16:creationId xmlns:a16="http://schemas.microsoft.com/office/drawing/2014/main" id="{647F4113-8970-4543-9EAE-22D52FB8327B}"/>
            </a:ext>
          </a:extLst>
        </xdr:cNvPr>
        <xdr:cNvSpPr txBox="1"/>
      </xdr:nvSpPr>
      <xdr:spPr>
        <a:xfrm>
          <a:off x="18982132" y="103439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62973</xdr:rowOff>
    </xdr:from>
    <xdr:ext cx="469744" cy="259045"/>
    <xdr:sp macro="" textlink="">
      <xdr:nvSpPr>
        <xdr:cNvPr id="616" name="n_2aveValue【学校施設】&#10;一人当たり面積">
          <a:extLst>
            <a:ext uri="{FF2B5EF4-FFF2-40B4-BE49-F238E27FC236}">
              <a16:creationId xmlns:a16="http://schemas.microsoft.com/office/drawing/2014/main" id="{F9EBE103-8746-4B0A-A19C-F1E3396C62D4}"/>
            </a:ext>
          </a:extLst>
        </xdr:cNvPr>
        <xdr:cNvSpPr txBox="1"/>
      </xdr:nvSpPr>
      <xdr:spPr>
        <a:xfrm>
          <a:off x="18182032" y="103461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77124</xdr:rowOff>
    </xdr:from>
    <xdr:ext cx="469744" cy="259045"/>
    <xdr:sp macro="" textlink="">
      <xdr:nvSpPr>
        <xdr:cNvPr id="617" name="n_3aveValue【学校施設】&#10;一人当たり面積">
          <a:extLst>
            <a:ext uri="{FF2B5EF4-FFF2-40B4-BE49-F238E27FC236}">
              <a16:creationId xmlns:a16="http://schemas.microsoft.com/office/drawing/2014/main" id="{58B6EDBA-7109-4BEA-B58F-9D8C69A1DC6C}"/>
            </a:ext>
          </a:extLst>
        </xdr:cNvPr>
        <xdr:cNvSpPr txBox="1"/>
      </xdr:nvSpPr>
      <xdr:spPr>
        <a:xfrm>
          <a:off x="17384472" y="103641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86921</xdr:rowOff>
    </xdr:from>
    <xdr:ext cx="469744" cy="259045"/>
    <xdr:sp macro="" textlink="">
      <xdr:nvSpPr>
        <xdr:cNvPr id="618" name="n_4aveValue【学校施設】&#10;一人当たり面積">
          <a:extLst>
            <a:ext uri="{FF2B5EF4-FFF2-40B4-BE49-F238E27FC236}">
              <a16:creationId xmlns:a16="http://schemas.microsoft.com/office/drawing/2014/main" id="{2E7D986D-F28A-475F-94D0-6DE41A5FC067}"/>
            </a:ext>
          </a:extLst>
        </xdr:cNvPr>
        <xdr:cNvSpPr txBox="1"/>
      </xdr:nvSpPr>
      <xdr:spPr>
        <a:xfrm>
          <a:off x="16588817" y="103758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64</xdr:row>
      <xdr:rowOff>22333</xdr:rowOff>
    </xdr:from>
    <xdr:ext cx="469744" cy="259045"/>
    <xdr:sp macro="" textlink="">
      <xdr:nvSpPr>
        <xdr:cNvPr id="619" name="n_1mainValue【学校施設】&#10;一人当たり面積">
          <a:extLst>
            <a:ext uri="{FF2B5EF4-FFF2-40B4-BE49-F238E27FC236}">
              <a16:creationId xmlns:a16="http://schemas.microsoft.com/office/drawing/2014/main" id="{504CE72D-E7F7-4AE0-90E8-B35128191E79}"/>
            </a:ext>
          </a:extLst>
        </xdr:cNvPr>
        <xdr:cNvSpPr txBox="1"/>
      </xdr:nvSpPr>
      <xdr:spPr>
        <a:xfrm>
          <a:off x="18982132" y="109913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64</xdr:row>
      <xdr:rowOff>26687</xdr:rowOff>
    </xdr:from>
    <xdr:ext cx="469744" cy="259045"/>
    <xdr:sp macro="" textlink="">
      <xdr:nvSpPr>
        <xdr:cNvPr id="620" name="n_2mainValue【学校施設】&#10;一人当たり面積">
          <a:extLst>
            <a:ext uri="{FF2B5EF4-FFF2-40B4-BE49-F238E27FC236}">
              <a16:creationId xmlns:a16="http://schemas.microsoft.com/office/drawing/2014/main" id="{26FA6392-B307-4EA8-A262-C93E446ECE57}"/>
            </a:ext>
          </a:extLst>
        </xdr:cNvPr>
        <xdr:cNvSpPr txBox="1"/>
      </xdr:nvSpPr>
      <xdr:spPr>
        <a:xfrm>
          <a:off x="18182032" y="109975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64</xdr:row>
      <xdr:rowOff>35396</xdr:rowOff>
    </xdr:from>
    <xdr:ext cx="469744" cy="259045"/>
    <xdr:sp macro="" textlink="">
      <xdr:nvSpPr>
        <xdr:cNvPr id="621" name="n_3mainValue【学校施設】&#10;一人当たり面積">
          <a:extLst>
            <a:ext uri="{FF2B5EF4-FFF2-40B4-BE49-F238E27FC236}">
              <a16:creationId xmlns:a16="http://schemas.microsoft.com/office/drawing/2014/main" id="{6C40F5A6-45CB-41B0-8B3E-26BC14B01421}"/>
            </a:ext>
          </a:extLst>
        </xdr:cNvPr>
        <xdr:cNvSpPr txBox="1"/>
      </xdr:nvSpPr>
      <xdr:spPr>
        <a:xfrm>
          <a:off x="17384472" y="110081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64</xdr:row>
      <xdr:rowOff>50636</xdr:rowOff>
    </xdr:from>
    <xdr:ext cx="469744" cy="259045"/>
    <xdr:sp macro="" textlink="">
      <xdr:nvSpPr>
        <xdr:cNvPr id="622" name="n_4mainValue【学校施設】&#10;一人当たり面積">
          <a:extLst>
            <a:ext uri="{FF2B5EF4-FFF2-40B4-BE49-F238E27FC236}">
              <a16:creationId xmlns:a16="http://schemas.microsoft.com/office/drawing/2014/main" id="{BAE78FBB-FD9F-482D-BFA6-C0F041FB13A4}"/>
            </a:ext>
          </a:extLst>
        </xdr:cNvPr>
        <xdr:cNvSpPr txBox="1"/>
      </xdr:nvSpPr>
      <xdr:spPr>
        <a:xfrm>
          <a:off x="16588817" y="110272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3" name="正方形/長方形 622">
          <a:extLst>
            <a:ext uri="{FF2B5EF4-FFF2-40B4-BE49-F238E27FC236}">
              <a16:creationId xmlns:a16="http://schemas.microsoft.com/office/drawing/2014/main" id="{58765473-ED71-4740-B213-18E456E43349}"/>
            </a:ext>
          </a:extLst>
        </xdr:cNvPr>
        <xdr:cNvSpPr/>
      </xdr:nvSpPr>
      <xdr:spPr>
        <a:xfrm>
          <a:off x="11203940" y="1181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4" name="正方形/長方形 623">
          <a:extLst>
            <a:ext uri="{FF2B5EF4-FFF2-40B4-BE49-F238E27FC236}">
              <a16:creationId xmlns:a16="http://schemas.microsoft.com/office/drawing/2014/main" id="{EB27C848-FABE-4B28-BC72-F78CF105BFE5}"/>
            </a:ext>
          </a:extLst>
        </xdr:cNvPr>
        <xdr:cNvSpPr/>
      </xdr:nvSpPr>
      <xdr:spPr>
        <a:xfrm>
          <a:off x="113157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5" name="正方形/長方形 624">
          <a:extLst>
            <a:ext uri="{FF2B5EF4-FFF2-40B4-BE49-F238E27FC236}">
              <a16:creationId xmlns:a16="http://schemas.microsoft.com/office/drawing/2014/main" id="{1A6B4EFA-B00A-449A-8B46-59F1B847779A}"/>
            </a:ext>
          </a:extLst>
        </xdr:cNvPr>
        <xdr:cNvSpPr/>
      </xdr:nvSpPr>
      <xdr:spPr>
        <a:xfrm>
          <a:off x="113157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6" name="正方形/長方形 625">
          <a:extLst>
            <a:ext uri="{FF2B5EF4-FFF2-40B4-BE49-F238E27FC236}">
              <a16:creationId xmlns:a16="http://schemas.microsoft.com/office/drawing/2014/main" id="{D6F1A712-FB47-4621-A0DF-BA39DAC833F5}"/>
            </a:ext>
          </a:extLst>
        </xdr:cNvPr>
        <xdr:cNvSpPr/>
      </xdr:nvSpPr>
      <xdr:spPr>
        <a:xfrm>
          <a:off x="122326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7" name="正方形/長方形 626">
          <a:extLst>
            <a:ext uri="{FF2B5EF4-FFF2-40B4-BE49-F238E27FC236}">
              <a16:creationId xmlns:a16="http://schemas.microsoft.com/office/drawing/2014/main" id="{16427A77-304C-450A-A253-A585F88C3230}"/>
            </a:ext>
          </a:extLst>
        </xdr:cNvPr>
        <xdr:cNvSpPr/>
      </xdr:nvSpPr>
      <xdr:spPr>
        <a:xfrm>
          <a:off x="122326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8" name="正方形/長方形 627">
          <a:extLst>
            <a:ext uri="{FF2B5EF4-FFF2-40B4-BE49-F238E27FC236}">
              <a16:creationId xmlns:a16="http://schemas.microsoft.com/office/drawing/2014/main" id="{6C4CABF3-4756-4AB4-A028-3EA43EF5C60D}"/>
            </a:ext>
          </a:extLst>
        </xdr:cNvPr>
        <xdr:cNvSpPr/>
      </xdr:nvSpPr>
      <xdr:spPr>
        <a:xfrm>
          <a:off x="132613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9" name="正方形/長方形 628">
          <a:extLst>
            <a:ext uri="{FF2B5EF4-FFF2-40B4-BE49-F238E27FC236}">
              <a16:creationId xmlns:a16="http://schemas.microsoft.com/office/drawing/2014/main" id="{A4611D2C-0533-411D-9EF7-87360549EF6E}"/>
            </a:ext>
          </a:extLst>
        </xdr:cNvPr>
        <xdr:cNvSpPr/>
      </xdr:nvSpPr>
      <xdr:spPr>
        <a:xfrm>
          <a:off x="132613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0" name="正方形/長方形 629">
          <a:extLst>
            <a:ext uri="{FF2B5EF4-FFF2-40B4-BE49-F238E27FC236}">
              <a16:creationId xmlns:a16="http://schemas.microsoft.com/office/drawing/2014/main" id="{E0815B76-237C-4EEE-BCED-9380C458BFC5}"/>
            </a:ext>
          </a:extLst>
        </xdr:cNvPr>
        <xdr:cNvSpPr/>
      </xdr:nvSpPr>
      <xdr:spPr>
        <a:xfrm>
          <a:off x="11203940" y="1295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1" name="テキスト ボックス 630">
          <a:extLst>
            <a:ext uri="{FF2B5EF4-FFF2-40B4-BE49-F238E27FC236}">
              <a16:creationId xmlns:a16="http://schemas.microsoft.com/office/drawing/2014/main" id="{8D22382E-934F-46A1-A17A-D3FED3D76518}"/>
            </a:ext>
          </a:extLst>
        </xdr:cNvPr>
        <xdr:cNvSpPr txBox="1"/>
      </xdr:nvSpPr>
      <xdr:spPr>
        <a:xfrm>
          <a:off x="1116584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2" name="直線コネクタ 631">
          <a:extLst>
            <a:ext uri="{FF2B5EF4-FFF2-40B4-BE49-F238E27FC236}">
              <a16:creationId xmlns:a16="http://schemas.microsoft.com/office/drawing/2014/main" id="{4C0A5071-0C35-485B-BB5B-5F785FA3DC67}"/>
            </a:ext>
          </a:extLst>
        </xdr:cNvPr>
        <xdr:cNvCxnSpPr/>
      </xdr:nvCxnSpPr>
      <xdr:spPr>
        <a:xfrm>
          <a:off x="1120394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3" name="テキスト ボックス 632">
          <a:extLst>
            <a:ext uri="{FF2B5EF4-FFF2-40B4-BE49-F238E27FC236}">
              <a16:creationId xmlns:a16="http://schemas.microsoft.com/office/drawing/2014/main" id="{38BB8366-2A1D-4EF0-9F34-2BB693AF1B23}"/>
            </a:ext>
          </a:extLst>
        </xdr:cNvPr>
        <xdr:cNvSpPr txBox="1"/>
      </xdr:nvSpPr>
      <xdr:spPr>
        <a:xfrm>
          <a:off x="10801531" y="1509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34" name="直線コネクタ 633">
          <a:extLst>
            <a:ext uri="{FF2B5EF4-FFF2-40B4-BE49-F238E27FC236}">
              <a16:creationId xmlns:a16="http://schemas.microsoft.com/office/drawing/2014/main" id="{94A40B0B-DB2E-4939-AB8D-B8B09958A203}"/>
            </a:ext>
          </a:extLst>
        </xdr:cNvPr>
        <xdr:cNvCxnSpPr/>
      </xdr:nvCxnSpPr>
      <xdr:spPr>
        <a:xfrm>
          <a:off x="11203940" y="1485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35" name="テキスト ボックス 634">
          <a:extLst>
            <a:ext uri="{FF2B5EF4-FFF2-40B4-BE49-F238E27FC236}">
              <a16:creationId xmlns:a16="http://schemas.microsoft.com/office/drawing/2014/main" id="{825D1727-738B-47D1-9E18-BAE28559A48C}"/>
            </a:ext>
          </a:extLst>
        </xdr:cNvPr>
        <xdr:cNvSpPr txBox="1"/>
      </xdr:nvSpPr>
      <xdr:spPr>
        <a:xfrm>
          <a:off x="10801531" y="1471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36" name="直線コネクタ 635">
          <a:extLst>
            <a:ext uri="{FF2B5EF4-FFF2-40B4-BE49-F238E27FC236}">
              <a16:creationId xmlns:a16="http://schemas.microsoft.com/office/drawing/2014/main" id="{8C1FBF71-664F-42D7-8FEF-90B8488EAF89}"/>
            </a:ext>
          </a:extLst>
        </xdr:cNvPr>
        <xdr:cNvCxnSpPr/>
      </xdr:nvCxnSpPr>
      <xdr:spPr>
        <a:xfrm>
          <a:off x="11203940" y="1447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37" name="テキスト ボックス 636">
          <a:extLst>
            <a:ext uri="{FF2B5EF4-FFF2-40B4-BE49-F238E27FC236}">
              <a16:creationId xmlns:a16="http://schemas.microsoft.com/office/drawing/2014/main" id="{E6E0093C-D00A-434A-B137-295E973839BB}"/>
            </a:ext>
          </a:extLst>
        </xdr:cNvPr>
        <xdr:cNvSpPr txBox="1"/>
      </xdr:nvSpPr>
      <xdr:spPr>
        <a:xfrm>
          <a:off x="10842791" y="1433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38" name="直線コネクタ 637">
          <a:extLst>
            <a:ext uri="{FF2B5EF4-FFF2-40B4-BE49-F238E27FC236}">
              <a16:creationId xmlns:a16="http://schemas.microsoft.com/office/drawing/2014/main" id="{2D8083E9-6840-4C8B-95A5-0344AA0D8B7D}"/>
            </a:ext>
          </a:extLst>
        </xdr:cNvPr>
        <xdr:cNvCxnSpPr/>
      </xdr:nvCxnSpPr>
      <xdr:spPr>
        <a:xfrm>
          <a:off x="11203940" y="1409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39" name="テキスト ボックス 638">
          <a:extLst>
            <a:ext uri="{FF2B5EF4-FFF2-40B4-BE49-F238E27FC236}">
              <a16:creationId xmlns:a16="http://schemas.microsoft.com/office/drawing/2014/main" id="{AC9DFE27-B774-4CDB-9DD6-3A3320561A9D}"/>
            </a:ext>
          </a:extLst>
        </xdr:cNvPr>
        <xdr:cNvSpPr txBox="1"/>
      </xdr:nvSpPr>
      <xdr:spPr>
        <a:xfrm>
          <a:off x="10842791" y="1395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40" name="直線コネクタ 639">
          <a:extLst>
            <a:ext uri="{FF2B5EF4-FFF2-40B4-BE49-F238E27FC236}">
              <a16:creationId xmlns:a16="http://schemas.microsoft.com/office/drawing/2014/main" id="{7328F65D-55D3-4E67-A7B7-55DD3FAFE632}"/>
            </a:ext>
          </a:extLst>
        </xdr:cNvPr>
        <xdr:cNvCxnSpPr/>
      </xdr:nvCxnSpPr>
      <xdr:spPr>
        <a:xfrm>
          <a:off x="11203940" y="1371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41" name="テキスト ボックス 640">
          <a:extLst>
            <a:ext uri="{FF2B5EF4-FFF2-40B4-BE49-F238E27FC236}">
              <a16:creationId xmlns:a16="http://schemas.microsoft.com/office/drawing/2014/main" id="{2C0C41BD-906C-4707-BF43-EC536FBE927D}"/>
            </a:ext>
          </a:extLst>
        </xdr:cNvPr>
        <xdr:cNvSpPr txBox="1"/>
      </xdr:nvSpPr>
      <xdr:spPr>
        <a:xfrm>
          <a:off x="10842791" y="13571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42" name="直線コネクタ 641">
          <a:extLst>
            <a:ext uri="{FF2B5EF4-FFF2-40B4-BE49-F238E27FC236}">
              <a16:creationId xmlns:a16="http://schemas.microsoft.com/office/drawing/2014/main" id="{775E9133-52E2-4AF2-A0A3-0C7F00B6AE3E}"/>
            </a:ext>
          </a:extLst>
        </xdr:cNvPr>
        <xdr:cNvCxnSpPr/>
      </xdr:nvCxnSpPr>
      <xdr:spPr>
        <a:xfrm>
          <a:off x="11203940" y="1333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643" name="テキスト ボックス 642">
          <a:extLst>
            <a:ext uri="{FF2B5EF4-FFF2-40B4-BE49-F238E27FC236}">
              <a16:creationId xmlns:a16="http://schemas.microsoft.com/office/drawing/2014/main" id="{9D325CD3-B730-486D-9F4C-5E6AEF9CD753}"/>
            </a:ext>
          </a:extLst>
        </xdr:cNvPr>
        <xdr:cNvSpPr txBox="1"/>
      </xdr:nvSpPr>
      <xdr:spPr>
        <a:xfrm>
          <a:off x="10842791" y="1319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4" name="直線コネクタ 643">
          <a:extLst>
            <a:ext uri="{FF2B5EF4-FFF2-40B4-BE49-F238E27FC236}">
              <a16:creationId xmlns:a16="http://schemas.microsoft.com/office/drawing/2014/main" id="{412B82D7-7F35-4911-804F-08A486DF5018}"/>
            </a:ext>
          </a:extLst>
        </xdr:cNvPr>
        <xdr:cNvCxnSpPr/>
      </xdr:nvCxnSpPr>
      <xdr:spPr>
        <a:xfrm>
          <a:off x="1120394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645" name="テキスト ボックス 644">
          <a:extLst>
            <a:ext uri="{FF2B5EF4-FFF2-40B4-BE49-F238E27FC236}">
              <a16:creationId xmlns:a16="http://schemas.microsoft.com/office/drawing/2014/main" id="{8FE69124-B9B1-4CD5-9157-F6FE91A08952}"/>
            </a:ext>
          </a:extLst>
        </xdr:cNvPr>
        <xdr:cNvSpPr txBox="1"/>
      </xdr:nvSpPr>
      <xdr:spPr>
        <a:xfrm>
          <a:off x="10905006" y="1281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46" name="【児童館】&#10;有形固定資産減価償却率グラフ枠">
          <a:extLst>
            <a:ext uri="{FF2B5EF4-FFF2-40B4-BE49-F238E27FC236}">
              <a16:creationId xmlns:a16="http://schemas.microsoft.com/office/drawing/2014/main" id="{DD0019B9-2F37-4378-991F-3ED383B819AF}"/>
            </a:ext>
          </a:extLst>
        </xdr:cNvPr>
        <xdr:cNvSpPr/>
      </xdr:nvSpPr>
      <xdr:spPr>
        <a:xfrm>
          <a:off x="11203940" y="1295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43814</xdr:rowOff>
    </xdr:from>
    <xdr:to>
      <xdr:col>85</xdr:col>
      <xdr:colOff>126364</xdr:colOff>
      <xdr:row>86</xdr:row>
      <xdr:rowOff>114300</xdr:rowOff>
    </xdr:to>
    <xdr:cxnSp macro="">
      <xdr:nvCxnSpPr>
        <xdr:cNvPr id="647" name="直線コネクタ 646">
          <a:extLst>
            <a:ext uri="{FF2B5EF4-FFF2-40B4-BE49-F238E27FC236}">
              <a16:creationId xmlns:a16="http://schemas.microsoft.com/office/drawing/2014/main" id="{B0850B7A-491E-45EF-81D4-ECB3988E1553}"/>
            </a:ext>
          </a:extLst>
        </xdr:cNvPr>
        <xdr:cNvCxnSpPr/>
      </xdr:nvCxnSpPr>
      <xdr:spPr>
        <a:xfrm flipV="1">
          <a:off x="14703424" y="13247369"/>
          <a:ext cx="0" cy="16116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648" name="【児童館】&#10;有形固定資産減価償却率最小値テキスト">
          <a:extLst>
            <a:ext uri="{FF2B5EF4-FFF2-40B4-BE49-F238E27FC236}">
              <a16:creationId xmlns:a16="http://schemas.microsoft.com/office/drawing/2014/main" id="{8D5A6E35-33C5-4BEA-80BB-BFAB3DEECBB3}"/>
            </a:ext>
          </a:extLst>
        </xdr:cNvPr>
        <xdr:cNvSpPr txBox="1"/>
      </xdr:nvSpPr>
      <xdr:spPr>
        <a:xfrm>
          <a:off x="14742160" y="14864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649" name="直線コネクタ 648">
          <a:extLst>
            <a:ext uri="{FF2B5EF4-FFF2-40B4-BE49-F238E27FC236}">
              <a16:creationId xmlns:a16="http://schemas.microsoft.com/office/drawing/2014/main" id="{AEA4C01F-5FDA-4972-BA56-AC4BB082C725}"/>
            </a:ext>
          </a:extLst>
        </xdr:cNvPr>
        <xdr:cNvCxnSpPr/>
      </xdr:nvCxnSpPr>
      <xdr:spPr>
        <a:xfrm>
          <a:off x="14611350" y="148590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75</xdr:row>
      <xdr:rowOff>161941</xdr:rowOff>
    </xdr:from>
    <xdr:ext cx="405111" cy="259045"/>
    <xdr:sp macro="" textlink="">
      <xdr:nvSpPr>
        <xdr:cNvPr id="650" name="【児童館】&#10;有形固定資産減価償却率最大値テキスト">
          <a:extLst>
            <a:ext uri="{FF2B5EF4-FFF2-40B4-BE49-F238E27FC236}">
              <a16:creationId xmlns:a16="http://schemas.microsoft.com/office/drawing/2014/main" id="{0448821A-F025-418E-976E-C087F0EC9CF6}"/>
            </a:ext>
          </a:extLst>
        </xdr:cNvPr>
        <xdr:cNvSpPr txBox="1"/>
      </xdr:nvSpPr>
      <xdr:spPr>
        <a:xfrm>
          <a:off x="14742160" y="130225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43814</xdr:rowOff>
    </xdr:from>
    <xdr:to>
      <xdr:col>86</xdr:col>
      <xdr:colOff>25400</xdr:colOff>
      <xdr:row>77</xdr:row>
      <xdr:rowOff>43814</xdr:rowOff>
    </xdr:to>
    <xdr:cxnSp macro="">
      <xdr:nvCxnSpPr>
        <xdr:cNvPr id="651" name="直線コネクタ 650">
          <a:extLst>
            <a:ext uri="{FF2B5EF4-FFF2-40B4-BE49-F238E27FC236}">
              <a16:creationId xmlns:a16="http://schemas.microsoft.com/office/drawing/2014/main" id="{AA373EB8-17A7-4F5A-A72B-2DA3855ACE94}"/>
            </a:ext>
          </a:extLst>
        </xdr:cNvPr>
        <xdr:cNvCxnSpPr/>
      </xdr:nvCxnSpPr>
      <xdr:spPr>
        <a:xfrm>
          <a:off x="14611350" y="1324736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13988</xdr:rowOff>
    </xdr:from>
    <xdr:ext cx="405111" cy="259045"/>
    <xdr:sp macro="" textlink="">
      <xdr:nvSpPr>
        <xdr:cNvPr id="652" name="【児童館】&#10;有形固定資産減価償却率平均値テキスト">
          <a:extLst>
            <a:ext uri="{FF2B5EF4-FFF2-40B4-BE49-F238E27FC236}">
              <a16:creationId xmlns:a16="http://schemas.microsoft.com/office/drawing/2014/main" id="{E766EC9C-150D-49C7-AA64-0143D2FC763E}"/>
            </a:ext>
          </a:extLst>
        </xdr:cNvPr>
        <xdr:cNvSpPr txBox="1"/>
      </xdr:nvSpPr>
      <xdr:spPr>
        <a:xfrm>
          <a:off x="14742160" y="1390524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162561</xdr:rowOff>
    </xdr:from>
    <xdr:to>
      <xdr:col>85</xdr:col>
      <xdr:colOff>177800</xdr:colOff>
      <xdr:row>82</xdr:row>
      <xdr:rowOff>92711</xdr:rowOff>
    </xdr:to>
    <xdr:sp macro="" textlink="">
      <xdr:nvSpPr>
        <xdr:cNvPr id="653" name="フローチャート: 判断 652">
          <a:extLst>
            <a:ext uri="{FF2B5EF4-FFF2-40B4-BE49-F238E27FC236}">
              <a16:creationId xmlns:a16="http://schemas.microsoft.com/office/drawing/2014/main" id="{17200F83-E3BE-4494-B78A-3EE970CFC8F8}"/>
            </a:ext>
          </a:extLst>
        </xdr:cNvPr>
        <xdr:cNvSpPr/>
      </xdr:nvSpPr>
      <xdr:spPr>
        <a:xfrm>
          <a:off x="14649450" y="14051916"/>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168275</xdr:rowOff>
    </xdr:from>
    <xdr:to>
      <xdr:col>81</xdr:col>
      <xdr:colOff>101600</xdr:colOff>
      <xdr:row>82</xdr:row>
      <xdr:rowOff>98425</xdr:rowOff>
    </xdr:to>
    <xdr:sp macro="" textlink="">
      <xdr:nvSpPr>
        <xdr:cNvPr id="654" name="フローチャート: 判断 653">
          <a:extLst>
            <a:ext uri="{FF2B5EF4-FFF2-40B4-BE49-F238E27FC236}">
              <a16:creationId xmlns:a16="http://schemas.microsoft.com/office/drawing/2014/main" id="{B8912BFA-7B7B-4733-B467-7B6E15E2B719}"/>
            </a:ext>
          </a:extLst>
        </xdr:cNvPr>
        <xdr:cNvSpPr/>
      </xdr:nvSpPr>
      <xdr:spPr>
        <a:xfrm>
          <a:off x="13887450" y="14059535"/>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153036</xdr:rowOff>
    </xdr:from>
    <xdr:to>
      <xdr:col>76</xdr:col>
      <xdr:colOff>165100</xdr:colOff>
      <xdr:row>82</xdr:row>
      <xdr:rowOff>83186</xdr:rowOff>
    </xdr:to>
    <xdr:sp macro="" textlink="">
      <xdr:nvSpPr>
        <xdr:cNvPr id="655" name="フローチャート: 判断 654">
          <a:extLst>
            <a:ext uri="{FF2B5EF4-FFF2-40B4-BE49-F238E27FC236}">
              <a16:creationId xmlns:a16="http://schemas.microsoft.com/office/drawing/2014/main" id="{EE5FD9BE-4A92-45FC-AD8D-7A7D8B81E5BD}"/>
            </a:ext>
          </a:extLst>
        </xdr:cNvPr>
        <xdr:cNvSpPr/>
      </xdr:nvSpPr>
      <xdr:spPr>
        <a:xfrm>
          <a:off x="13089890" y="14040486"/>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151130</xdr:rowOff>
    </xdr:from>
    <xdr:to>
      <xdr:col>72</xdr:col>
      <xdr:colOff>38100</xdr:colOff>
      <xdr:row>82</xdr:row>
      <xdr:rowOff>81280</xdr:rowOff>
    </xdr:to>
    <xdr:sp macro="" textlink="">
      <xdr:nvSpPr>
        <xdr:cNvPr id="656" name="フローチャート: 判断 655">
          <a:extLst>
            <a:ext uri="{FF2B5EF4-FFF2-40B4-BE49-F238E27FC236}">
              <a16:creationId xmlns:a16="http://schemas.microsoft.com/office/drawing/2014/main" id="{83E67AA4-4DED-4AD3-AB9A-B8CED3023EF5}"/>
            </a:ext>
          </a:extLst>
        </xdr:cNvPr>
        <xdr:cNvSpPr/>
      </xdr:nvSpPr>
      <xdr:spPr>
        <a:xfrm>
          <a:off x="12303760" y="14038580"/>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13970</xdr:rowOff>
    </xdr:from>
    <xdr:to>
      <xdr:col>67</xdr:col>
      <xdr:colOff>101600</xdr:colOff>
      <xdr:row>82</xdr:row>
      <xdr:rowOff>115570</xdr:rowOff>
    </xdr:to>
    <xdr:sp macro="" textlink="">
      <xdr:nvSpPr>
        <xdr:cNvPr id="657" name="フローチャート: 判断 656">
          <a:extLst>
            <a:ext uri="{FF2B5EF4-FFF2-40B4-BE49-F238E27FC236}">
              <a16:creationId xmlns:a16="http://schemas.microsoft.com/office/drawing/2014/main" id="{EF74AF05-DDE1-4257-BCAF-66D088F7D381}"/>
            </a:ext>
          </a:extLst>
        </xdr:cNvPr>
        <xdr:cNvSpPr/>
      </xdr:nvSpPr>
      <xdr:spPr>
        <a:xfrm>
          <a:off x="11487150" y="14076680"/>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8" name="テキスト ボックス 657">
          <a:extLst>
            <a:ext uri="{FF2B5EF4-FFF2-40B4-BE49-F238E27FC236}">
              <a16:creationId xmlns:a16="http://schemas.microsoft.com/office/drawing/2014/main" id="{BD4983A7-43D2-4A16-8FD0-1B66DFC9CE64}"/>
            </a:ext>
          </a:extLst>
        </xdr:cNvPr>
        <xdr:cNvSpPr txBox="1"/>
      </xdr:nvSpPr>
      <xdr:spPr>
        <a:xfrm>
          <a:off x="14532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59" name="テキスト ボックス 658">
          <a:extLst>
            <a:ext uri="{FF2B5EF4-FFF2-40B4-BE49-F238E27FC236}">
              <a16:creationId xmlns:a16="http://schemas.microsoft.com/office/drawing/2014/main" id="{8987A34E-8937-4878-B0EC-CB33B7831715}"/>
            </a:ext>
          </a:extLst>
        </xdr:cNvPr>
        <xdr:cNvSpPr txBox="1"/>
      </xdr:nvSpPr>
      <xdr:spPr>
        <a:xfrm>
          <a:off x="13770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60" name="テキスト ボックス 659">
          <a:extLst>
            <a:ext uri="{FF2B5EF4-FFF2-40B4-BE49-F238E27FC236}">
              <a16:creationId xmlns:a16="http://schemas.microsoft.com/office/drawing/2014/main" id="{EEAE2C81-C249-407D-BEA3-F53FB69FE514}"/>
            </a:ext>
          </a:extLst>
        </xdr:cNvPr>
        <xdr:cNvSpPr txBox="1"/>
      </xdr:nvSpPr>
      <xdr:spPr>
        <a:xfrm>
          <a:off x="129730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1" name="テキスト ボックス 660">
          <a:extLst>
            <a:ext uri="{FF2B5EF4-FFF2-40B4-BE49-F238E27FC236}">
              <a16:creationId xmlns:a16="http://schemas.microsoft.com/office/drawing/2014/main" id="{77D4D2C6-87F6-4672-A538-ECECE4657198}"/>
            </a:ext>
          </a:extLst>
        </xdr:cNvPr>
        <xdr:cNvSpPr txBox="1"/>
      </xdr:nvSpPr>
      <xdr:spPr>
        <a:xfrm>
          <a:off x="121754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2" name="テキスト ボックス 661">
          <a:extLst>
            <a:ext uri="{FF2B5EF4-FFF2-40B4-BE49-F238E27FC236}">
              <a16:creationId xmlns:a16="http://schemas.microsoft.com/office/drawing/2014/main" id="{2457C197-AABA-446D-8DDB-CC0F24F17BFD}"/>
            </a:ext>
          </a:extLst>
        </xdr:cNvPr>
        <xdr:cNvSpPr txBox="1"/>
      </xdr:nvSpPr>
      <xdr:spPr>
        <a:xfrm>
          <a:off x="113703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85</xdr:row>
      <xdr:rowOff>8255</xdr:rowOff>
    </xdr:from>
    <xdr:to>
      <xdr:col>85</xdr:col>
      <xdr:colOff>177800</xdr:colOff>
      <xdr:row>85</xdr:row>
      <xdr:rowOff>109855</xdr:rowOff>
    </xdr:to>
    <xdr:sp macro="" textlink="">
      <xdr:nvSpPr>
        <xdr:cNvPr id="663" name="楕円 662">
          <a:extLst>
            <a:ext uri="{FF2B5EF4-FFF2-40B4-BE49-F238E27FC236}">
              <a16:creationId xmlns:a16="http://schemas.microsoft.com/office/drawing/2014/main" id="{7860475F-18FE-413A-B8CE-8B861308D48F}"/>
            </a:ext>
          </a:extLst>
        </xdr:cNvPr>
        <xdr:cNvSpPr/>
      </xdr:nvSpPr>
      <xdr:spPr>
        <a:xfrm>
          <a:off x="14649450" y="14583410"/>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84</xdr:row>
      <xdr:rowOff>158132</xdr:rowOff>
    </xdr:from>
    <xdr:ext cx="405111" cy="259045"/>
    <xdr:sp macro="" textlink="">
      <xdr:nvSpPr>
        <xdr:cNvPr id="664" name="【児童館】&#10;有形固定資産減価償却率該当値テキスト">
          <a:extLst>
            <a:ext uri="{FF2B5EF4-FFF2-40B4-BE49-F238E27FC236}">
              <a16:creationId xmlns:a16="http://schemas.microsoft.com/office/drawing/2014/main" id="{F13483C4-D98F-4908-BB9C-B834DA0A066B}"/>
            </a:ext>
          </a:extLst>
        </xdr:cNvPr>
        <xdr:cNvSpPr txBox="1"/>
      </xdr:nvSpPr>
      <xdr:spPr>
        <a:xfrm>
          <a:off x="14742160" y="14561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84</xdr:row>
      <xdr:rowOff>160655</xdr:rowOff>
    </xdr:from>
    <xdr:to>
      <xdr:col>81</xdr:col>
      <xdr:colOff>101600</xdr:colOff>
      <xdr:row>85</xdr:row>
      <xdr:rowOff>90805</xdr:rowOff>
    </xdr:to>
    <xdr:sp macro="" textlink="">
      <xdr:nvSpPr>
        <xdr:cNvPr id="665" name="楕円 664">
          <a:extLst>
            <a:ext uri="{FF2B5EF4-FFF2-40B4-BE49-F238E27FC236}">
              <a16:creationId xmlns:a16="http://schemas.microsoft.com/office/drawing/2014/main" id="{71166834-5003-4F39-BE4B-C0BD6472E7ED}"/>
            </a:ext>
          </a:extLst>
        </xdr:cNvPr>
        <xdr:cNvSpPr/>
      </xdr:nvSpPr>
      <xdr:spPr>
        <a:xfrm>
          <a:off x="13887450" y="1456436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85</xdr:row>
      <xdr:rowOff>40005</xdr:rowOff>
    </xdr:from>
    <xdr:to>
      <xdr:col>85</xdr:col>
      <xdr:colOff>127000</xdr:colOff>
      <xdr:row>85</xdr:row>
      <xdr:rowOff>59055</xdr:rowOff>
    </xdr:to>
    <xdr:cxnSp macro="">
      <xdr:nvCxnSpPr>
        <xdr:cNvPr id="666" name="直線コネクタ 665">
          <a:extLst>
            <a:ext uri="{FF2B5EF4-FFF2-40B4-BE49-F238E27FC236}">
              <a16:creationId xmlns:a16="http://schemas.microsoft.com/office/drawing/2014/main" id="{D4D5FFAF-7D09-4E52-AEE6-965E3D9B07F8}"/>
            </a:ext>
          </a:extLst>
        </xdr:cNvPr>
        <xdr:cNvCxnSpPr/>
      </xdr:nvCxnSpPr>
      <xdr:spPr>
        <a:xfrm>
          <a:off x="13942060" y="14613255"/>
          <a:ext cx="762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84</xdr:row>
      <xdr:rowOff>139700</xdr:rowOff>
    </xdr:from>
    <xdr:to>
      <xdr:col>76</xdr:col>
      <xdr:colOff>165100</xdr:colOff>
      <xdr:row>85</xdr:row>
      <xdr:rowOff>69850</xdr:rowOff>
    </xdr:to>
    <xdr:sp macro="" textlink="">
      <xdr:nvSpPr>
        <xdr:cNvPr id="667" name="楕円 666">
          <a:extLst>
            <a:ext uri="{FF2B5EF4-FFF2-40B4-BE49-F238E27FC236}">
              <a16:creationId xmlns:a16="http://schemas.microsoft.com/office/drawing/2014/main" id="{8FDC1697-BFCC-4BDA-97A8-522B2F28A321}"/>
            </a:ext>
          </a:extLst>
        </xdr:cNvPr>
        <xdr:cNvSpPr/>
      </xdr:nvSpPr>
      <xdr:spPr>
        <a:xfrm>
          <a:off x="13089890" y="14537690"/>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85</xdr:row>
      <xdr:rowOff>19050</xdr:rowOff>
    </xdr:from>
    <xdr:to>
      <xdr:col>81</xdr:col>
      <xdr:colOff>50800</xdr:colOff>
      <xdr:row>85</xdr:row>
      <xdr:rowOff>40005</xdr:rowOff>
    </xdr:to>
    <xdr:cxnSp macro="">
      <xdr:nvCxnSpPr>
        <xdr:cNvPr id="668" name="直線コネクタ 667">
          <a:extLst>
            <a:ext uri="{FF2B5EF4-FFF2-40B4-BE49-F238E27FC236}">
              <a16:creationId xmlns:a16="http://schemas.microsoft.com/office/drawing/2014/main" id="{F725B9C2-B76E-4F42-B4BC-7000B17C2BD9}"/>
            </a:ext>
          </a:extLst>
        </xdr:cNvPr>
        <xdr:cNvCxnSpPr/>
      </xdr:nvCxnSpPr>
      <xdr:spPr>
        <a:xfrm>
          <a:off x="13144500" y="14588490"/>
          <a:ext cx="79756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84</xdr:row>
      <xdr:rowOff>118745</xdr:rowOff>
    </xdr:from>
    <xdr:to>
      <xdr:col>72</xdr:col>
      <xdr:colOff>38100</xdr:colOff>
      <xdr:row>85</xdr:row>
      <xdr:rowOff>48895</xdr:rowOff>
    </xdr:to>
    <xdr:sp macro="" textlink="">
      <xdr:nvSpPr>
        <xdr:cNvPr id="669" name="楕円 668">
          <a:extLst>
            <a:ext uri="{FF2B5EF4-FFF2-40B4-BE49-F238E27FC236}">
              <a16:creationId xmlns:a16="http://schemas.microsoft.com/office/drawing/2014/main" id="{2306EDDC-BD7E-4968-9C1E-04BF9F0F15BE}"/>
            </a:ext>
          </a:extLst>
        </xdr:cNvPr>
        <xdr:cNvSpPr/>
      </xdr:nvSpPr>
      <xdr:spPr>
        <a:xfrm>
          <a:off x="12303760" y="1452245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84</xdr:row>
      <xdr:rowOff>169545</xdr:rowOff>
    </xdr:from>
    <xdr:to>
      <xdr:col>76</xdr:col>
      <xdr:colOff>114300</xdr:colOff>
      <xdr:row>85</xdr:row>
      <xdr:rowOff>19050</xdr:rowOff>
    </xdr:to>
    <xdr:cxnSp macro="">
      <xdr:nvCxnSpPr>
        <xdr:cNvPr id="670" name="直線コネクタ 669">
          <a:extLst>
            <a:ext uri="{FF2B5EF4-FFF2-40B4-BE49-F238E27FC236}">
              <a16:creationId xmlns:a16="http://schemas.microsoft.com/office/drawing/2014/main" id="{605BDAA9-20F1-425B-A536-5CFFB51F149B}"/>
            </a:ext>
          </a:extLst>
        </xdr:cNvPr>
        <xdr:cNvCxnSpPr/>
      </xdr:nvCxnSpPr>
      <xdr:spPr>
        <a:xfrm>
          <a:off x="12346940" y="14575155"/>
          <a:ext cx="79756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85</xdr:row>
      <xdr:rowOff>36830</xdr:rowOff>
    </xdr:from>
    <xdr:to>
      <xdr:col>67</xdr:col>
      <xdr:colOff>101600</xdr:colOff>
      <xdr:row>85</xdr:row>
      <xdr:rowOff>138430</xdr:rowOff>
    </xdr:to>
    <xdr:sp macro="" textlink="">
      <xdr:nvSpPr>
        <xdr:cNvPr id="671" name="楕円 670">
          <a:extLst>
            <a:ext uri="{FF2B5EF4-FFF2-40B4-BE49-F238E27FC236}">
              <a16:creationId xmlns:a16="http://schemas.microsoft.com/office/drawing/2014/main" id="{632C87DF-ED12-4B29-8034-978656D2A888}"/>
            </a:ext>
          </a:extLst>
        </xdr:cNvPr>
        <xdr:cNvSpPr/>
      </xdr:nvSpPr>
      <xdr:spPr>
        <a:xfrm>
          <a:off x="11487150" y="14610080"/>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84</xdr:row>
      <xdr:rowOff>169545</xdr:rowOff>
    </xdr:from>
    <xdr:to>
      <xdr:col>71</xdr:col>
      <xdr:colOff>177800</xdr:colOff>
      <xdr:row>85</xdr:row>
      <xdr:rowOff>87630</xdr:rowOff>
    </xdr:to>
    <xdr:cxnSp macro="">
      <xdr:nvCxnSpPr>
        <xdr:cNvPr id="672" name="直線コネクタ 671">
          <a:extLst>
            <a:ext uri="{FF2B5EF4-FFF2-40B4-BE49-F238E27FC236}">
              <a16:creationId xmlns:a16="http://schemas.microsoft.com/office/drawing/2014/main" id="{BD893A36-19DF-40B0-9E93-2C812B9A915B}"/>
            </a:ext>
          </a:extLst>
        </xdr:cNvPr>
        <xdr:cNvCxnSpPr/>
      </xdr:nvCxnSpPr>
      <xdr:spPr>
        <a:xfrm flipV="1">
          <a:off x="11541760" y="14575155"/>
          <a:ext cx="805180" cy="895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114952</xdr:rowOff>
    </xdr:from>
    <xdr:ext cx="405111" cy="259045"/>
    <xdr:sp macro="" textlink="">
      <xdr:nvSpPr>
        <xdr:cNvPr id="673" name="n_1aveValue【児童館】&#10;有形固定資産減価償却率">
          <a:extLst>
            <a:ext uri="{FF2B5EF4-FFF2-40B4-BE49-F238E27FC236}">
              <a16:creationId xmlns:a16="http://schemas.microsoft.com/office/drawing/2014/main" id="{DB9F60EC-0448-4521-AC07-7EEA8811C4FC}"/>
            </a:ext>
          </a:extLst>
        </xdr:cNvPr>
        <xdr:cNvSpPr txBox="1"/>
      </xdr:nvSpPr>
      <xdr:spPr>
        <a:xfrm>
          <a:off x="13738234" y="13830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99713</xdr:rowOff>
    </xdr:from>
    <xdr:ext cx="405111" cy="259045"/>
    <xdr:sp macro="" textlink="">
      <xdr:nvSpPr>
        <xdr:cNvPr id="674" name="n_2aveValue【児童館】&#10;有形固定資産減価償却率">
          <a:extLst>
            <a:ext uri="{FF2B5EF4-FFF2-40B4-BE49-F238E27FC236}">
              <a16:creationId xmlns:a16="http://schemas.microsoft.com/office/drawing/2014/main" id="{0429D7BB-ED47-4E57-B649-FEDE22145275}"/>
            </a:ext>
          </a:extLst>
        </xdr:cNvPr>
        <xdr:cNvSpPr txBox="1"/>
      </xdr:nvSpPr>
      <xdr:spPr>
        <a:xfrm>
          <a:off x="12957184" y="138119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97807</xdr:rowOff>
    </xdr:from>
    <xdr:ext cx="405111" cy="259045"/>
    <xdr:sp macro="" textlink="">
      <xdr:nvSpPr>
        <xdr:cNvPr id="675" name="n_3aveValue【児童館】&#10;有形固定資産減価償却率">
          <a:extLst>
            <a:ext uri="{FF2B5EF4-FFF2-40B4-BE49-F238E27FC236}">
              <a16:creationId xmlns:a16="http://schemas.microsoft.com/office/drawing/2014/main" id="{07BA3808-8828-48ED-B66F-DF3760413C89}"/>
            </a:ext>
          </a:extLst>
        </xdr:cNvPr>
        <xdr:cNvSpPr txBox="1"/>
      </xdr:nvSpPr>
      <xdr:spPr>
        <a:xfrm>
          <a:off x="12171054" y="13809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132097</xdr:rowOff>
    </xdr:from>
    <xdr:ext cx="405111" cy="259045"/>
    <xdr:sp macro="" textlink="">
      <xdr:nvSpPr>
        <xdr:cNvPr id="676" name="n_4aveValue【児童館】&#10;有形固定資産減価償却率">
          <a:extLst>
            <a:ext uri="{FF2B5EF4-FFF2-40B4-BE49-F238E27FC236}">
              <a16:creationId xmlns:a16="http://schemas.microsoft.com/office/drawing/2014/main" id="{35749108-F292-4D0B-B834-F58EDA3E2167}"/>
            </a:ext>
          </a:extLst>
        </xdr:cNvPr>
        <xdr:cNvSpPr txBox="1"/>
      </xdr:nvSpPr>
      <xdr:spPr>
        <a:xfrm>
          <a:off x="11354444" y="13851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85</xdr:row>
      <xdr:rowOff>81932</xdr:rowOff>
    </xdr:from>
    <xdr:ext cx="405111" cy="259045"/>
    <xdr:sp macro="" textlink="">
      <xdr:nvSpPr>
        <xdr:cNvPr id="677" name="n_1mainValue【児童館】&#10;有形固定資産減価償却率">
          <a:extLst>
            <a:ext uri="{FF2B5EF4-FFF2-40B4-BE49-F238E27FC236}">
              <a16:creationId xmlns:a16="http://schemas.microsoft.com/office/drawing/2014/main" id="{ACF1D6FB-AEB4-4A67-BA05-8A2DBAF1447C}"/>
            </a:ext>
          </a:extLst>
        </xdr:cNvPr>
        <xdr:cNvSpPr txBox="1"/>
      </xdr:nvSpPr>
      <xdr:spPr>
        <a:xfrm>
          <a:off x="13738234" y="14657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85</xdr:row>
      <xdr:rowOff>60977</xdr:rowOff>
    </xdr:from>
    <xdr:ext cx="405111" cy="259045"/>
    <xdr:sp macro="" textlink="">
      <xdr:nvSpPr>
        <xdr:cNvPr id="678" name="n_2mainValue【児童館】&#10;有形固定資産減価償却率">
          <a:extLst>
            <a:ext uri="{FF2B5EF4-FFF2-40B4-BE49-F238E27FC236}">
              <a16:creationId xmlns:a16="http://schemas.microsoft.com/office/drawing/2014/main" id="{A8E9814E-C892-4E55-8CFF-F811EB9661E6}"/>
            </a:ext>
          </a:extLst>
        </xdr:cNvPr>
        <xdr:cNvSpPr txBox="1"/>
      </xdr:nvSpPr>
      <xdr:spPr>
        <a:xfrm>
          <a:off x="12957184" y="146304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85</xdr:row>
      <xdr:rowOff>40022</xdr:rowOff>
    </xdr:from>
    <xdr:ext cx="405111" cy="259045"/>
    <xdr:sp macro="" textlink="">
      <xdr:nvSpPr>
        <xdr:cNvPr id="679" name="n_3mainValue【児童館】&#10;有形固定資産減価償却率">
          <a:extLst>
            <a:ext uri="{FF2B5EF4-FFF2-40B4-BE49-F238E27FC236}">
              <a16:creationId xmlns:a16="http://schemas.microsoft.com/office/drawing/2014/main" id="{AD3EE8F1-4992-4B35-A185-4620E2FB7466}"/>
            </a:ext>
          </a:extLst>
        </xdr:cNvPr>
        <xdr:cNvSpPr txBox="1"/>
      </xdr:nvSpPr>
      <xdr:spPr>
        <a:xfrm>
          <a:off x="12171054" y="146132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85</xdr:row>
      <xdr:rowOff>129557</xdr:rowOff>
    </xdr:from>
    <xdr:ext cx="405111" cy="259045"/>
    <xdr:sp macro="" textlink="">
      <xdr:nvSpPr>
        <xdr:cNvPr id="680" name="n_4mainValue【児童館】&#10;有形固定資産減価償却率">
          <a:extLst>
            <a:ext uri="{FF2B5EF4-FFF2-40B4-BE49-F238E27FC236}">
              <a16:creationId xmlns:a16="http://schemas.microsoft.com/office/drawing/2014/main" id="{ACCB56CD-E2A1-40C7-B80D-453770ED9983}"/>
            </a:ext>
          </a:extLst>
        </xdr:cNvPr>
        <xdr:cNvSpPr txBox="1"/>
      </xdr:nvSpPr>
      <xdr:spPr>
        <a:xfrm>
          <a:off x="11354444" y="14706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1" name="正方形/長方形 680">
          <a:extLst>
            <a:ext uri="{FF2B5EF4-FFF2-40B4-BE49-F238E27FC236}">
              <a16:creationId xmlns:a16="http://schemas.microsoft.com/office/drawing/2014/main" id="{EA21C5C6-9757-4767-B1EA-DE9A4D705DDF}"/>
            </a:ext>
          </a:extLst>
        </xdr:cNvPr>
        <xdr:cNvSpPr/>
      </xdr:nvSpPr>
      <xdr:spPr>
        <a:xfrm>
          <a:off x="16459200" y="1181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2" name="正方形/長方形 681">
          <a:extLst>
            <a:ext uri="{FF2B5EF4-FFF2-40B4-BE49-F238E27FC236}">
              <a16:creationId xmlns:a16="http://schemas.microsoft.com/office/drawing/2014/main" id="{19EC8105-926E-4FE1-9CFE-C7A290E17823}"/>
            </a:ext>
          </a:extLst>
        </xdr:cNvPr>
        <xdr:cNvSpPr/>
      </xdr:nvSpPr>
      <xdr:spPr>
        <a:xfrm>
          <a:off x="165900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3" name="正方形/長方形 682">
          <a:extLst>
            <a:ext uri="{FF2B5EF4-FFF2-40B4-BE49-F238E27FC236}">
              <a16:creationId xmlns:a16="http://schemas.microsoft.com/office/drawing/2014/main" id="{98574438-B3AC-4B2E-A08D-A02D4422504C}"/>
            </a:ext>
          </a:extLst>
        </xdr:cNvPr>
        <xdr:cNvSpPr/>
      </xdr:nvSpPr>
      <xdr:spPr>
        <a:xfrm>
          <a:off x="165900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4" name="正方形/長方形 683">
          <a:extLst>
            <a:ext uri="{FF2B5EF4-FFF2-40B4-BE49-F238E27FC236}">
              <a16:creationId xmlns:a16="http://schemas.microsoft.com/office/drawing/2014/main" id="{09DAEAE3-8CAE-4C9D-8B80-B3D32DC8A759}"/>
            </a:ext>
          </a:extLst>
        </xdr:cNvPr>
        <xdr:cNvSpPr/>
      </xdr:nvSpPr>
      <xdr:spPr>
        <a:xfrm>
          <a:off x="174879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5" name="正方形/長方形 684">
          <a:extLst>
            <a:ext uri="{FF2B5EF4-FFF2-40B4-BE49-F238E27FC236}">
              <a16:creationId xmlns:a16="http://schemas.microsoft.com/office/drawing/2014/main" id="{B88B6366-7777-43C1-AED3-21F3FAA2187B}"/>
            </a:ext>
          </a:extLst>
        </xdr:cNvPr>
        <xdr:cNvSpPr/>
      </xdr:nvSpPr>
      <xdr:spPr>
        <a:xfrm>
          <a:off x="174879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6" name="正方形/長方形 685">
          <a:extLst>
            <a:ext uri="{FF2B5EF4-FFF2-40B4-BE49-F238E27FC236}">
              <a16:creationId xmlns:a16="http://schemas.microsoft.com/office/drawing/2014/main" id="{944FF16B-2BD1-443A-AF0C-5E3A312B8B33}"/>
            </a:ext>
          </a:extLst>
        </xdr:cNvPr>
        <xdr:cNvSpPr/>
      </xdr:nvSpPr>
      <xdr:spPr>
        <a:xfrm>
          <a:off x="185166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7" name="正方形/長方形 686">
          <a:extLst>
            <a:ext uri="{FF2B5EF4-FFF2-40B4-BE49-F238E27FC236}">
              <a16:creationId xmlns:a16="http://schemas.microsoft.com/office/drawing/2014/main" id="{19E263CC-8BCC-4022-8B1A-9269B4A33DC8}"/>
            </a:ext>
          </a:extLst>
        </xdr:cNvPr>
        <xdr:cNvSpPr/>
      </xdr:nvSpPr>
      <xdr:spPr>
        <a:xfrm>
          <a:off x="185166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8" name="正方形/長方形 687">
          <a:extLst>
            <a:ext uri="{FF2B5EF4-FFF2-40B4-BE49-F238E27FC236}">
              <a16:creationId xmlns:a16="http://schemas.microsoft.com/office/drawing/2014/main" id="{3AEE3F65-A822-47E3-93CA-1989147A805C}"/>
            </a:ext>
          </a:extLst>
        </xdr:cNvPr>
        <xdr:cNvSpPr/>
      </xdr:nvSpPr>
      <xdr:spPr>
        <a:xfrm>
          <a:off x="16459200" y="1295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89" name="テキスト ボックス 688">
          <a:extLst>
            <a:ext uri="{FF2B5EF4-FFF2-40B4-BE49-F238E27FC236}">
              <a16:creationId xmlns:a16="http://schemas.microsoft.com/office/drawing/2014/main" id="{AF470404-B59D-48A5-9B32-DCED6F5361E9}"/>
            </a:ext>
          </a:extLst>
        </xdr:cNvPr>
        <xdr:cNvSpPr txBox="1"/>
      </xdr:nvSpPr>
      <xdr:spPr>
        <a:xfrm>
          <a:off x="1644015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90" name="直線コネクタ 689">
          <a:extLst>
            <a:ext uri="{FF2B5EF4-FFF2-40B4-BE49-F238E27FC236}">
              <a16:creationId xmlns:a16="http://schemas.microsoft.com/office/drawing/2014/main" id="{06B3A16D-E285-4B94-9600-ACEDEAB625EA}"/>
            </a:ext>
          </a:extLst>
        </xdr:cNvPr>
        <xdr:cNvCxnSpPr/>
      </xdr:nvCxnSpPr>
      <xdr:spPr>
        <a:xfrm>
          <a:off x="1645920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691" name="直線コネクタ 690">
          <a:extLst>
            <a:ext uri="{FF2B5EF4-FFF2-40B4-BE49-F238E27FC236}">
              <a16:creationId xmlns:a16="http://schemas.microsoft.com/office/drawing/2014/main" id="{09DBD89B-06B3-4D5A-8DD9-42187415E4D3}"/>
            </a:ext>
          </a:extLst>
        </xdr:cNvPr>
        <xdr:cNvCxnSpPr/>
      </xdr:nvCxnSpPr>
      <xdr:spPr>
        <a:xfrm>
          <a:off x="16459200" y="14782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692" name="テキスト ボックス 691">
          <a:extLst>
            <a:ext uri="{FF2B5EF4-FFF2-40B4-BE49-F238E27FC236}">
              <a16:creationId xmlns:a16="http://schemas.microsoft.com/office/drawing/2014/main" id="{FF4822D4-7E7E-4FAA-AF72-0CBDBAEBECCB}"/>
            </a:ext>
          </a:extLst>
        </xdr:cNvPr>
        <xdr:cNvSpPr txBox="1"/>
      </xdr:nvSpPr>
      <xdr:spPr>
        <a:xfrm>
          <a:off x="16047266" y="146386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693" name="直線コネクタ 692">
          <a:extLst>
            <a:ext uri="{FF2B5EF4-FFF2-40B4-BE49-F238E27FC236}">
              <a16:creationId xmlns:a16="http://schemas.microsoft.com/office/drawing/2014/main" id="{866D0AAF-5CE7-4956-BF90-2C724975B639}"/>
            </a:ext>
          </a:extLst>
        </xdr:cNvPr>
        <xdr:cNvCxnSpPr/>
      </xdr:nvCxnSpPr>
      <xdr:spPr>
        <a:xfrm>
          <a:off x="16459200" y="143217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694" name="テキスト ボックス 693">
          <a:extLst>
            <a:ext uri="{FF2B5EF4-FFF2-40B4-BE49-F238E27FC236}">
              <a16:creationId xmlns:a16="http://schemas.microsoft.com/office/drawing/2014/main" id="{B0139D5F-376F-484B-AF11-A05266E3A033}"/>
            </a:ext>
          </a:extLst>
        </xdr:cNvPr>
        <xdr:cNvSpPr txBox="1"/>
      </xdr:nvSpPr>
      <xdr:spPr>
        <a:xfrm>
          <a:off x="16047266" y="141852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695" name="直線コネクタ 694">
          <a:extLst>
            <a:ext uri="{FF2B5EF4-FFF2-40B4-BE49-F238E27FC236}">
              <a16:creationId xmlns:a16="http://schemas.microsoft.com/office/drawing/2014/main" id="{3688F557-D826-4F54-8CEC-91C46DD6EDD3}"/>
            </a:ext>
          </a:extLst>
        </xdr:cNvPr>
        <xdr:cNvCxnSpPr/>
      </xdr:nvCxnSpPr>
      <xdr:spPr>
        <a:xfrm>
          <a:off x="16459200" y="13868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696" name="テキスト ボックス 695">
          <a:extLst>
            <a:ext uri="{FF2B5EF4-FFF2-40B4-BE49-F238E27FC236}">
              <a16:creationId xmlns:a16="http://schemas.microsoft.com/office/drawing/2014/main" id="{05D99D1F-109C-46E3-8532-CB95A6D8B8F7}"/>
            </a:ext>
          </a:extLst>
        </xdr:cNvPr>
        <xdr:cNvSpPr txBox="1"/>
      </xdr:nvSpPr>
      <xdr:spPr>
        <a:xfrm>
          <a:off x="16047266" y="137280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697" name="直線コネクタ 696">
          <a:extLst>
            <a:ext uri="{FF2B5EF4-FFF2-40B4-BE49-F238E27FC236}">
              <a16:creationId xmlns:a16="http://schemas.microsoft.com/office/drawing/2014/main" id="{AF9C6569-F78D-4024-B087-73F9EE01D542}"/>
            </a:ext>
          </a:extLst>
        </xdr:cNvPr>
        <xdr:cNvCxnSpPr/>
      </xdr:nvCxnSpPr>
      <xdr:spPr>
        <a:xfrm>
          <a:off x="16459200" y="13411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698" name="テキスト ボックス 697">
          <a:extLst>
            <a:ext uri="{FF2B5EF4-FFF2-40B4-BE49-F238E27FC236}">
              <a16:creationId xmlns:a16="http://schemas.microsoft.com/office/drawing/2014/main" id="{CE264FD5-E364-4606-BE9A-8BECEA83EC26}"/>
            </a:ext>
          </a:extLst>
        </xdr:cNvPr>
        <xdr:cNvSpPr txBox="1"/>
      </xdr:nvSpPr>
      <xdr:spPr>
        <a:xfrm>
          <a:off x="16047266" y="132670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99" name="直線コネクタ 698">
          <a:extLst>
            <a:ext uri="{FF2B5EF4-FFF2-40B4-BE49-F238E27FC236}">
              <a16:creationId xmlns:a16="http://schemas.microsoft.com/office/drawing/2014/main" id="{0FDF27F1-D2AB-40E9-82F6-9C21B1334A3F}"/>
            </a:ext>
          </a:extLst>
        </xdr:cNvPr>
        <xdr:cNvCxnSpPr/>
      </xdr:nvCxnSpPr>
      <xdr:spPr>
        <a:xfrm>
          <a:off x="1645920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0" name="テキスト ボックス 699">
          <a:extLst>
            <a:ext uri="{FF2B5EF4-FFF2-40B4-BE49-F238E27FC236}">
              <a16:creationId xmlns:a16="http://schemas.microsoft.com/office/drawing/2014/main" id="{44B958FD-4A53-433E-BEC4-F78E1C645115}"/>
            </a:ext>
          </a:extLst>
        </xdr:cNvPr>
        <xdr:cNvSpPr txBox="1"/>
      </xdr:nvSpPr>
      <xdr:spPr>
        <a:xfrm>
          <a:off x="16047266" y="1281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1" name="【児童館】&#10;一人当たり面積グラフ枠">
          <a:extLst>
            <a:ext uri="{FF2B5EF4-FFF2-40B4-BE49-F238E27FC236}">
              <a16:creationId xmlns:a16="http://schemas.microsoft.com/office/drawing/2014/main" id="{68F8A1B6-A847-4190-831C-09E4282E02C2}"/>
            </a:ext>
          </a:extLst>
        </xdr:cNvPr>
        <xdr:cNvSpPr/>
      </xdr:nvSpPr>
      <xdr:spPr>
        <a:xfrm>
          <a:off x="16459200" y="1295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163830</xdr:rowOff>
    </xdr:from>
    <xdr:to>
      <xdr:col>116</xdr:col>
      <xdr:colOff>62864</xdr:colOff>
      <xdr:row>86</xdr:row>
      <xdr:rowOff>15239</xdr:rowOff>
    </xdr:to>
    <xdr:cxnSp macro="">
      <xdr:nvCxnSpPr>
        <xdr:cNvPr id="702" name="直線コネクタ 701">
          <a:extLst>
            <a:ext uri="{FF2B5EF4-FFF2-40B4-BE49-F238E27FC236}">
              <a16:creationId xmlns:a16="http://schemas.microsoft.com/office/drawing/2014/main" id="{86F9A374-6D8E-494D-88ED-E3DEF7121AC4}"/>
            </a:ext>
          </a:extLst>
        </xdr:cNvPr>
        <xdr:cNvCxnSpPr/>
      </xdr:nvCxnSpPr>
      <xdr:spPr>
        <a:xfrm flipV="1">
          <a:off x="19947254" y="13369290"/>
          <a:ext cx="0" cy="13944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19066</xdr:rowOff>
    </xdr:from>
    <xdr:ext cx="469744" cy="259045"/>
    <xdr:sp macro="" textlink="">
      <xdr:nvSpPr>
        <xdr:cNvPr id="703" name="【児童館】&#10;一人当たり面積最小値テキスト">
          <a:extLst>
            <a:ext uri="{FF2B5EF4-FFF2-40B4-BE49-F238E27FC236}">
              <a16:creationId xmlns:a16="http://schemas.microsoft.com/office/drawing/2014/main" id="{1DF8584A-967E-47A8-9C96-0BC5D0A105C4}"/>
            </a:ext>
          </a:extLst>
        </xdr:cNvPr>
        <xdr:cNvSpPr txBox="1"/>
      </xdr:nvSpPr>
      <xdr:spPr>
        <a:xfrm>
          <a:off x="19985990" y="147599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15239</xdr:rowOff>
    </xdr:from>
    <xdr:to>
      <xdr:col>116</xdr:col>
      <xdr:colOff>152400</xdr:colOff>
      <xdr:row>86</xdr:row>
      <xdr:rowOff>15239</xdr:rowOff>
    </xdr:to>
    <xdr:cxnSp macro="">
      <xdr:nvCxnSpPr>
        <xdr:cNvPr id="704" name="直線コネクタ 703">
          <a:extLst>
            <a:ext uri="{FF2B5EF4-FFF2-40B4-BE49-F238E27FC236}">
              <a16:creationId xmlns:a16="http://schemas.microsoft.com/office/drawing/2014/main" id="{D63F0876-FC7B-4756-980B-5E2EBF9093CC}"/>
            </a:ext>
          </a:extLst>
        </xdr:cNvPr>
        <xdr:cNvCxnSpPr/>
      </xdr:nvCxnSpPr>
      <xdr:spPr>
        <a:xfrm>
          <a:off x="19885660" y="1476374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110507</xdr:rowOff>
    </xdr:from>
    <xdr:ext cx="469744" cy="259045"/>
    <xdr:sp macro="" textlink="">
      <xdr:nvSpPr>
        <xdr:cNvPr id="705" name="【児童館】&#10;一人当たり面積最大値テキスト">
          <a:extLst>
            <a:ext uri="{FF2B5EF4-FFF2-40B4-BE49-F238E27FC236}">
              <a16:creationId xmlns:a16="http://schemas.microsoft.com/office/drawing/2014/main" id="{87ABD09E-AA39-45A5-9AF2-CAA9A3C0C109}"/>
            </a:ext>
          </a:extLst>
        </xdr:cNvPr>
        <xdr:cNvSpPr txBox="1"/>
      </xdr:nvSpPr>
      <xdr:spPr>
        <a:xfrm>
          <a:off x="19985990" y="13140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163830</xdr:rowOff>
    </xdr:from>
    <xdr:to>
      <xdr:col>116</xdr:col>
      <xdr:colOff>152400</xdr:colOff>
      <xdr:row>77</xdr:row>
      <xdr:rowOff>163830</xdr:rowOff>
    </xdr:to>
    <xdr:cxnSp macro="">
      <xdr:nvCxnSpPr>
        <xdr:cNvPr id="706" name="直線コネクタ 705">
          <a:extLst>
            <a:ext uri="{FF2B5EF4-FFF2-40B4-BE49-F238E27FC236}">
              <a16:creationId xmlns:a16="http://schemas.microsoft.com/office/drawing/2014/main" id="{D5011B26-7FF9-4E9A-8C3A-8412FEF3EA9F}"/>
            </a:ext>
          </a:extLst>
        </xdr:cNvPr>
        <xdr:cNvCxnSpPr/>
      </xdr:nvCxnSpPr>
      <xdr:spPr>
        <a:xfrm>
          <a:off x="19885660" y="133692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160038</xdr:rowOff>
    </xdr:from>
    <xdr:ext cx="469744" cy="259045"/>
    <xdr:sp macro="" textlink="">
      <xdr:nvSpPr>
        <xdr:cNvPr id="707" name="【児童館】&#10;一人当たり面積平均値テキスト">
          <a:extLst>
            <a:ext uri="{FF2B5EF4-FFF2-40B4-BE49-F238E27FC236}">
              <a16:creationId xmlns:a16="http://schemas.microsoft.com/office/drawing/2014/main" id="{18DBB947-9136-4FE1-9500-0E27D79EA5FE}"/>
            </a:ext>
          </a:extLst>
        </xdr:cNvPr>
        <xdr:cNvSpPr txBox="1"/>
      </xdr:nvSpPr>
      <xdr:spPr>
        <a:xfrm>
          <a:off x="19985990" y="1439229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10161</xdr:rowOff>
    </xdr:from>
    <xdr:to>
      <xdr:col>116</xdr:col>
      <xdr:colOff>114300</xdr:colOff>
      <xdr:row>84</xdr:row>
      <xdr:rowOff>111761</xdr:rowOff>
    </xdr:to>
    <xdr:sp macro="" textlink="">
      <xdr:nvSpPr>
        <xdr:cNvPr id="708" name="フローチャート: 判断 707">
          <a:extLst>
            <a:ext uri="{FF2B5EF4-FFF2-40B4-BE49-F238E27FC236}">
              <a16:creationId xmlns:a16="http://schemas.microsoft.com/office/drawing/2014/main" id="{68F31D6A-E3CE-4AD6-A759-841094FB8B6D}"/>
            </a:ext>
          </a:extLst>
        </xdr:cNvPr>
        <xdr:cNvSpPr/>
      </xdr:nvSpPr>
      <xdr:spPr>
        <a:xfrm>
          <a:off x="19904710" y="14413866"/>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10161</xdr:rowOff>
    </xdr:from>
    <xdr:to>
      <xdr:col>112</xdr:col>
      <xdr:colOff>38100</xdr:colOff>
      <xdr:row>84</xdr:row>
      <xdr:rowOff>111761</xdr:rowOff>
    </xdr:to>
    <xdr:sp macro="" textlink="">
      <xdr:nvSpPr>
        <xdr:cNvPr id="709" name="フローチャート: 判断 708">
          <a:extLst>
            <a:ext uri="{FF2B5EF4-FFF2-40B4-BE49-F238E27FC236}">
              <a16:creationId xmlns:a16="http://schemas.microsoft.com/office/drawing/2014/main" id="{CC9BFBF8-FF4E-4CDC-9A04-1159FF762031}"/>
            </a:ext>
          </a:extLst>
        </xdr:cNvPr>
        <xdr:cNvSpPr/>
      </xdr:nvSpPr>
      <xdr:spPr>
        <a:xfrm>
          <a:off x="19161760" y="14413866"/>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10161</xdr:rowOff>
    </xdr:from>
    <xdr:to>
      <xdr:col>107</xdr:col>
      <xdr:colOff>101600</xdr:colOff>
      <xdr:row>84</xdr:row>
      <xdr:rowOff>111761</xdr:rowOff>
    </xdr:to>
    <xdr:sp macro="" textlink="">
      <xdr:nvSpPr>
        <xdr:cNvPr id="710" name="フローチャート: 判断 709">
          <a:extLst>
            <a:ext uri="{FF2B5EF4-FFF2-40B4-BE49-F238E27FC236}">
              <a16:creationId xmlns:a16="http://schemas.microsoft.com/office/drawing/2014/main" id="{97A2A991-B6E6-487C-AFBB-AF462F51E73F}"/>
            </a:ext>
          </a:extLst>
        </xdr:cNvPr>
        <xdr:cNvSpPr/>
      </xdr:nvSpPr>
      <xdr:spPr>
        <a:xfrm>
          <a:off x="18345150" y="14413866"/>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33020</xdr:rowOff>
    </xdr:from>
    <xdr:to>
      <xdr:col>102</xdr:col>
      <xdr:colOff>165100</xdr:colOff>
      <xdr:row>84</xdr:row>
      <xdr:rowOff>134620</xdr:rowOff>
    </xdr:to>
    <xdr:sp macro="" textlink="">
      <xdr:nvSpPr>
        <xdr:cNvPr id="711" name="フローチャート: 判断 710">
          <a:extLst>
            <a:ext uri="{FF2B5EF4-FFF2-40B4-BE49-F238E27FC236}">
              <a16:creationId xmlns:a16="http://schemas.microsoft.com/office/drawing/2014/main" id="{FC615130-74A1-4EC8-A203-F3B489B698CF}"/>
            </a:ext>
          </a:extLst>
        </xdr:cNvPr>
        <xdr:cNvSpPr/>
      </xdr:nvSpPr>
      <xdr:spPr>
        <a:xfrm>
          <a:off x="17547590" y="14432915"/>
          <a:ext cx="1092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55880</xdr:rowOff>
    </xdr:from>
    <xdr:to>
      <xdr:col>98</xdr:col>
      <xdr:colOff>38100</xdr:colOff>
      <xdr:row>84</xdr:row>
      <xdr:rowOff>157480</xdr:rowOff>
    </xdr:to>
    <xdr:sp macro="" textlink="">
      <xdr:nvSpPr>
        <xdr:cNvPr id="712" name="フローチャート: 判断 711">
          <a:extLst>
            <a:ext uri="{FF2B5EF4-FFF2-40B4-BE49-F238E27FC236}">
              <a16:creationId xmlns:a16="http://schemas.microsoft.com/office/drawing/2014/main" id="{17B3B2F4-4CE4-4906-973C-1925A69CD89B}"/>
            </a:ext>
          </a:extLst>
        </xdr:cNvPr>
        <xdr:cNvSpPr/>
      </xdr:nvSpPr>
      <xdr:spPr>
        <a:xfrm>
          <a:off x="16761460" y="14461490"/>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3" name="テキスト ボックス 712">
          <a:extLst>
            <a:ext uri="{FF2B5EF4-FFF2-40B4-BE49-F238E27FC236}">
              <a16:creationId xmlns:a16="http://schemas.microsoft.com/office/drawing/2014/main" id="{F2DFF385-035A-4E16-8168-6659CF970543}"/>
            </a:ext>
          </a:extLst>
        </xdr:cNvPr>
        <xdr:cNvSpPr txBox="1"/>
      </xdr:nvSpPr>
      <xdr:spPr>
        <a:xfrm>
          <a:off x="1977644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4" name="テキスト ボックス 713">
          <a:extLst>
            <a:ext uri="{FF2B5EF4-FFF2-40B4-BE49-F238E27FC236}">
              <a16:creationId xmlns:a16="http://schemas.microsoft.com/office/drawing/2014/main" id="{4549A3B4-2110-416C-ACFF-9EB727C90A23}"/>
            </a:ext>
          </a:extLst>
        </xdr:cNvPr>
        <xdr:cNvSpPr txBox="1"/>
      </xdr:nvSpPr>
      <xdr:spPr>
        <a:xfrm>
          <a:off x="190334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5" name="テキスト ボックス 714">
          <a:extLst>
            <a:ext uri="{FF2B5EF4-FFF2-40B4-BE49-F238E27FC236}">
              <a16:creationId xmlns:a16="http://schemas.microsoft.com/office/drawing/2014/main" id="{BB979CF0-BF40-4FA4-90B6-1F27D12768D7}"/>
            </a:ext>
          </a:extLst>
        </xdr:cNvPr>
        <xdr:cNvSpPr txBox="1"/>
      </xdr:nvSpPr>
      <xdr:spPr>
        <a:xfrm>
          <a:off x="182283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6" name="テキスト ボックス 715">
          <a:extLst>
            <a:ext uri="{FF2B5EF4-FFF2-40B4-BE49-F238E27FC236}">
              <a16:creationId xmlns:a16="http://schemas.microsoft.com/office/drawing/2014/main" id="{68F73F07-78C5-4572-94F4-89782C4ABDD1}"/>
            </a:ext>
          </a:extLst>
        </xdr:cNvPr>
        <xdr:cNvSpPr txBox="1"/>
      </xdr:nvSpPr>
      <xdr:spPr>
        <a:xfrm>
          <a:off x="174307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17" name="テキスト ボックス 716">
          <a:extLst>
            <a:ext uri="{FF2B5EF4-FFF2-40B4-BE49-F238E27FC236}">
              <a16:creationId xmlns:a16="http://schemas.microsoft.com/office/drawing/2014/main" id="{237189C9-EC14-420F-9092-8D24497B0549}"/>
            </a:ext>
          </a:extLst>
        </xdr:cNvPr>
        <xdr:cNvSpPr txBox="1"/>
      </xdr:nvSpPr>
      <xdr:spPr>
        <a:xfrm>
          <a:off x="166331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135889</xdr:rowOff>
    </xdr:from>
    <xdr:to>
      <xdr:col>116</xdr:col>
      <xdr:colOff>114300</xdr:colOff>
      <xdr:row>84</xdr:row>
      <xdr:rowOff>66039</xdr:rowOff>
    </xdr:to>
    <xdr:sp macro="" textlink="">
      <xdr:nvSpPr>
        <xdr:cNvPr id="718" name="楕円 717">
          <a:extLst>
            <a:ext uri="{FF2B5EF4-FFF2-40B4-BE49-F238E27FC236}">
              <a16:creationId xmlns:a16="http://schemas.microsoft.com/office/drawing/2014/main" id="{75F8BE39-592A-45A1-AC3C-ECA2C7FFA555}"/>
            </a:ext>
          </a:extLst>
        </xdr:cNvPr>
        <xdr:cNvSpPr/>
      </xdr:nvSpPr>
      <xdr:spPr>
        <a:xfrm>
          <a:off x="19904710" y="14362429"/>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82</xdr:row>
      <xdr:rowOff>158766</xdr:rowOff>
    </xdr:from>
    <xdr:ext cx="469744" cy="259045"/>
    <xdr:sp macro="" textlink="">
      <xdr:nvSpPr>
        <xdr:cNvPr id="719" name="【児童館】&#10;一人当たり面積該当値テキスト">
          <a:extLst>
            <a:ext uri="{FF2B5EF4-FFF2-40B4-BE49-F238E27FC236}">
              <a16:creationId xmlns:a16="http://schemas.microsoft.com/office/drawing/2014/main" id="{B5567F18-1AF3-4CBD-8951-0DAA97D52445}"/>
            </a:ext>
          </a:extLst>
        </xdr:cNvPr>
        <xdr:cNvSpPr txBox="1"/>
      </xdr:nvSpPr>
      <xdr:spPr>
        <a:xfrm>
          <a:off x="19985990" y="142195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83</xdr:row>
      <xdr:rowOff>135889</xdr:rowOff>
    </xdr:from>
    <xdr:to>
      <xdr:col>112</xdr:col>
      <xdr:colOff>38100</xdr:colOff>
      <xdr:row>84</xdr:row>
      <xdr:rowOff>66039</xdr:rowOff>
    </xdr:to>
    <xdr:sp macro="" textlink="">
      <xdr:nvSpPr>
        <xdr:cNvPr id="720" name="楕円 719">
          <a:extLst>
            <a:ext uri="{FF2B5EF4-FFF2-40B4-BE49-F238E27FC236}">
              <a16:creationId xmlns:a16="http://schemas.microsoft.com/office/drawing/2014/main" id="{C27C3B72-5641-4A41-871B-10F9F8AFD206}"/>
            </a:ext>
          </a:extLst>
        </xdr:cNvPr>
        <xdr:cNvSpPr/>
      </xdr:nvSpPr>
      <xdr:spPr>
        <a:xfrm>
          <a:off x="19161760" y="14362429"/>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84</xdr:row>
      <xdr:rowOff>15239</xdr:rowOff>
    </xdr:from>
    <xdr:to>
      <xdr:col>116</xdr:col>
      <xdr:colOff>63500</xdr:colOff>
      <xdr:row>84</xdr:row>
      <xdr:rowOff>15239</xdr:rowOff>
    </xdr:to>
    <xdr:cxnSp macro="">
      <xdr:nvCxnSpPr>
        <xdr:cNvPr id="721" name="直線コネクタ 720">
          <a:extLst>
            <a:ext uri="{FF2B5EF4-FFF2-40B4-BE49-F238E27FC236}">
              <a16:creationId xmlns:a16="http://schemas.microsoft.com/office/drawing/2014/main" id="{EA8E068D-E996-4445-855D-35AEEEE7E2D4}"/>
            </a:ext>
          </a:extLst>
        </xdr:cNvPr>
        <xdr:cNvCxnSpPr/>
      </xdr:nvCxnSpPr>
      <xdr:spPr>
        <a:xfrm>
          <a:off x="19204940" y="14420849"/>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83</xdr:row>
      <xdr:rowOff>135889</xdr:rowOff>
    </xdr:from>
    <xdr:to>
      <xdr:col>107</xdr:col>
      <xdr:colOff>101600</xdr:colOff>
      <xdr:row>84</xdr:row>
      <xdr:rowOff>66039</xdr:rowOff>
    </xdr:to>
    <xdr:sp macro="" textlink="">
      <xdr:nvSpPr>
        <xdr:cNvPr id="722" name="楕円 721">
          <a:extLst>
            <a:ext uri="{FF2B5EF4-FFF2-40B4-BE49-F238E27FC236}">
              <a16:creationId xmlns:a16="http://schemas.microsoft.com/office/drawing/2014/main" id="{128EEE17-287D-4FF9-98C2-6B621E2AB32E}"/>
            </a:ext>
          </a:extLst>
        </xdr:cNvPr>
        <xdr:cNvSpPr/>
      </xdr:nvSpPr>
      <xdr:spPr>
        <a:xfrm>
          <a:off x="18345150" y="14362429"/>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84</xdr:row>
      <xdr:rowOff>15239</xdr:rowOff>
    </xdr:from>
    <xdr:to>
      <xdr:col>111</xdr:col>
      <xdr:colOff>177800</xdr:colOff>
      <xdr:row>84</xdr:row>
      <xdr:rowOff>15239</xdr:rowOff>
    </xdr:to>
    <xdr:cxnSp macro="">
      <xdr:nvCxnSpPr>
        <xdr:cNvPr id="723" name="直線コネクタ 722">
          <a:extLst>
            <a:ext uri="{FF2B5EF4-FFF2-40B4-BE49-F238E27FC236}">
              <a16:creationId xmlns:a16="http://schemas.microsoft.com/office/drawing/2014/main" id="{810860F8-8861-4219-82E0-0267083802CC}"/>
            </a:ext>
          </a:extLst>
        </xdr:cNvPr>
        <xdr:cNvCxnSpPr/>
      </xdr:nvCxnSpPr>
      <xdr:spPr>
        <a:xfrm>
          <a:off x="18399760" y="14420849"/>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83</xdr:row>
      <xdr:rowOff>135889</xdr:rowOff>
    </xdr:from>
    <xdr:to>
      <xdr:col>102</xdr:col>
      <xdr:colOff>165100</xdr:colOff>
      <xdr:row>84</xdr:row>
      <xdr:rowOff>66039</xdr:rowOff>
    </xdr:to>
    <xdr:sp macro="" textlink="">
      <xdr:nvSpPr>
        <xdr:cNvPr id="724" name="楕円 723">
          <a:extLst>
            <a:ext uri="{FF2B5EF4-FFF2-40B4-BE49-F238E27FC236}">
              <a16:creationId xmlns:a16="http://schemas.microsoft.com/office/drawing/2014/main" id="{CB54A3E5-419E-4E90-B407-B671C32DF1E3}"/>
            </a:ext>
          </a:extLst>
        </xdr:cNvPr>
        <xdr:cNvSpPr/>
      </xdr:nvSpPr>
      <xdr:spPr>
        <a:xfrm>
          <a:off x="17547590" y="14362429"/>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84</xdr:row>
      <xdr:rowOff>15239</xdr:rowOff>
    </xdr:from>
    <xdr:to>
      <xdr:col>107</xdr:col>
      <xdr:colOff>50800</xdr:colOff>
      <xdr:row>84</xdr:row>
      <xdr:rowOff>15239</xdr:rowOff>
    </xdr:to>
    <xdr:cxnSp macro="">
      <xdr:nvCxnSpPr>
        <xdr:cNvPr id="725" name="直線コネクタ 724">
          <a:extLst>
            <a:ext uri="{FF2B5EF4-FFF2-40B4-BE49-F238E27FC236}">
              <a16:creationId xmlns:a16="http://schemas.microsoft.com/office/drawing/2014/main" id="{540355EA-6103-4067-8E03-3CA6F85A4681}"/>
            </a:ext>
          </a:extLst>
        </xdr:cNvPr>
        <xdr:cNvCxnSpPr/>
      </xdr:nvCxnSpPr>
      <xdr:spPr>
        <a:xfrm>
          <a:off x="17602200" y="14420849"/>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83</xdr:row>
      <xdr:rowOff>135889</xdr:rowOff>
    </xdr:from>
    <xdr:to>
      <xdr:col>98</xdr:col>
      <xdr:colOff>38100</xdr:colOff>
      <xdr:row>84</xdr:row>
      <xdr:rowOff>66039</xdr:rowOff>
    </xdr:to>
    <xdr:sp macro="" textlink="">
      <xdr:nvSpPr>
        <xdr:cNvPr id="726" name="楕円 725">
          <a:extLst>
            <a:ext uri="{FF2B5EF4-FFF2-40B4-BE49-F238E27FC236}">
              <a16:creationId xmlns:a16="http://schemas.microsoft.com/office/drawing/2014/main" id="{792062E6-E05A-469B-B0C8-C5909662DDE2}"/>
            </a:ext>
          </a:extLst>
        </xdr:cNvPr>
        <xdr:cNvSpPr/>
      </xdr:nvSpPr>
      <xdr:spPr>
        <a:xfrm>
          <a:off x="16761460" y="14362429"/>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84</xdr:row>
      <xdr:rowOff>15239</xdr:rowOff>
    </xdr:from>
    <xdr:to>
      <xdr:col>102</xdr:col>
      <xdr:colOff>114300</xdr:colOff>
      <xdr:row>84</xdr:row>
      <xdr:rowOff>15239</xdr:rowOff>
    </xdr:to>
    <xdr:cxnSp macro="">
      <xdr:nvCxnSpPr>
        <xdr:cNvPr id="727" name="直線コネクタ 726">
          <a:extLst>
            <a:ext uri="{FF2B5EF4-FFF2-40B4-BE49-F238E27FC236}">
              <a16:creationId xmlns:a16="http://schemas.microsoft.com/office/drawing/2014/main" id="{8EB9B5AC-AB85-49D4-949A-C47EAA989F74}"/>
            </a:ext>
          </a:extLst>
        </xdr:cNvPr>
        <xdr:cNvCxnSpPr/>
      </xdr:nvCxnSpPr>
      <xdr:spPr>
        <a:xfrm>
          <a:off x="16804640" y="14420849"/>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102888</xdr:rowOff>
    </xdr:from>
    <xdr:ext cx="469744" cy="259045"/>
    <xdr:sp macro="" textlink="">
      <xdr:nvSpPr>
        <xdr:cNvPr id="728" name="n_1aveValue【児童館】&#10;一人当たり面積">
          <a:extLst>
            <a:ext uri="{FF2B5EF4-FFF2-40B4-BE49-F238E27FC236}">
              <a16:creationId xmlns:a16="http://schemas.microsoft.com/office/drawing/2014/main" id="{DAA09A4F-7119-42B8-8260-B93C83E3603F}"/>
            </a:ext>
          </a:extLst>
        </xdr:cNvPr>
        <xdr:cNvSpPr txBox="1"/>
      </xdr:nvSpPr>
      <xdr:spPr>
        <a:xfrm>
          <a:off x="18982132" y="145027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102888</xdr:rowOff>
    </xdr:from>
    <xdr:ext cx="469744" cy="259045"/>
    <xdr:sp macro="" textlink="">
      <xdr:nvSpPr>
        <xdr:cNvPr id="729" name="n_2aveValue【児童館】&#10;一人当たり面積">
          <a:extLst>
            <a:ext uri="{FF2B5EF4-FFF2-40B4-BE49-F238E27FC236}">
              <a16:creationId xmlns:a16="http://schemas.microsoft.com/office/drawing/2014/main" id="{E00F0B3E-1856-4A73-86F3-BABB6396EC7F}"/>
            </a:ext>
          </a:extLst>
        </xdr:cNvPr>
        <xdr:cNvSpPr txBox="1"/>
      </xdr:nvSpPr>
      <xdr:spPr>
        <a:xfrm>
          <a:off x="18182032" y="145027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125747</xdr:rowOff>
    </xdr:from>
    <xdr:ext cx="469744" cy="259045"/>
    <xdr:sp macro="" textlink="">
      <xdr:nvSpPr>
        <xdr:cNvPr id="730" name="n_3aveValue【児童館】&#10;一人当たり面積">
          <a:extLst>
            <a:ext uri="{FF2B5EF4-FFF2-40B4-BE49-F238E27FC236}">
              <a16:creationId xmlns:a16="http://schemas.microsoft.com/office/drawing/2014/main" id="{6CFAA4CB-BA75-4115-AE0C-358090AAB8C7}"/>
            </a:ext>
          </a:extLst>
        </xdr:cNvPr>
        <xdr:cNvSpPr txBox="1"/>
      </xdr:nvSpPr>
      <xdr:spPr>
        <a:xfrm>
          <a:off x="17384472" y="14531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148607</xdr:rowOff>
    </xdr:from>
    <xdr:ext cx="469744" cy="259045"/>
    <xdr:sp macro="" textlink="">
      <xdr:nvSpPr>
        <xdr:cNvPr id="731" name="n_4aveValue【児童館】&#10;一人当たり面積">
          <a:extLst>
            <a:ext uri="{FF2B5EF4-FFF2-40B4-BE49-F238E27FC236}">
              <a16:creationId xmlns:a16="http://schemas.microsoft.com/office/drawing/2014/main" id="{2DC649D9-6F57-4427-A382-3EAAF0F27B37}"/>
            </a:ext>
          </a:extLst>
        </xdr:cNvPr>
        <xdr:cNvSpPr txBox="1"/>
      </xdr:nvSpPr>
      <xdr:spPr>
        <a:xfrm>
          <a:off x="16588817" y="14550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82</xdr:row>
      <xdr:rowOff>82566</xdr:rowOff>
    </xdr:from>
    <xdr:ext cx="469744" cy="259045"/>
    <xdr:sp macro="" textlink="">
      <xdr:nvSpPr>
        <xdr:cNvPr id="732" name="n_1mainValue【児童館】&#10;一人当たり面積">
          <a:extLst>
            <a:ext uri="{FF2B5EF4-FFF2-40B4-BE49-F238E27FC236}">
              <a16:creationId xmlns:a16="http://schemas.microsoft.com/office/drawing/2014/main" id="{97BDD985-8413-4F30-93FA-C4308CB3738E}"/>
            </a:ext>
          </a:extLst>
        </xdr:cNvPr>
        <xdr:cNvSpPr txBox="1"/>
      </xdr:nvSpPr>
      <xdr:spPr>
        <a:xfrm>
          <a:off x="18982132" y="141433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82566</xdr:rowOff>
    </xdr:from>
    <xdr:ext cx="469744" cy="259045"/>
    <xdr:sp macro="" textlink="">
      <xdr:nvSpPr>
        <xdr:cNvPr id="733" name="n_2mainValue【児童館】&#10;一人当たり面積">
          <a:extLst>
            <a:ext uri="{FF2B5EF4-FFF2-40B4-BE49-F238E27FC236}">
              <a16:creationId xmlns:a16="http://schemas.microsoft.com/office/drawing/2014/main" id="{176BA299-F365-44E0-BE28-EFB6BCB6CC5C}"/>
            </a:ext>
          </a:extLst>
        </xdr:cNvPr>
        <xdr:cNvSpPr txBox="1"/>
      </xdr:nvSpPr>
      <xdr:spPr>
        <a:xfrm>
          <a:off x="18182032" y="141433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82566</xdr:rowOff>
    </xdr:from>
    <xdr:ext cx="469744" cy="259045"/>
    <xdr:sp macro="" textlink="">
      <xdr:nvSpPr>
        <xdr:cNvPr id="734" name="n_3mainValue【児童館】&#10;一人当たり面積">
          <a:extLst>
            <a:ext uri="{FF2B5EF4-FFF2-40B4-BE49-F238E27FC236}">
              <a16:creationId xmlns:a16="http://schemas.microsoft.com/office/drawing/2014/main" id="{0D5519CB-9DCC-4D35-AAD3-BC70DB4CB0C3}"/>
            </a:ext>
          </a:extLst>
        </xdr:cNvPr>
        <xdr:cNvSpPr txBox="1"/>
      </xdr:nvSpPr>
      <xdr:spPr>
        <a:xfrm>
          <a:off x="17384472" y="141433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82566</xdr:rowOff>
    </xdr:from>
    <xdr:ext cx="469744" cy="259045"/>
    <xdr:sp macro="" textlink="">
      <xdr:nvSpPr>
        <xdr:cNvPr id="735" name="n_4mainValue【児童館】&#10;一人当たり面積">
          <a:extLst>
            <a:ext uri="{FF2B5EF4-FFF2-40B4-BE49-F238E27FC236}">
              <a16:creationId xmlns:a16="http://schemas.microsoft.com/office/drawing/2014/main" id="{7B30A7E9-AEFC-4A5F-A4FC-8E3208A367A6}"/>
            </a:ext>
          </a:extLst>
        </xdr:cNvPr>
        <xdr:cNvSpPr txBox="1"/>
      </xdr:nvSpPr>
      <xdr:spPr>
        <a:xfrm>
          <a:off x="16588817" y="141433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6" name="正方形/長方形 735">
          <a:extLst>
            <a:ext uri="{FF2B5EF4-FFF2-40B4-BE49-F238E27FC236}">
              <a16:creationId xmlns:a16="http://schemas.microsoft.com/office/drawing/2014/main" id="{231B2B76-C240-453C-A191-DB811A9F6ACD}"/>
            </a:ext>
          </a:extLst>
        </xdr:cNvPr>
        <xdr:cNvSpPr/>
      </xdr:nvSpPr>
      <xdr:spPr>
        <a:xfrm>
          <a:off x="11203940" y="1561719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37" name="正方形/長方形 736">
          <a:extLst>
            <a:ext uri="{FF2B5EF4-FFF2-40B4-BE49-F238E27FC236}">
              <a16:creationId xmlns:a16="http://schemas.microsoft.com/office/drawing/2014/main" id="{53B889E6-DCE8-4C43-9AED-328CEB897E55}"/>
            </a:ext>
          </a:extLst>
        </xdr:cNvPr>
        <xdr:cNvSpPr/>
      </xdr:nvSpPr>
      <xdr:spPr>
        <a:xfrm>
          <a:off x="113157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38" name="正方形/長方形 737">
          <a:extLst>
            <a:ext uri="{FF2B5EF4-FFF2-40B4-BE49-F238E27FC236}">
              <a16:creationId xmlns:a16="http://schemas.microsoft.com/office/drawing/2014/main" id="{96791F27-514E-45E4-8F47-DDCE872AE1BA}"/>
            </a:ext>
          </a:extLst>
        </xdr:cNvPr>
        <xdr:cNvSpPr/>
      </xdr:nvSpPr>
      <xdr:spPr>
        <a:xfrm>
          <a:off x="113157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39" name="正方形/長方形 738">
          <a:extLst>
            <a:ext uri="{FF2B5EF4-FFF2-40B4-BE49-F238E27FC236}">
              <a16:creationId xmlns:a16="http://schemas.microsoft.com/office/drawing/2014/main" id="{8560825F-5CF0-4F2E-9555-BECEEFDC99B3}"/>
            </a:ext>
          </a:extLst>
        </xdr:cNvPr>
        <xdr:cNvSpPr/>
      </xdr:nvSpPr>
      <xdr:spPr>
        <a:xfrm>
          <a:off x="122326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0" name="正方形/長方形 739">
          <a:extLst>
            <a:ext uri="{FF2B5EF4-FFF2-40B4-BE49-F238E27FC236}">
              <a16:creationId xmlns:a16="http://schemas.microsoft.com/office/drawing/2014/main" id="{347333D6-3168-4D58-96AA-D024A040F9EF}"/>
            </a:ext>
          </a:extLst>
        </xdr:cNvPr>
        <xdr:cNvSpPr/>
      </xdr:nvSpPr>
      <xdr:spPr>
        <a:xfrm>
          <a:off x="122326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1" name="正方形/長方形 740">
          <a:extLst>
            <a:ext uri="{FF2B5EF4-FFF2-40B4-BE49-F238E27FC236}">
              <a16:creationId xmlns:a16="http://schemas.microsoft.com/office/drawing/2014/main" id="{61094021-BFC1-48B5-ACFE-34DBE137E1B6}"/>
            </a:ext>
          </a:extLst>
        </xdr:cNvPr>
        <xdr:cNvSpPr/>
      </xdr:nvSpPr>
      <xdr:spPr>
        <a:xfrm>
          <a:off x="132613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2" name="正方形/長方形 741">
          <a:extLst>
            <a:ext uri="{FF2B5EF4-FFF2-40B4-BE49-F238E27FC236}">
              <a16:creationId xmlns:a16="http://schemas.microsoft.com/office/drawing/2014/main" id="{08662A1F-1BFB-41DB-B890-3B491299EB0F}"/>
            </a:ext>
          </a:extLst>
        </xdr:cNvPr>
        <xdr:cNvSpPr/>
      </xdr:nvSpPr>
      <xdr:spPr>
        <a:xfrm>
          <a:off x="132613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3" name="正方形/長方形 742">
          <a:extLst>
            <a:ext uri="{FF2B5EF4-FFF2-40B4-BE49-F238E27FC236}">
              <a16:creationId xmlns:a16="http://schemas.microsoft.com/office/drawing/2014/main" id="{6752CC96-CB35-4B40-BEE3-61304906B72F}"/>
            </a:ext>
          </a:extLst>
        </xdr:cNvPr>
        <xdr:cNvSpPr/>
      </xdr:nvSpPr>
      <xdr:spPr>
        <a:xfrm>
          <a:off x="11203940" y="1676019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4" name="テキスト ボックス 743">
          <a:extLst>
            <a:ext uri="{FF2B5EF4-FFF2-40B4-BE49-F238E27FC236}">
              <a16:creationId xmlns:a16="http://schemas.microsoft.com/office/drawing/2014/main" id="{FABE10B1-9BA6-4CB7-9956-FC913C0A2F0B}"/>
            </a:ext>
          </a:extLst>
        </xdr:cNvPr>
        <xdr:cNvSpPr txBox="1"/>
      </xdr:nvSpPr>
      <xdr:spPr>
        <a:xfrm>
          <a:off x="1116584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5" name="直線コネクタ 744">
          <a:extLst>
            <a:ext uri="{FF2B5EF4-FFF2-40B4-BE49-F238E27FC236}">
              <a16:creationId xmlns:a16="http://schemas.microsoft.com/office/drawing/2014/main" id="{582A1202-AD7E-480E-95FE-04F69F471D00}"/>
            </a:ext>
          </a:extLst>
        </xdr:cNvPr>
        <xdr:cNvCxnSpPr/>
      </xdr:nvCxnSpPr>
      <xdr:spPr>
        <a:xfrm>
          <a:off x="1120394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6" name="テキスト ボックス 745">
          <a:extLst>
            <a:ext uri="{FF2B5EF4-FFF2-40B4-BE49-F238E27FC236}">
              <a16:creationId xmlns:a16="http://schemas.microsoft.com/office/drawing/2014/main" id="{170F64FC-973E-49D2-8445-A86FF3F134E4}"/>
            </a:ext>
          </a:extLst>
        </xdr:cNvPr>
        <xdr:cNvSpPr txBox="1"/>
      </xdr:nvSpPr>
      <xdr:spPr>
        <a:xfrm>
          <a:off x="10801531" y="1890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76200</xdr:rowOff>
    </xdr:from>
    <xdr:to>
      <xdr:col>89</xdr:col>
      <xdr:colOff>177800</xdr:colOff>
      <xdr:row>108</xdr:row>
      <xdr:rowOff>76200</xdr:rowOff>
    </xdr:to>
    <xdr:cxnSp macro="">
      <xdr:nvCxnSpPr>
        <xdr:cNvPr id="747" name="直線コネクタ 746">
          <a:extLst>
            <a:ext uri="{FF2B5EF4-FFF2-40B4-BE49-F238E27FC236}">
              <a16:creationId xmlns:a16="http://schemas.microsoft.com/office/drawing/2014/main" id="{1E905750-F387-41A7-8C4F-6E9CAAD6053A}"/>
            </a:ext>
          </a:extLst>
        </xdr:cNvPr>
        <xdr:cNvCxnSpPr/>
      </xdr:nvCxnSpPr>
      <xdr:spPr>
        <a:xfrm>
          <a:off x="11203940" y="18592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107</xdr:row>
      <xdr:rowOff>105427</xdr:rowOff>
    </xdr:from>
    <xdr:ext cx="467179" cy="259045"/>
    <xdr:sp macro="" textlink="">
      <xdr:nvSpPr>
        <xdr:cNvPr id="748" name="テキスト ボックス 747">
          <a:extLst>
            <a:ext uri="{FF2B5EF4-FFF2-40B4-BE49-F238E27FC236}">
              <a16:creationId xmlns:a16="http://schemas.microsoft.com/office/drawing/2014/main" id="{BD3444A0-C470-4FED-A820-E4256D751B91}"/>
            </a:ext>
          </a:extLst>
        </xdr:cNvPr>
        <xdr:cNvSpPr txBox="1"/>
      </xdr:nvSpPr>
      <xdr:spPr>
        <a:xfrm>
          <a:off x="10801531" y="184486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133350</xdr:rowOff>
    </xdr:from>
    <xdr:to>
      <xdr:col>89</xdr:col>
      <xdr:colOff>177800</xdr:colOff>
      <xdr:row>105</xdr:row>
      <xdr:rowOff>133350</xdr:rowOff>
    </xdr:to>
    <xdr:cxnSp macro="">
      <xdr:nvCxnSpPr>
        <xdr:cNvPr id="749" name="直線コネクタ 748">
          <a:extLst>
            <a:ext uri="{FF2B5EF4-FFF2-40B4-BE49-F238E27FC236}">
              <a16:creationId xmlns:a16="http://schemas.microsoft.com/office/drawing/2014/main" id="{060783D6-5250-40FA-8F4E-70D282E38361}"/>
            </a:ext>
          </a:extLst>
        </xdr:cNvPr>
        <xdr:cNvCxnSpPr/>
      </xdr:nvCxnSpPr>
      <xdr:spPr>
        <a:xfrm>
          <a:off x="11203940" y="181317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162577</xdr:rowOff>
    </xdr:from>
    <xdr:ext cx="403059" cy="259045"/>
    <xdr:sp macro="" textlink="">
      <xdr:nvSpPr>
        <xdr:cNvPr id="750" name="テキスト ボックス 749">
          <a:extLst>
            <a:ext uri="{FF2B5EF4-FFF2-40B4-BE49-F238E27FC236}">
              <a16:creationId xmlns:a16="http://schemas.microsoft.com/office/drawing/2014/main" id="{E5BB0FEA-F612-403C-8137-CD3B3703EA9B}"/>
            </a:ext>
          </a:extLst>
        </xdr:cNvPr>
        <xdr:cNvSpPr txBox="1"/>
      </xdr:nvSpPr>
      <xdr:spPr>
        <a:xfrm>
          <a:off x="10842791" y="179952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19050</xdr:rowOff>
    </xdr:from>
    <xdr:to>
      <xdr:col>89</xdr:col>
      <xdr:colOff>177800</xdr:colOff>
      <xdr:row>103</xdr:row>
      <xdr:rowOff>19050</xdr:rowOff>
    </xdr:to>
    <xdr:cxnSp macro="">
      <xdr:nvCxnSpPr>
        <xdr:cNvPr id="751" name="直線コネクタ 750">
          <a:extLst>
            <a:ext uri="{FF2B5EF4-FFF2-40B4-BE49-F238E27FC236}">
              <a16:creationId xmlns:a16="http://schemas.microsoft.com/office/drawing/2014/main" id="{8F5D0A8D-C0A6-4F68-A283-1E00E0E0ABF7}"/>
            </a:ext>
          </a:extLst>
        </xdr:cNvPr>
        <xdr:cNvCxnSpPr/>
      </xdr:nvCxnSpPr>
      <xdr:spPr>
        <a:xfrm>
          <a:off x="11203940" y="176745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48277</xdr:rowOff>
    </xdr:from>
    <xdr:ext cx="403059" cy="259045"/>
    <xdr:sp macro="" textlink="">
      <xdr:nvSpPr>
        <xdr:cNvPr id="752" name="テキスト ボックス 751">
          <a:extLst>
            <a:ext uri="{FF2B5EF4-FFF2-40B4-BE49-F238E27FC236}">
              <a16:creationId xmlns:a16="http://schemas.microsoft.com/office/drawing/2014/main" id="{A9E712F2-4F40-490A-A58C-A36807E6F838}"/>
            </a:ext>
          </a:extLst>
        </xdr:cNvPr>
        <xdr:cNvSpPr txBox="1"/>
      </xdr:nvSpPr>
      <xdr:spPr>
        <a:xfrm>
          <a:off x="10842791" y="175380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76200</xdr:rowOff>
    </xdr:from>
    <xdr:to>
      <xdr:col>89</xdr:col>
      <xdr:colOff>177800</xdr:colOff>
      <xdr:row>100</xdr:row>
      <xdr:rowOff>76200</xdr:rowOff>
    </xdr:to>
    <xdr:cxnSp macro="">
      <xdr:nvCxnSpPr>
        <xdr:cNvPr id="753" name="直線コネクタ 752">
          <a:extLst>
            <a:ext uri="{FF2B5EF4-FFF2-40B4-BE49-F238E27FC236}">
              <a16:creationId xmlns:a16="http://schemas.microsoft.com/office/drawing/2014/main" id="{1D9E6D8A-6B7E-4C9D-A144-5E60D8158B33}"/>
            </a:ext>
          </a:extLst>
        </xdr:cNvPr>
        <xdr:cNvCxnSpPr/>
      </xdr:nvCxnSpPr>
      <xdr:spPr>
        <a:xfrm>
          <a:off x="11203940" y="17221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105427</xdr:rowOff>
    </xdr:from>
    <xdr:ext cx="403059" cy="259045"/>
    <xdr:sp macro="" textlink="">
      <xdr:nvSpPr>
        <xdr:cNvPr id="754" name="テキスト ボックス 753">
          <a:extLst>
            <a:ext uri="{FF2B5EF4-FFF2-40B4-BE49-F238E27FC236}">
              <a16:creationId xmlns:a16="http://schemas.microsoft.com/office/drawing/2014/main" id="{7A24817E-07A1-4AFD-96C4-24647AB1D25B}"/>
            </a:ext>
          </a:extLst>
        </xdr:cNvPr>
        <xdr:cNvSpPr txBox="1"/>
      </xdr:nvSpPr>
      <xdr:spPr>
        <a:xfrm>
          <a:off x="10842791" y="170770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55" name="直線コネクタ 754">
          <a:extLst>
            <a:ext uri="{FF2B5EF4-FFF2-40B4-BE49-F238E27FC236}">
              <a16:creationId xmlns:a16="http://schemas.microsoft.com/office/drawing/2014/main" id="{1D623170-BD15-483E-BDDA-2F810D6F99C7}"/>
            </a:ext>
          </a:extLst>
        </xdr:cNvPr>
        <xdr:cNvCxnSpPr/>
      </xdr:nvCxnSpPr>
      <xdr:spPr>
        <a:xfrm>
          <a:off x="1120394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96</xdr:row>
      <xdr:rowOff>162577</xdr:rowOff>
    </xdr:from>
    <xdr:ext cx="403059" cy="259045"/>
    <xdr:sp macro="" textlink="">
      <xdr:nvSpPr>
        <xdr:cNvPr id="756" name="テキスト ボックス 755">
          <a:extLst>
            <a:ext uri="{FF2B5EF4-FFF2-40B4-BE49-F238E27FC236}">
              <a16:creationId xmlns:a16="http://schemas.microsoft.com/office/drawing/2014/main" id="{E0C58BC0-5240-4B2D-87C3-9EC26F95D430}"/>
            </a:ext>
          </a:extLst>
        </xdr:cNvPr>
        <xdr:cNvSpPr txBox="1"/>
      </xdr:nvSpPr>
      <xdr:spPr>
        <a:xfrm>
          <a:off x="10842791" y="16623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57" name="【公民館】&#10;有形固定資産減価償却率グラフ枠">
          <a:extLst>
            <a:ext uri="{FF2B5EF4-FFF2-40B4-BE49-F238E27FC236}">
              <a16:creationId xmlns:a16="http://schemas.microsoft.com/office/drawing/2014/main" id="{DA3C0DCA-60CF-4088-B7DD-4597220D261A}"/>
            </a:ext>
          </a:extLst>
        </xdr:cNvPr>
        <xdr:cNvSpPr/>
      </xdr:nvSpPr>
      <xdr:spPr>
        <a:xfrm>
          <a:off x="11203940" y="1676019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16763</xdr:rowOff>
    </xdr:from>
    <xdr:to>
      <xdr:col>85</xdr:col>
      <xdr:colOff>126364</xdr:colOff>
      <xdr:row>108</xdr:row>
      <xdr:rowOff>76200</xdr:rowOff>
    </xdr:to>
    <xdr:cxnSp macro="">
      <xdr:nvCxnSpPr>
        <xdr:cNvPr id="758" name="直線コネクタ 757">
          <a:extLst>
            <a:ext uri="{FF2B5EF4-FFF2-40B4-BE49-F238E27FC236}">
              <a16:creationId xmlns:a16="http://schemas.microsoft.com/office/drawing/2014/main" id="{6BAA7775-D1A9-4C2C-914B-76A742345666}"/>
            </a:ext>
          </a:extLst>
        </xdr:cNvPr>
        <xdr:cNvCxnSpPr/>
      </xdr:nvCxnSpPr>
      <xdr:spPr>
        <a:xfrm flipV="1">
          <a:off x="14703424" y="17165573"/>
          <a:ext cx="0" cy="14272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80027</xdr:rowOff>
    </xdr:from>
    <xdr:ext cx="469744" cy="259045"/>
    <xdr:sp macro="" textlink="">
      <xdr:nvSpPr>
        <xdr:cNvPr id="759" name="【公民館】&#10;有形固定資産減価償却率最小値テキスト">
          <a:extLst>
            <a:ext uri="{FF2B5EF4-FFF2-40B4-BE49-F238E27FC236}">
              <a16:creationId xmlns:a16="http://schemas.microsoft.com/office/drawing/2014/main" id="{7B02B9C8-C040-4A74-AEC8-1A30DCBD0CD5}"/>
            </a:ext>
          </a:extLst>
        </xdr:cNvPr>
        <xdr:cNvSpPr txBox="1"/>
      </xdr:nvSpPr>
      <xdr:spPr>
        <a:xfrm>
          <a:off x="14742160" y="185985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76200</xdr:rowOff>
    </xdr:from>
    <xdr:to>
      <xdr:col>86</xdr:col>
      <xdr:colOff>25400</xdr:colOff>
      <xdr:row>108</xdr:row>
      <xdr:rowOff>76200</xdr:rowOff>
    </xdr:to>
    <xdr:cxnSp macro="">
      <xdr:nvCxnSpPr>
        <xdr:cNvPr id="760" name="直線コネクタ 759">
          <a:extLst>
            <a:ext uri="{FF2B5EF4-FFF2-40B4-BE49-F238E27FC236}">
              <a16:creationId xmlns:a16="http://schemas.microsoft.com/office/drawing/2014/main" id="{34D2BEA8-01FF-4E16-A28D-B5482049BEF5}"/>
            </a:ext>
          </a:extLst>
        </xdr:cNvPr>
        <xdr:cNvCxnSpPr/>
      </xdr:nvCxnSpPr>
      <xdr:spPr>
        <a:xfrm>
          <a:off x="14611350" y="185928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134890</xdr:rowOff>
    </xdr:from>
    <xdr:ext cx="405111" cy="259045"/>
    <xdr:sp macro="" textlink="">
      <xdr:nvSpPr>
        <xdr:cNvPr id="761" name="【公民館】&#10;有形固定資産減価償却率最大値テキスト">
          <a:extLst>
            <a:ext uri="{FF2B5EF4-FFF2-40B4-BE49-F238E27FC236}">
              <a16:creationId xmlns:a16="http://schemas.microsoft.com/office/drawing/2014/main" id="{1A652228-7F8B-43C5-8139-ED7F8F7A4924}"/>
            </a:ext>
          </a:extLst>
        </xdr:cNvPr>
        <xdr:cNvSpPr txBox="1"/>
      </xdr:nvSpPr>
      <xdr:spPr>
        <a:xfrm>
          <a:off x="14742160" y="169331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16763</xdr:rowOff>
    </xdr:from>
    <xdr:to>
      <xdr:col>86</xdr:col>
      <xdr:colOff>25400</xdr:colOff>
      <xdr:row>100</xdr:row>
      <xdr:rowOff>16763</xdr:rowOff>
    </xdr:to>
    <xdr:cxnSp macro="">
      <xdr:nvCxnSpPr>
        <xdr:cNvPr id="762" name="直線コネクタ 761">
          <a:extLst>
            <a:ext uri="{FF2B5EF4-FFF2-40B4-BE49-F238E27FC236}">
              <a16:creationId xmlns:a16="http://schemas.microsoft.com/office/drawing/2014/main" id="{361CD9EB-3CB6-4473-972F-D118CD400724}"/>
            </a:ext>
          </a:extLst>
        </xdr:cNvPr>
        <xdr:cNvCxnSpPr/>
      </xdr:nvCxnSpPr>
      <xdr:spPr>
        <a:xfrm>
          <a:off x="14611350" y="1716557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101</xdr:row>
      <xdr:rowOff>164864</xdr:rowOff>
    </xdr:from>
    <xdr:ext cx="405111" cy="259045"/>
    <xdr:sp macro="" textlink="">
      <xdr:nvSpPr>
        <xdr:cNvPr id="763" name="【公民館】&#10;有形固定資産減価償却率平均値テキスト">
          <a:extLst>
            <a:ext uri="{FF2B5EF4-FFF2-40B4-BE49-F238E27FC236}">
              <a16:creationId xmlns:a16="http://schemas.microsoft.com/office/drawing/2014/main" id="{21018EEF-A07D-426C-8BBA-4FAAF9D2E539}"/>
            </a:ext>
          </a:extLst>
        </xdr:cNvPr>
        <xdr:cNvSpPr txBox="1"/>
      </xdr:nvSpPr>
      <xdr:spPr>
        <a:xfrm>
          <a:off x="14742160" y="1748512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102</xdr:row>
      <xdr:rowOff>141987</xdr:rowOff>
    </xdr:from>
    <xdr:to>
      <xdr:col>85</xdr:col>
      <xdr:colOff>177800</xdr:colOff>
      <xdr:row>103</xdr:row>
      <xdr:rowOff>72137</xdr:rowOff>
    </xdr:to>
    <xdr:sp macro="" textlink="">
      <xdr:nvSpPr>
        <xdr:cNvPr id="764" name="フローチャート: 判断 763">
          <a:extLst>
            <a:ext uri="{FF2B5EF4-FFF2-40B4-BE49-F238E27FC236}">
              <a16:creationId xmlns:a16="http://schemas.microsoft.com/office/drawing/2014/main" id="{77D98930-F5BB-4703-B8D2-4235345864B4}"/>
            </a:ext>
          </a:extLst>
        </xdr:cNvPr>
        <xdr:cNvSpPr/>
      </xdr:nvSpPr>
      <xdr:spPr>
        <a:xfrm>
          <a:off x="14649450" y="17627982"/>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102</xdr:row>
      <xdr:rowOff>123698</xdr:rowOff>
    </xdr:from>
    <xdr:to>
      <xdr:col>81</xdr:col>
      <xdr:colOff>101600</xdr:colOff>
      <xdr:row>103</xdr:row>
      <xdr:rowOff>53848</xdr:rowOff>
    </xdr:to>
    <xdr:sp macro="" textlink="">
      <xdr:nvSpPr>
        <xdr:cNvPr id="765" name="フローチャート: 判断 764">
          <a:extLst>
            <a:ext uri="{FF2B5EF4-FFF2-40B4-BE49-F238E27FC236}">
              <a16:creationId xmlns:a16="http://schemas.microsoft.com/office/drawing/2014/main" id="{C5631959-5206-4F22-8757-E6681335E922}"/>
            </a:ext>
          </a:extLst>
        </xdr:cNvPr>
        <xdr:cNvSpPr/>
      </xdr:nvSpPr>
      <xdr:spPr>
        <a:xfrm>
          <a:off x="13887450" y="17613503"/>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102</xdr:row>
      <xdr:rowOff>91694</xdr:rowOff>
    </xdr:from>
    <xdr:to>
      <xdr:col>76</xdr:col>
      <xdr:colOff>165100</xdr:colOff>
      <xdr:row>103</xdr:row>
      <xdr:rowOff>21844</xdr:rowOff>
    </xdr:to>
    <xdr:sp macro="" textlink="">
      <xdr:nvSpPr>
        <xdr:cNvPr id="766" name="フローチャート: 判断 765">
          <a:extLst>
            <a:ext uri="{FF2B5EF4-FFF2-40B4-BE49-F238E27FC236}">
              <a16:creationId xmlns:a16="http://schemas.microsoft.com/office/drawing/2014/main" id="{5CBD536C-10E4-4BD8-8C88-F55A22AF7EBD}"/>
            </a:ext>
          </a:extLst>
        </xdr:cNvPr>
        <xdr:cNvSpPr/>
      </xdr:nvSpPr>
      <xdr:spPr>
        <a:xfrm>
          <a:off x="13089890" y="17583404"/>
          <a:ext cx="1092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102</xdr:row>
      <xdr:rowOff>71120</xdr:rowOff>
    </xdr:from>
    <xdr:to>
      <xdr:col>72</xdr:col>
      <xdr:colOff>38100</xdr:colOff>
      <xdr:row>103</xdr:row>
      <xdr:rowOff>1270</xdr:rowOff>
    </xdr:to>
    <xdr:sp macro="" textlink="">
      <xdr:nvSpPr>
        <xdr:cNvPr id="767" name="フローチャート: 判断 766">
          <a:extLst>
            <a:ext uri="{FF2B5EF4-FFF2-40B4-BE49-F238E27FC236}">
              <a16:creationId xmlns:a16="http://schemas.microsoft.com/office/drawing/2014/main" id="{0EDD73FE-7AE3-4A6F-A5EC-CD9C957A93FE}"/>
            </a:ext>
          </a:extLst>
        </xdr:cNvPr>
        <xdr:cNvSpPr/>
      </xdr:nvSpPr>
      <xdr:spPr>
        <a:xfrm>
          <a:off x="12303760" y="17557115"/>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102</xdr:row>
      <xdr:rowOff>52832</xdr:rowOff>
    </xdr:from>
    <xdr:to>
      <xdr:col>67</xdr:col>
      <xdr:colOff>101600</xdr:colOff>
      <xdr:row>102</xdr:row>
      <xdr:rowOff>154432</xdr:rowOff>
    </xdr:to>
    <xdr:sp macro="" textlink="">
      <xdr:nvSpPr>
        <xdr:cNvPr id="768" name="フローチャート: 判断 767">
          <a:extLst>
            <a:ext uri="{FF2B5EF4-FFF2-40B4-BE49-F238E27FC236}">
              <a16:creationId xmlns:a16="http://schemas.microsoft.com/office/drawing/2014/main" id="{D62D95B5-C22C-484B-B28D-3BBEA8E2683F}"/>
            </a:ext>
          </a:extLst>
        </xdr:cNvPr>
        <xdr:cNvSpPr/>
      </xdr:nvSpPr>
      <xdr:spPr>
        <a:xfrm>
          <a:off x="11487150" y="17544542"/>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69" name="テキスト ボックス 768">
          <a:extLst>
            <a:ext uri="{FF2B5EF4-FFF2-40B4-BE49-F238E27FC236}">
              <a16:creationId xmlns:a16="http://schemas.microsoft.com/office/drawing/2014/main" id="{E33AC4C4-94A8-4C7A-BAD4-4A31EF146099}"/>
            </a:ext>
          </a:extLst>
        </xdr:cNvPr>
        <xdr:cNvSpPr txBox="1"/>
      </xdr:nvSpPr>
      <xdr:spPr>
        <a:xfrm>
          <a:off x="14532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0" name="テキスト ボックス 769">
          <a:extLst>
            <a:ext uri="{FF2B5EF4-FFF2-40B4-BE49-F238E27FC236}">
              <a16:creationId xmlns:a16="http://schemas.microsoft.com/office/drawing/2014/main" id="{421F4FA6-9CB9-400A-A15C-7D044C982E66}"/>
            </a:ext>
          </a:extLst>
        </xdr:cNvPr>
        <xdr:cNvSpPr txBox="1"/>
      </xdr:nvSpPr>
      <xdr:spPr>
        <a:xfrm>
          <a:off x="13770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1" name="テキスト ボックス 770">
          <a:extLst>
            <a:ext uri="{FF2B5EF4-FFF2-40B4-BE49-F238E27FC236}">
              <a16:creationId xmlns:a16="http://schemas.microsoft.com/office/drawing/2014/main" id="{7E02919B-6BE8-4788-839A-7ACDBF15381A}"/>
            </a:ext>
          </a:extLst>
        </xdr:cNvPr>
        <xdr:cNvSpPr txBox="1"/>
      </xdr:nvSpPr>
      <xdr:spPr>
        <a:xfrm>
          <a:off x="129730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2" name="テキスト ボックス 771">
          <a:extLst>
            <a:ext uri="{FF2B5EF4-FFF2-40B4-BE49-F238E27FC236}">
              <a16:creationId xmlns:a16="http://schemas.microsoft.com/office/drawing/2014/main" id="{3CD9A8AB-2D46-4005-9FFA-A76193F73417}"/>
            </a:ext>
          </a:extLst>
        </xdr:cNvPr>
        <xdr:cNvSpPr txBox="1"/>
      </xdr:nvSpPr>
      <xdr:spPr>
        <a:xfrm>
          <a:off x="121754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3" name="テキスト ボックス 772">
          <a:extLst>
            <a:ext uri="{FF2B5EF4-FFF2-40B4-BE49-F238E27FC236}">
              <a16:creationId xmlns:a16="http://schemas.microsoft.com/office/drawing/2014/main" id="{17EF9860-314F-44B3-9A93-4DF5FFBA1C14}"/>
            </a:ext>
          </a:extLst>
        </xdr:cNvPr>
        <xdr:cNvSpPr txBox="1"/>
      </xdr:nvSpPr>
      <xdr:spPr>
        <a:xfrm>
          <a:off x="113703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119126</xdr:rowOff>
    </xdr:from>
    <xdr:to>
      <xdr:col>85</xdr:col>
      <xdr:colOff>177800</xdr:colOff>
      <xdr:row>105</xdr:row>
      <xdr:rowOff>49276</xdr:rowOff>
    </xdr:to>
    <xdr:sp macro="" textlink="">
      <xdr:nvSpPr>
        <xdr:cNvPr id="774" name="楕円 773">
          <a:extLst>
            <a:ext uri="{FF2B5EF4-FFF2-40B4-BE49-F238E27FC236}">
              <a16:creationId xmlns:a16="http://schemas.microsoft.com/office/drawing/2014/main" id="{033EC5F2-EBD6-4AB3-B68D-BB6CE99728B7}"/>
            </a:ext>
          </a:extLst>
        </xdr:cNvPr>
        <xdr:cNvSpPr/>
      </xdr:nvSpPr>
      <xdr:spPr>
        <a:xfrm>
          <a:off x="14649450" y="17951831"/>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104</xdr:row>
      <xdr:rowOff>97553</xdr:rowOff>
    </xdr:from>
    <xdr:ext cx="405111" cy="259045"/>
    <xdr:sp macro="" textlink="">
      <xdr:nvSpPr>
        <xdr:cNvPr id="775" name="【公民館】&#10;有形固定資産減価償却率該当値テキスト">
          <a:extLst>
            <a:ext uri="{FF2B5EF4-FFF2-40B4-BE49-F238E27FC236}">
              <a16:creationId xmlns:a16="http://schemas.microsoft.com/office/drawing/2014/main" id="{05C6E15F-8827-4F7B-94F2-E5A296A0808C}"/>
            </a:ext>
          </a:extLst>
        </xdr:cNvPr>
        <xdr:cNvSpPr txBox="1"/>
      </xdr:nvSpPr>
      <xdr:spPr>
        <a:xfrm>
          <a:off x="14742160" y="179245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104</xdr:row>
      <xdr:rowOff>84837</xdr:rowOff>
    </xdr:from>
    <xdr:to>
      <xdr:col>81</xdr:col>
      <xdr:colOff>101600</xdr:colOff>
      <xdr:row>105</xdr:row>
      <xdr:rowOff>14987</xdr:rowOff>
    </xdr:to>
    <xdr:sp macro="" textlink="">
      <xdr:nvSpPr>
        <xdr:cNvPr id="776" name="楕円 775">
          <a:extLst>
            <a:ext uri="{FF2B5EF4-FFF2-40B4-BE49-F238E27FC236}">
              <a16:creationId xmlns:a16="http://schemas.microsoft.com/office/drawing/2014/main" id="{B121BF1C-3FA3-4B26-89D2-DF19CAE4008D}"/>
            </a:ext>
          </a:extLst>
        </xdr:cNvPr>
        <xdr:cNvSpPr/>
      </xdr:nvSpPr>
      <xdr:spPr>
        <a:xfrm>
          <a:off x="13887450" y="17917542"/>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104</xdr:row>
      <xdr:rowOff>135637</xdr:rowOff>
    </xdr:from>
    <xdr:to>
      <xdr:col>85</xdr:col>
      <xdr:colOff>127000</xdr:colOff>
      <xdr:row>104</xdr:row>
      <xdr:rowOff>169926</xdr:rowOff>
    </xdr:to>
    <xdr:cxnSp macro="">
      <xdr:nvCxnSpPr>
        <xdr:cNvPr id="777" name="直線コネクタ 776">
          <a:extLst>
            <a:ext uri="{FF2B5EF4-FFF2-40B4-BE49-F238E27FC236}">
              <a16:creationId xmlns:a16="http://schemas.microsoft.com/office/drawing/2014/main" id="{E17CB249-5326-45C0-BB36-230F606DAC58}"/>
            </a:ext>
          </a:extLst>
        </xdr:cNvPr>
        <xdr:cNvCxnSpPr/>
      </xdr:nvCxnSpPr>
      <xdr:spPr>
        <a:xfrm>
          <a:off x="13942060" y="17962627"/>
          <a:ext cx="762000" cy="41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104</xdr:row>
      <xdr:rowOff>45974</xdr:rowOff>
    </xdr:from>
    <xdr:to>
      <xdr:col>76</xdr:col>
      <xdr:colOff>165100</xdr:colOff>
      <xdr:row>104</xdr:row>
      <xdr:rowOff>147574</xdr:rowOff>
    </xdr:to>
    <xdr:sp macro="" textlink="">
      <xdr:nvSpPr>
        <xdr:cNvPr id="778" name="楕円 777">
          <a:extLst>
            <a:ext uri="{FF2B5EF4-FFF2-40B4-BE49-F238E27FC236}">
              <a16:creationId xmlns:a16="http://schemas.microsoft.com/office/drawing/2014/main" id="{17FF26DC-6B7E-4B45-9838-111E5B28F0CC}"/>
            </a:ext>
          </a:extLst>
        </xdr:cNvPr>
        <xdr:cNvSpPr/>
      </xdr:nvSpPr>
      <xdr:spPr>
        <a:xfrm>
          <a:off x="13089890" y="17878679"/>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104</xdr:row>
      <xdr:rowOff>96774</xdr:rowOff>
    </xdr:from>
    <xdr:to>
      <xdr:col>81</xdr:col>
      <xdr:colOff>50800</xdr:colOff>
      <xdr:row>104</xdr:row>
      <xdr:rowOff>135637</xdr:rowOff>
    </xdr:to>
    <xdr:cxnSp macro="">
      <xdr:nvCxnSpPr>
        <xdr:cNvPr id="779" name="直線コネクタ 778">
          <a:extLst>
            <a:ext uri="{FF2B5EF4-FFF2-40B4-BE49-F238E27FC236}">
              <a16:creationId xmlns:a16="http://schemas.microsoft.com/office/drawing/2014/main" id="{A3ED0938-9E7F-4FCE-9197-A7269F11C3F7}"/>
            </a:ext>
          </a:extLst>
        </xdr:cNvPr>
        <xdr:cNvCxnSpPr/>
      </xdr:nvCxnSpPr>
      <xdr:spPr>
        <a:xfrm>
          <a:off x="13144500" y="17923764"/>
          <a:ext cx="797560" cy="388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104</xdr:row>
      <xdr:rowOff>109982</xdr:rowOff>
    </xdr:from>
    <xdr:to>
      <xdr:col>72</xdr:col>
      <xdr:colOff>38100</xdr:colOff>
      <xdr:row>105</xdr:row>
      <xdr:rowOff>40132</xdr:rowOff>
    </xdr:to>
    <xdr:sp macro="" textlink="">
      <xdr:nvSpPr>
        <xdr:cNvPr id="780" name="楕円 779">
          <a:extLst>
            <a:ext uri="{FF2B5EF4-FFF2-40B4-BE49-F238E27FC236}">
              <a16:creationId xmlns:a16="http://schemas.microsoft.com/office/drawing/2014/main" id="{644325C2-E569-4AAC-B937-7F51E3463621}"/>
            </a:ext>
          </a:extLst>
        </xdr:cNvPr>
        <xdr:cNvSpPr/>
      </xdr:nvSpPr>
      <xdr:spPr>
        <a:xfrm>
          <a:off x="12303760" y="17938877"/>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104</xdr:row>
      <xdr:rowOff>96774</xdr:rowOff>
    </xdr:from>
    <xdr:to>
      <xdr:col>76</xdr:col>
      <xdr:colOff>114300</xdr:colOff>
      <xdr:row>104</xdr:row>
      <xdr:rowOff>160782</xdr:rowOff>
    </xdr:to>
    <xdr:cxnSp macro="">
      <xdr:nvCxnSpPr>
        <xdr:cNvPr id="781" name="直線コネクタ 780">
          <a:extLst>
            <a:ext uri="{FF2B5EF4-FFF2-40B4-BE49-F238E27FC236}">
              <a16:creationId xmlns:a16="http://schemas.microsoft.com/office/drawing/2014/main" id="{BD906196-FF43-4FDF-BADC-59BD1D74D12B}"/>
            </a:ext>
          </a:extLst>
        </xdr:cNvPr>
        <xdr:cNvCxnSpPr/>
      </xdr:nvCxnSpPr>
      <xdr:spPr>
        <a:xfrm flipV="1">
          <a:off x="12346940" y="17923764"/>
          <a:ext cx="797560" cy="697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104</xdr:row>
      <xdr:rowOff>71120</xdr:rowOff>
    </xdr:from>
    <xdr:to>
      <xdr:col>67</xdr:col>
      <xdr:colOff>101600</xdr:colOff>
      <xdr:row>105</xdr:row>
      <xdr:rowOff>1270</xdr:rowOff>
    </xdr:to>
    <xdr:sp macro="" textlink="">
      <xdr:nvSpPr>
        <xdr:cNvPr id="782" name="楕円 781">
          <a:extLst>
            <a:ext uri="{FF2B5EF4-FFF2-40B4-BE49-F238E27FC236}">
              <a16:creationId xmlns:a16="http://schemas.microsoft.com/office/drawing/2014/main" id="{E1093CE8-B821-4B28-81C6-0BA6D6524FB9}"/>
            </a:ext>
          </a:extLst>
        </xdr:cNvPr>
        <xdr:cNvSpPr/>
      </xdr:nvSpPr>
      <xdr:spPr>
        <a:xfrm>
          <a:off x="11487150" y="1790001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104</xdr:row>
      <xdr:rowOff>121920</xdr:rowOff>
    </xdr:from>
    <xdr:to>
      <xdr:col>71</xdr:col>
      <xdr:colOff>177800</xdr:colOff>
      <xdr:row>104</xdr:row>
      <xdr:rowOff>160782</xdr:rowOff>
    </xdr:to>
    <xdr:cxnSp macro="">
      <xdr:nvCxnSpPr>
        <xdr:cNvPr id="783" name="直線コネクタ 782">
          <a:extLst>
            <a:ext uri="{FF2B5EF4-FFF2-40B4-BE49-F238E27FC236}">
              <a16:creationId xmlns:a16="http://schemas.microsoft.com/office/drawing/2014/main" id="{235B2A2B-043E-480F-AB06-57B5FE2E447B}"/>
            </a:ext>
          </a:extLst>
        </xdr:cNvPr>
        <xdr:cNvCxnSpPr/>
      </xdr:nvCxnSpPr>
      <xdr:spPr>
        <a:xfrm>
          <a:off x="11541760" y="17954625"/>
          <a:ext cx="805180" cy="38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101</xdr:row>
      <xdr:rowOff>70375</xdr:rowOff>
    </xdr:from>
    <xdr:ext cx="405111" cy="259045"/>
    <xdr:sp macro="" textlink="">
      <xdr:nvSpPr>
        <xdr:cNvPr id="784" name="n_1aveValue【公民館】&#10;有形固定資産減価償却率">
          <a:extLst>
            <a:ext uri="{FF2B5EF4-FFF2-40B4-BE49-F238E27FC236}">
              <a16:creationId xmlns:a16="http://schemas.microsoft.com/office/drawing/2014/main" id="{99999D4C-6F49-43EC-92EE-8810284F8738}"/>
            </a:ext>
          </a:extLst>
        </xdr:cNvPr>
        <xdr:cNvSpPr txBox="1"/>
      </xdr:nvSpPr>
      <xdr:spPr>
        <a:xfrm>
          <a:off x="13738234" y="173849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101</xdr:row>
      <xdr:rowOff>38371</xdr:rowOff>
    </xdr:from>
    <xdr:ext cx="405111" cy="259045"/>
    <xdr:sp macro="" textlink="">
      <xdr:nvSpPr>
        <xdr:cNvPr id="785" name="n_2aveValue【公民館】&#10;有形固定資産減価償却率">
          <a:extLst>
            <a:ext uri="{FF2B5EF4-FFF2-40B4-BE49-F238E27FC236}">
              <a16:creationId xmlns:a16="http://schemas.microsoft.com/office/drawing/2014/main" id="{4B219DA9-A2F4-4F77-91C3-B6C52C5DA3B1}"/>
            </a:ext>
          </a:extLst>
        </xdr:cNvPr>
        <xdr:cNvSpPr txBox="1"/>
      </xdr:nvSpPr>
      <xdr:spPr>
        <a:xfrm>
          <a:off x="12957184" y="173548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101</xdr:row>
      <xdr:rowOff>17797</xdr:rowOff>
    </xdr:from>
    <xdr:ext cx="405111" cy="259045"/>
    <xdr:sp macro="" textlink="">
      <xdr:nvSpPr>
        <xdr:cNvPr id="786" name="n_3aveValue【公民館】&#10;有形固定資産減価償却率">
          <a:extLst>
            <a:ext uri="{FF2B5EF4-FFF2-40B4-BE49-F238E27FC236}">
              <a16:creationId xmlns:a16="http://schemas.microsoft.com/office/drawing/2014/main" id="{2EC70E9B-3E8A-43FE-912F-06D229256194}"/>
            </a:ext>
          </a:extLst>
        </xdr:cNvPr>
        <xdr:cNvSpPr txBox="1"/>
      </xdr:nvSpPr>
      <xdr:spPr>
        <a:xfrm>
          <a:off x="12171054" y="17338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100</xdr:row>
      <xdr:rowOff>170959</xdr:rowOff>
    </xdr:from>
    <xdr:ext cx="405111" cy="259045"/>
    <xdr:sp macro="" textlink="">
      <xdr:nvSpPr>
        <xdr:cNvPr id="787" name="n_4aveValue【公民館】&#10;有形固定資産減価償却率">
          <a:extLst>
            <a:ext uri="{FF2B5EF4-FFF2-40B4-BE49-F238E27FC236}">
              <a16:creationId xmlns:a16="http://schemas.microsoft.com/office/drawing/2014/main" id="{A99EC8A6-EF5E-41C5-8FED-C889003C0456}"/>
            </a:ext>
          </a:extLst>
        </xdr:cNvPr>
        <xdr:cNvSpPr txBox="1"/>
      </xdr:nvSpPr>
      <xdr:spPr>
        <a:xfrm>
          <a:off x="11354444" y="173197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105</xdr:row>
      <xdr:rowOff>6114</xdr:rowOff>
    </xdr:from>
    <xdr:ext cx="405111" cy="259045"/>
    <xdr:sp macro="" textlink="">
      <xdr:nvSpPr>
        <xdr:cNvPr id="788" name="n_1mainValue【公民館】&#10;有形固定資産減価償却率">
          <a:extLst>
            <a:ext uri="{FF2B5EF4-FFF2-40B4-BE49-F238E27FC236}">
              <a16:creationId xmlns:a16="http://schemas.microsoft.com/office/drawing/2014/main" id="{5513B9E7-8690-4383-AF90-144A7B1A6541}"/>
            </a:ext>
          </a:extLst>
        </xdr:cNvPr>
        <xdr:cNvSpPr txBox="1"/>
      </xdr:nvSpPr>
      <xdr:spPr>
        <a:xfrm>
          <a:off x="13738234" y="180102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138701</xdr:rowOff>
    </xdr:from>
    <xdr:ext cx="405111" cy="259045"/>
    <xdr:sp macro="" textlink="">
      <xdr:nvSpPr>
        <xdr:cNvPr id="789" name="n_2mainValue【公民館】&#10;有形固定資産減価償却率">
          <a:extLst>
            <a:ext uri="{FF2B5EF4-FFF2-40B4-BE49-F238E27FC236}">
              <a16:creationId xmlns:a16="http://schemas.microsoft.com/office/drawing/2014/main" id="{894795CD-7A72-40EB-BDAB-BE85039CCABC}"/>
            </a:ext>
          </a:extLst>
        </xdr:cNvPr>
        <xdr:cNvSpPr txBox="1"/>
      </xdr:nvSpPr>
      <xdr:spPr>
        <a:xfrm>
          <a:off x="12957184" y="179656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31259</xdr:rowOff>
    </xdr:from>
    <xdr:ext cx="405111" cy="259045"/>
    <xdr:sp macro="" textlink="">
      <xdr:nvSpPr>
        <xdr:cNvPr id="790" name="n_3mainValue【公民館】&#10;有形固定資産減価償却率">
          <a:extLst>
            <a:ext uri="{FF2B5EF4-FFF2-40B4-BE49-F238E27FC236}">
              <a16:creationId xmlns:a16="http://schemas.microsoft.com/office/drawing/2014/main" id="{00EB50AC-B176-4E17-8243-888DB1B7999D}"/>
            </a:ext>
          </a:extLst>
        </xdr:cNvPr>
        <xdr:cNvSpPr txBox="1"/>
      </xdr:nvSpPr>
      <xdr:spPr>
        <a:xfrm>
          <a:off x="12171054" y="180316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163847</xdr:rowOff>
    </xdr:from>
    <xdr:ext cx="405111" cy="259045"/>
    <xdr:sp macro="" textlink="">
      <xdr:nvSpPr>
        <xdr:cNvPr id="791" name="n_4mainValue【公民館】&#10;有形固定資産減価償却率">
          <a:extLst>
            <a:ext uri="{FF2B5EF4-FFF2-40B4-BE49-F238E27FC236}">
              <a16:creationId xmlns:a16="http://schemas.microsoft.com/office/drawing/2014/main" id="{DD8E14E4-1804-4956-8BD5-714BF4E7B80B}"/>
            </a:ext>
          </a:extLst>
        </xdr:cNvPr>
        <xdr:cNvSpPr txBox="1"/>
      </xdr:nvSpPr>
      <xdr:spPr>
        <a:xfrm>
          <a:off x="11354444" y="17998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2" name="正方形/長方形 791">
          <a:extLst>
            <a:ext uri="{FF2B5EF4-FFF2-40B4-BE49-F238E27FC236}">
              <a16:creationId xmlns:a16="http://schemas.microsoft.com/office/drawing/2014/main" id="{FDD57524-271F-4F19-BDA0-FBFD04F9AABA}"/>
            </a:ext>
          </a:extLst>
        </xdr:cNvPr>
        <xdr:cNvSpPr/>
      </xdr:nvSpPr>
      <xdr:spPr>
        <a:xfrm>
          <a:off x="16459200" y="1561719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3" name="正方形/長方形 792">
          <a:extLst>
            <a:ext uri="{FF2B5EF4-FFF2-40B4-BE49-F238E27FC236}">
              <a16:creationId xmlns:a16="http://schemas.microsoft.com/office/drawing/2014/main" id="{B32B4E68-883F-4413-AFE4-48671DE26DE4}"/>
            </a:ext>
          </a:extLst>
        </xdr:cNvPr>
        <xdr:cNvSpPr/>
      </xdr:nvSpPr>
      <xdr:spPr>
        <a:xfrm>
          <a:off x="165900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94" name="正方形/長方形 793">
          <a:extLst>
            <a:ext uri="{FF2B5EF4-FFF2-40B4-BE49-F238E27FC236}">
              <a16:creationId xmlns:a16="http://schemas.microsoft.com/office/drawing/2014/main" id="{976B403B-B045-463B-87B1-C3046625870C}"/>
            </a:ext>
          </a:extLst>
        </xdr:cNvPr>
        <xdr:cNvSpPr/>
      </xdr:nvSpPr>
      <xdr:spPr>
        <a:xfrm>
          <a:off x="165900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95" name="正方形/長方形 794">
          <a:extLst>
            <a:ext uri="{FF2B5EF4-FFF2-40B4-BE49-F238E27FC236}">
              <a16:creationId xmlns:a16="http://schemas.microsoft.com/office/drawing/2014/main" id="{C367D4EA-ACAC-4D16-9EA1-06AE36DF98C9}"/>
            </a:ext>
          </a:extLst>
        </xdr:cNvPr>
        <xdr:cNvSpPr/>
      </xdr:nvSpPr>
      <xdr:spPr>
        <a:xfrm>
          <a:off x="174879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96" name="正方形/長方形 795">
          <a:extLst>
            <a:ext uri="{FF2B5EF4-FFF2-40B4-BE49-F238E27FC236}">
              <a16:creationId xmlns:a16="http://schemas.microsoft.com/office/drawing/2014/main" id="{AC10F7FC-059D-4CDA-A525-457BA9AEC347}"/>
            </a:ext>
          </a:extLst>
        </xdr:cNvPr>
        <xdr:cNvSpPr/>
      </xdr:nvSpPr>
      <xdr:spPr>
        <a:xfrm>
          <a:off x="174879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97" name="正方形/長方形 796">
          <a:extLst>
            <a:ext uri="{FF2B5EF4-FFF2-40B4-BE49-F238E27FC236}">
              <a16:creationId xmlns:a16="http://schemas.microsoft.com/office/drawing/2014/main" id="{A2216299-E629-42C8-9763-E5DB23ABC9F1}"/>
            </a:ext>
          </a:extLst>
        </xdr:cNvPr>
        <xdr:cNvSpPr/>
      </xdr:nvSpPr>
      <xdr:spPr>
        <a:xfrm>
          <a:off x="185166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98" name="正方形/長方形 797">
          <a:extLst>
            <a:ext uri="{FF2B5EF4-FFF2-40B4-BE49-F238E27FC236}">
              <a16:creationId xmlns:a16="http://schemas.microsoft.com/office/drawing/2014/main" id="{BCFF9201-9DDB-482D-97E8-549DA2E6D914}"/>
            </a:ext>
          </a:extLst>
        </xdr:cNvPr>
        <xdr:cNvSpPr/>
      </xdr:nvSpPr>
      <xdr:spPr>
        <a:xfrm>
          <a:off x="185166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99" name="正方形/長方形 798">
          <a:extLst>
            <a:ext uri="{FF2B5EF4-FFF2-40B4-BE49-F238E27FC236}">
              <a16:creationId xmlns:a16="http://schemas.microsoft.com/office/drawing/2014/main" id="{F1414188-6019-4F7F-91B5-6C95FEAE422B}"/>
            </a:ext>
          </a:extLst>
        </xdr:cNvPr>
        <xdr:cNvSpPr/>
      </xdr:nvSpPr>
      <xdr:spPr>
        <a:xfrm>
          <a:off x="16459200" y="1676019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0" name="テキスト ボックス 799">
          <a:extLst>
            <a:ext uri="{FF2B5EF4-FFF2-40B4-BE49-F238E27FC236}">
              <a16:creationId xmlns:a16="http://schemas.microsoft.com/office/drawing/2014/main" id="{2F986014-6024-4897-963E-B1437D418F9F}"/>
            </a:ext>
          </a:extLst>
        </xdr:cNvPr>
        <xdr:cNvSpPr txBox="1"/>
      </xdr:nvSpPr>
      <xdr:spPr>
        <a:xfrm>
          <a:off x="1644015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1" name="直線コネクタ 800">
          <a:extLst>
            <a:ext uri="{FF2B5EF4-FFF2-40B4-BE49-F238E27FC236}">
              <a16:creationId xmlns:a16="http://schemas.microsoft.com/office/drawing/2014/main" id="{45C77D1D-6DDC-4D11-BFAC-5D6E66F43A3E}"/>
            </a:ext>
          </a:extLst>
        </xdr:cNvPr>
        <xdr:cNvCxnSpPr/>
      </xdr:nvCxnSpPr>
      <xdr:spPr>
        <a:xfrm>
          <a:off x="1645920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802" name="直線コネクタ 801">
          <a:extLst>
            <a:ext uri="{FF2B5EF4-FFF2-40B4-BE49-F238E27FC236}">
              <a16:creationId xmlns:a16="http://schemas.microsoft.com/office/drawing/2014/main" id="{3A740749-0664-4D4A-9BAD-CF3784F8659E}"/>
            </a:ext>
          </a:extLst>
        </xdr:cNvPr>
        <xdr:cNvCxnSpPr/>
      </xdr:nvCxnSpPr>
      <xdr:spPr>
        <a:xfrm>
          <a:off x="16459200" y="1866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803" name="テキスト ボックス 802">
          <a:extLst>
            <a:ext uri="{FF2B5EF4-FFF2-40B4-BE49-F238E27FC236}">
              <a16:creationId xmlns:a16="http://schemas.microsoft.com/office/drawing/2014/main" id="{37F8C23A-B674-45E6-9797-32029794CECC}"/>
            </a:ext>
          </a:extLst>
        </xdr:cNvPr>
        <xdr:cNvSpPr txBox="1"/>
      </xdr:nvSpPr>
      <xdr:spPr>
        <a:xfrm>
          <a:off x="16047266" y="18528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804" name="直線コネクタ 803">
          <a:extLst>
            <a:ext uri="{FF2B5EF4-FFF2-40B4-BE49-F238E27FC236}">
              <a16:creationId xmlns:a16="http://schemas.microsoft.com/office/drawing/2014/main" id="{A4ADD401-FC70-42C4-A39E-CAB1621C0913}"/>
            </a:ext>
          </a:extLst>
        </xdr:cNvPr>
        <xdr:cNvCxnSpPr/>
      </xdr:nvCxnSpPr>
      <xdr:spPr>
        <a:xfrm>
          <a:off x="16459200" y="1828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805" name="テキスト ボックス 804">
          <a:extLst>
            <a:ext uri="{FF2B5EF4-FFF2-40B4-BE49-F238E27FC236}">
              <a16:creationId xmlns:a16="http://schemas.microsoft.com/office/drawing/2014/main" id="{EBDAA767-2A2E-4024-8730-FDCFE5E6B520}"/>
            </a:ext>
          </a:extLst>
        </xdr:cNvPr>
        <xdr:cNvSpPr txBox="1"/>
      </xdr:nvSpPr>
      <xdr:spPr>
        <a:xfrm>
          <a:off x="16047266" y="1814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806" name="直線コネクタ 805">
          <a:extLst>
            <a:ext uri="{FF2B5EF4-FFF2-40B4-BE49-F238E27FC236}">
              <a16:creationId xmlns:a16="http://schemas.microsoft.com/office/drawing/2014/main" id="{66231B5C-F25C-444A-8D0A-CBF26A817701}"/>
            </a:ext>
          </a:extLst>
        </xdr:cNvPr>
        <xdr:cNvCxnSpPr/>
      </xdr:nvCxnSpPr>
      <xdr:spPr>
        <a:xfrm>
          <a:off x="16459200" y="1790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807" name="テキスト ボックス 806">
          <a:extLst>
            <a:ext uri="{FF2B5EF4-FFF2-40B4-BE49-F238E27FC236}">
              <a16:creationId xmlns:a16="http://schemas.microsoft.com/office/drawing/2014/main" id="{7EA83355-4EEB-441B-8E12-B02AAABF8E46}"/>
            </a:ext>
          </a:extLst>
        </xdr:cNvPr>
        <xdr:cNvSpPr txBox="1"/>
      </xdr:nvSpPr>
      <xdr:spPr>
        <a:xfrm>
          <a:off x="16047266" y="17762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808" name="直線コネクタ 807">
          <a:extLst>
            <a:ext uri="{FF2B5EF4-FFF2-40B4-BE49-F238E27FC236}">
              <a16:creationId xmlns:a16="http://schemas.microsoft.com/office/drawing/2014/main" id="{7125786A-EE00-49D5-81BF-E00BDED4E036}"/>
            </a:ext>
          </a:extLst>
        </xdr:cNvPr>
        <xdr:cNvCxnSpPr/>
      </xdr:nvCxnSpPr>
      <xdr:spPr>
        <a:xfrm>
          <a:off x="16459200" y="1752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809" name="テキスト ボックス 808">
          <a:extLst>
            <a:ext uri="{FF2B5EF4-FFF2-40B4-BE49-F238E27FC236}">
              <a16:creationId xmlns:a16="http://schemas.microsoft.com/office/drawing/2014/main" id="{BAB60FD8-012B-44E5-A702-98E0A16E7D9D}"/>
            </a:ext>
          </a:extLst>
        </xdr:cNvPr>
        <xdr:cNvSpPr txBox="1"/>
      </xdr:nvSpPr>
      <xdr:spPr>
        <a:xfrm>
          <a:off x="16047266" y="17381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810" name="直線コネクタ 809">
          <a:extLst>
            <a:ext uri="{FF2B5EF4-FFF2-40B4-BE49-F238E27FC236}">
              <a16:creationId xmlns:a16="http://schemas.microsoft.com/office/drawing/2014/main" id="{0EE84B9D-554D-4989-B4D5-455A1A9A8585}"/>
            </a:ext>
          </a:extLst>
        </xdr:cNvPr>
        <xdr:cNvCxnSpPr/>
      </xdr:nvCxnSpPr>
      <xdr:spPr>
        <a:xfrm>
          <a:off x="16459200" y="17145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811" name="テキスト ボックス 810">
          <a:extLst>
            <a:ext uri="{FF2B5EF4-FFF2-40B4-BE49-F238E27FC236}">
              <a16:creationId xmlns:a16="http://schemas.microsoft.com/office/drawing/2014/main" id="{943C8E90-4EE7-4F8A-ABC0-32144C6E612F}"/>
            </a:ext>
          </a:extLst>
        </xdr:cNvPr>
        <xdr:cNvSpPr txBox="1"/>
      </xdr:nvSpPr>
      <xdr:spPr>
        <a:xfrm>
          <a:off x="16047266" y="17000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2" name="直線コネクタ 811">
          <a:extLst>
            <a:ext uri="{FF2B5EF4-FFF2-40B4-BE49-F238E27FC236}">
              <a16:creationId xmlns:a16="http://schemas.microsoft.com/office/drawing/2014/main" id="{A1A7A4FB-1637-43FA-991F-A0541EC45084}"/>
            </a:ext>
          </a:extLst>
        </xdr:cNvPr>
        <xdr:cNvCxnSpPr/>
      </xdr:nvCxnSpPr>
      <xdr:spPr>
        <a:xfrm>
          <a:off x="1645920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13" name="テキスト ボックス 812">
          <a:extLst>
            <a:ext uri="{FF2B5EF4-FFF2-40B4-BE49-F238E27FC236}">
              <a16:creationId xmlns:a16="http://schemas.microsoft.com/office/drawing/2014/main" id="{81BB6D3E-6BCE-4962-A073-7FF186D55509}"/>
            </a:ext>
          </a:extLst>
        </xdr:cNvPr>
        <xdr:cNvSpPr txBox="1"/>
      </xdr:nvSpPr>
      <xdr:spPr>
        <a:xfrm>
          <a:off x="16047266" y="1662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4" name="【公民館】&#10;一人当たり面積グラフ枠">
          <a:extLst>
            <a:ext uri="{FF2B5EF4-FFF2-40B4-BE49-F238E27FC236}">
              <a16:creationId xmlns:a16="http://schemas.microsoft.com/office/drawing/2014/main" id="{354AABFA-7CBB-47F1-A39C-1A15EE6DC709}"/>
            </a:ext>
          </a:extLst>
        </xdr:cNvPr>
        <xdr:cNvSpPr/>
      </xdr:nvSpPr>
      <xdr:spPr>
        <a:xfrm>
          <a:off x="16459200" y="1676019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140970</xdr:rowOff>
    </xdr:from>
    <xdr:to>
      <xdr:col>116</xdr:col>
      <xdr:colOff>62864</xdr:colOff>
      <xdr:row>108</xdr:row>
      <xdr:rowOff>114300</xdr:rowOff>
    </xdr:to>
    <xdr:cxnSp macro="">
      <xdr:nvCxnSpPr>
        <xdr:cNvPr id="815" name="直線コネクタ 814">
          <a:extLst>
            <a:ext uri="{FF2B5EF4-FFF2-40B4-BE49-F238E27FC236}">
              <a16:creationId xmlns:a16="http://schemas.microsoft.com/office/drawing/2014/main" id="{8585B4F7-72AF-4360-97E9-04A7F4E2BF1A}"/>
            </a:ext>
          </a:extLst>
        </xdr:cNvPr>
        <xdr:cNvCxnSpPr/>
      </xdr:nvCxnSpPr>
      <xdr:spPr>
        <a:xfrm flipV="1">
          <a:off x="19947254" y="17112615"/>
          <a:ext cx="0" cy="15182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118127</xdr:rowOff>
    </xdr:from>
    <xdr:ext cx="469744" cy="259045"/>
    <xdr:sp macro="" textlink="">
      <xdr:nvSpPr>
        <xdr:cNvPr id="816" name="【公民館】&#10;一人当たり面積最小値テキスト">
          <a:extLst>
            <a:ext uri="{FF2B5EF4-FFF2-40B4-BE49-F238E27FC236}">
              <a16:creationId xmlns:a16="http://schemas.microsoft.com/office/drawing/2014/main" id="{5494370B-8E5E-4CB4-AD7D-91EFA11DFE9C}"/>
            </a:ext>
          </a:extLst>
        </xdr:cNvPr>
        <xdr:cNvSpPr txBox="1"/>
      </xdr:nvSpPr>
      <xdr:spPr>
        <a:xfrm>
          <a:off x="19985990" y="186366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114300</xdr:rowOff>
    </xdr:from>
    <xdr:to>
      <xdr:col>116</xdr:col>
      <xdr:colOff>152400</xdr:colOff>
      <xdr:row>108</xdr:row>
      <xdr:rowOff>114300</xdr:rowOff>
    </xdr:to>
    <xdr:cxnSp macro="">
      <xdr:nvCxnSpPr>
        <xdr:cNvPr id="817" name="直線コネクタ 816">
          <a:extLst>
            <a:ext uri="{FF2B5EF4-FFF2-40B4-BE49-F238E27FC236}">
              <a16:creationId xmlns:a16="http://schemas.microsoft.com/office/drawing/2014/main" id="{B7BD6FF5-81C9-4909-B870-03A2412BF357}"/>
            </a:ext>
          </a:extLst>
        </xdr:cNvPr>
        <xdr:cNvCxnSpPr/>
      </xdr:nvCxnSpPr>
      <xdr:spPr>
        <a:xfrm>
          <a:off x="19885660" y="186309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87647</xdr:rowOff>
    </xdr:from>
    <xdr:ext cx="469744" cy="259045"/>
    <xdr:sp macro="" textlink="">
      <xdr:nvSpPr>
        <xdr:cNvPr id="818" name="【公民館】&#10;一人当たり面積最大値テキスト">
          <a:extLst>
            <a:ext uri="{FF2B5EF4-FFF2-40B4-BE49-F238E27FC236}">
              <a16:creationId xmlns:a16="http://schemas.microsoft.com/office/drawing/2014/main" id="{2DC95719-5687-4FE7-B309-538E14E63F50}"/>
            </a:ext>
          </a:extLst>
        </xdr:cNvPr>
        <xdr:cNvSpPr txBox="1"/>
      </xdr:nvSpPr>
      <xdr:spPr>
        <a:xfrm>
          <a:off x="19985990" y="16893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140970</xdr:rowOff>
    </xdr:from>
    <xdr:to>
      <xdr:col>116</xdr:col>
      <xdr:colOff>152400</xdr:colOff>
      <xdr:row>99</xdr:row>
      <xdr:rowOff>140970</xdr:rowOff>
    </xdr:to>
    <xdr:cxnSp macro="">
      <xdr:nvCxnSpPr>
        <xdr:cNvPr id="819" name="直線コネクタ 818">
          <a:extLst>
            <a:ext uri="{FF2B5EF4-FFF2-40B4-BE49-F238E27FC236}">
              <a16:creationId xmlns:a16="http://schemas.microsoft.com/office/drawing/2014/main" id="{3F04DC94-188B-4254-BC3F-5A64796F993D}"/>
            </a:ext>
          </a:extLst>
        </xdr:cNvPr>
        <xdr:cNvCxnSpPr/>
      </xdr:nvCxnSpPr>
      <xdr:spPr>
        <a:xfrm>
          <a:off x="19885660" y="1711261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90188</xdr:rowOff>
    </xdr:from>
    <xdr:ext cx="469744" cy="259045"/>
    <xdr:sp macro="" textlink="">
      <xdr:nvSpPr>
        <xdr:cNvPr id="820" name="【公民館】&#10;一人当たり面積平均値テキスト">
          <a:extLst>
            <a:ext uri="{FF2B5EF4-FFF2-40B4-BE49-F238E27FC236}">
              <a16:creationId xmlns:a16="http://schemas.microsoft.com/office/drawing/2014/main" id="{B2D1C970-24E6-4A1C-BEAB-78581DF5ABFE}"/>
            </a:ext>
          </a:extLst>
        </xdr:cNvPr>
        <xdr:cNvSpPr txBox="1"/>
      </xdr:nvSpPr>
      <xdr:spPr>
        <a:xfrm>
          <a:off x="19985990" y="1792479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67311</xdr:rowOff>
    </xdr:from>
    <xdr:to>
      <xdr:col>116</xdr:col>
      <xdr:colOff>114300</xdr:colOff>
      <xdr:row>105</xdr:row>
      <xdr:rowOff>168911</xdr:rowOff>
    </xdr:to>
    <xdr:sp macro="" textlink="">
      <xdr:nvSpPr>
        <xdr:cNvPr id="821" name="フローチャート: 判断 820">
          <a:extLst>
            <a:ext uri="{FF2B5EF4-FFF2-40B4-BE49-F238E27FC236}">
              <a16:creationId xmlns:a16="http://schemas.microsoft.com/office/drawing/2014/main" id="{F643DB3B-EC90-47CE-B696-8E54D7B17643}"/>
            </a:ext>
          </a:extLst>
        </xdr:cNvPr>
        <xdr:cNvSpPr/>
      </xdr:nvSpPr>
      <xdr:spPr>
        <a:xfrm>
          <a:off x="19904710" y="18067656"/>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74930</xdr:rowOff>
    </xdr:from>
    <xdr:to>
      <xdr:col>112</xdr:col>
      <xdr:colOff>38100</xdr:colOff>
      <xdr:row>106</xdr:row>
      <xdr:rowOff>5080</xdr:rowOff>
    </xdr:to>
    <xdr:sp macro="" textlink="">
      <xdr:nvSpPr>
        <xdr:cNvPr id="822" name="フローチャート: 判断 821">
          <a:extLst>
            <a:ext uri="{FF2B5EF4-FFF2-40B4-BE49-F238E27FC236}">
              <a16:creationId xmlns:a16="http://schemas.microsoft.com/office/drawing/2014/main" id="{A4699AAC-311C-42D1-ABD9-8F3D794D6CD2}"/>
            </a:ext>
          </a:extLst>
        </xdr:cNvPr>
        <xdr:cNvSpPr/>
      </xdr:nvSpPr>
      <xdr:spPr>
        <a:xfrm>
          <a:off x="19161760" y="18077180"/>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67311</xdr:rowOff>
    </xdr:from>
    <xdr:to>
      <xdr:col>107</xdr:col>
      <xdr:colOff>101600</xdr:colOff>
      <xdr:row>105</xdr:row>
      <xdr:rowOff>168911</xdr:rowOff>
    </xdr:to>
    <xdr:sp macro="" textlink="">
      <xdr:nvSpPr>
        <xdr:cNvPr id="823" name="フローチャート: 判断 822">
          <a:extLst>
            <a:ext uri="{FF2B5EF4-FFF2-40B4-BE49-F238E27FC236}">
              <a16:creationId xmlns:a16="http://schemas.microsoft.com/office/drawing/2014/main" id="{C0831DDC-A0C2-4A5D-B884-F740B004C323}"/>
            </a:ext>
          </a:extLst>
        </xdr:cNvPr>
        <xdr:cNvSpPr/>
      </xdr:nvSpPr>
      <xdr:spPr>
        <a:xfrm>
          <a:off x="18345150" y="18067656"/>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74930</xdr:rowOff>
    </xdr:from>
    <xdr:to>
      <xdr:col>102</xdr:col>
      <xdr:colOff>165100</xdr:colOff>
      <xdr:row>106</xdr:row>
      <xdr:rowOff>5080</xdr:rowOff>
    </xdr:to>
    <xdr:sp macro="" textlink="">
      <xdr:nvSpPr>
        <xdr:cNvPr id="824" name="フローチャート: 判断 823">
          <a:extLst>
            <a:ext uri="{FF2B5EF4-FFF2-40B4-BE49-F238E27FC236}">
              <a16:creationId xmlns:a16="http://schemas.microsoft.com/office/drawing/2014/main" id="{99978A20-B640-4299-86E4-11672C7BC873}"/>
            </a:ext>
          </a:extLst>
        </xdr:cNvPr>
        <xdr:cNvSpPr/>
      </xdr:nvSpPr>
      <xdr:spPr>
        <a:xfrm>
          <a:off x="17547590" y="18077180"/>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82550</xdr:rowOff>
    </xdr:from>
    <xdr:to>
      <xdr:col>98</xdr:col>
      <xdr:colOff>38100</xdr:colOff>
      <xdr:row>106</xdr:row>
      <xdr:rowOff>12700</xdr:rowOff>
    </xdr:to>
    <xdr:sp macro="" textlink="">
      <xdr:nvSpPr>
        <xdr:cNvPr id="825" name="フローチャート: 判断 824">
          <a:extLst>
            <a:ext uri="{FF2B5EF4-FFF2-40B4-BE49-F238E27FC236}">
              <a16:creationId xmlns:a16="http://schemas.microsoft.com/office/drawing/2014/main" id="{0F76BDD2-1AE9-4A9D-B370-A9BD6709E182}"/>
            </a:ext>
          </a:extLst>
        </xdr:cNvPr>
        <xdr:cNvSpPr/>
      </xdr:nvSpPr>
      <xdr:spPr>
        <a:xfrm>
          <a:off x="16761460" y="18086705"/>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26" name="テキスト ボックス 825">
          <a:extLst>
            <a:ext uri="{FF2B5EF4-FFF2-40B4-BE49-F238E27FC236}">
              <a16:creationId xmlns:a16="http://schemas.microsoft.com/office/drawing/2014/main" id="{9A2C7907-9B23-4CDC-9E73-1628AD782DBB}"/>
            </a:ext>
          </a:extLst>
        </xdr:cNvPr>
        <xdr:cNvSpPr txBox="1"/>
      </xdr:nvSpPr>
      <xdr:spPr>
        <a:xfrm>
          <a:off x="1977644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27" name="テキスト ボックス 826">
          <a:extLst>
            <a:ext uri="{FF2B5EF4-FFF2-40B4-BE49-F238E27FC236}">
              <a16:creationId xmlns:a16="http://schemas.microsoft.com/office/drawing/2014/main" id="{264D2B48-C68A-4070-A8CF-7366FAD111B5}"/>
            </a:ext>
          </a:extLst>
        </xdr:cNvPr>
        <xdr:cNvSpPr txBox="1"/>
      </xdr:nvSpPr>
      <xdr:spPr>
        <a:xfrm>
          <a:off x="190334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28" name="テキスト ボックス 827">
          <a:extLst>
            <a:ext uri="{FF2B5EF4-FFF2-40B4-BE49-F238E27FC236}">
              <a16:creationId xmlns:a16="http://schemas.microsoft.com/office/drawing/2014/main" id="{68E9015C-C88E-4CB1-B344-D38A02C937FF}"/>
            </a:ext>
          </a:extLst>
        </xdr:cNvPr>
        <xdr:cNvSpPr txBox="1"/>
      </xdr:nvSpPr>
      <xdr:spPr>
        <a:xfrm>
          <a:off x="182283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29" name="テキスト ボックス 828">
          <a:extLst>
            <a:ext uri="{FF2B5EF4-FFF2-40B4-BE49-F238E27FC236}">
              <a16:creationId xmlns:a16="http://schemas.microsoft.com/office/drawing/2014/main" id="{2FDCA12B-6984-4B10-AC41-3A46ED9A97DD}"/>
            </a:ext>
          </a:extLst>
        </xdr:cNvPr>
        <xdr:cNvSpPr txBox="1"/>
      </xdr:nvSpPr>
      <xdr:spPr>
        <a:xfrm>
          <a:off x="174307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0" name="テキスト ボックス 829">
          <a:extLst>
            <a:ext uri="{FF2B5EF4-FFF2-40B4-BE49-F238E27FC236}">
              <a16:creationId xmlns:a16="http://schemas.microsoft.com/office/drawing/2014/main" id="{F8D5A7C9-AB2D-45CE-93E4-D7F98CC6804A}"/>
            </a:ext>
          </a:extLst>
        </xdr:cNvPr>
        <xdr:cNvSpPr txBox="1"/>
      </xdr:nvSpPr>
      <xdr:spPr>
        <a:xfrm>
          <a:off x="166331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44450</xdr:rowOff>
    </xdr:from>
    <xdr:to>
      <xdr:col>116</xdr:col>
      <xdr:colOff>114300</xdr:colOff>
      <xdr:row>107</xdr:row>
      <xdr:rowOff>146050</xdr:rowOff>
    </xdr:to>
    <xdr:sp macro="" textlink="">
      <xdr:nvSpPr>
        <xdr:cNvPr id="831" name="楕円 830">
          <a:extLst>
            <a:ext uri="{FF2B5EF4-FFF2-40B4-BE49-F238E27FC236}">
              <a16:creationId xmlns:a16="http://schemas.microsoft.com/office/drawing/2014/main" id="{51A2C7B4-1ABD-4DCF-A62C-81CB5B89FF1E}"/>
            </a:ext>
          </a:extLst>
        </xdr:cNvPr>
        <xdr:cNvSpPr/>
      </xdr:nvSpPr>
      <xdr:spPr>
        <a:xfrm>
          <a:off x="19904710" y="18391505"/>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22877</xdr:rowOff>
    </xdr:from>
    <xdr:ext cx="469744" cy="259045"/>
    <xdr:sp macro="" textlink="">
      <xdr:nvSpPr>
        <xdr:cNvPr id="832" name="【公民館】&#10;一人当たり面積該当値テキスト">
          <a:extLst>
            <a:ext uri="{FF2B5EF4-FFF2-40B4-BE49-F238E27FC236}">
              <a16:creationId xmlns:a16="http://schemas.microsoft.com/office/drawing/2014/main" id="{A9DDEA1D-B0FF-48F9-A6E4-D5888D7E4A80}"/>
            </a:ext>
          </a:extLst>
        </xdr:cNvPr>
        <xdr:cNvSpPr txBox="1"/>
      </xdr:nvSpPr>
      <xdr:spPr>
        <a:xfrm>
          <a:off x="19985990" y="183642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36830</xdr:rowOff>
    </xdr:from>
    <xdr:to>
      <xdr:col>112</xdr:col>
      <xdr:colOff>38100</xdr:colOff>
      <xdr:row>107</xdr:row>
      <xdr:rowOff>138430</xdr:rowOff>
    </xdr:to>
    <xdr:sp macro="" textlink="">
      <xdr:nvSpPr>
        <xdr:cNvPr id="833" name="楕円 832">
          <a:extLst>
            <a:ext uri="{FF2B5EF4-FFF2-40B4-BE49-F238E27FC236}">
              <a16:creationId xmlns:a16="http://schemas.microsoft.com/office/drawing/2014/main" id="{A721293E-F5B6-4588-90C8-71E9B3CEC4B9}"/>
            </a:ext>
          </a:extLst>
        </xdr:cNvPr>
        <xdr:cNvSpPr/>
      </xdr:nvSpPr>
      <xdr:spPr>
        <a:xfrm>
          <a:off x="19161760" y="1838198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87630</xdr:rowOff>
    </xdr:from>
    <xdr:to>
      <xdr:col>116</xdr:col>
      <xdr:colOff>63500</xdr:colOff>
      <xdr:row>107</xdr:row>
      <xdr:rowOff>95250</xdr:rowOff>
    </xdr:to>
    <xdr:cxnSp macro="">
      <xdr:nvCxnSpPr>
        <xdr:cNvPr id="834" name="直線コネクタ 833">
          <a:extLst>
            <a:ext uri="{FF2B5EF4-FFF2-40B4-BE49-F238E27FC236}">
              <a16:creationId xmlns:a16="http://schemas.microsoft.com/office/drawing/2014/main" id="{8811177E-51C2-4E13-8F69-7D76811171EC}"/>
            </a:ext>
          </a:extLst>
        </xdr:cNvPr>
        <xdr:cNvCxnSpPr/>
      </xdr:nvCxnSpPr>
      <xdr:spPr>
        <a:xfrm>
          <a:off x="19204940" y="18436590"/>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36830</xdr:rowOff>
    </xdr:from>
    <xdr:to>
      <xdr:col>107</xdr:col>
      <xdr:colOff>101600</xdr:colOff>
      <xdr:row>107</xdr:row>
      <xdr:rowOff>138430</xdr:rowOff>
    </xdr:to>
    <xdr:sp macro="" textlink="">
      <xdr:nvSpPr>
        <xdr:cNvPr id="835" name="楕円 834">
          <a:extLst>
            <a:ext uri="{FF2B5EF4-FFF2-40B4-BE49-F238E27FC236}">
              <a16:creationId xmlns:a16="http://schemas.microsoft.com/office/drawing/2014/main" id="{99D6490D-D4D3-47B9-B192-B312E81B42BB}"/>
            </a:ext>
          </a:extLst>
        </xdr:cNvPr>
        <xdr:cNvSpPr/>
      </xdr:nvSpPr>
      <xdr:spPr>
        <a:xfrm>
          <a:off x="18345150" y="18381980"/>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87630</xdr:rowOff>
    </xdr:from>
    <xdr:to>
      <xdr:col>111</xdr:col>
      <xdr:colOff>177800</xdr:colOff>
      <xdr:row>107</xdr:row>
      <xdr:rowOff>87630</xdr:rowOff>
    </xdr:to>
    <xdr:cxnSp macro="">
      <xdr:nvCxnSpPr>
        <xdr:cNvPr id="836" name="直線コネクタ 835">
          <a:extLst>
            <a:ext uri="{FF2B5EF4-FFF2-40B4-BE49-F238E27FC236}">
              <a16:creationId xmlns:a16="http://schemas.microsoft.com/office/drawing/2014/main" id="{A67E4C29-4212-448D-85AA-10DC539CCCC6}"/>
            </a:ext>
          </a:extLst>
        </xdr:cNvPr>
        <xdr:cNvCxnSpPr/>
      </xdr:nvCxnSpPr>
      <xdr:spPr>
        <a:xfrm>
          <a:off x="18399760" y="18436590"/>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29211</xdr:rowOff>
    </xdr:from>
    <xdr:to>
      <xdr:col>102</xdr:col>
      <xdr:colOff>165100</xdr:colOff>
      <xdr:row>107</xdr:row>
      <xdr:rowOff>130811</xdr:rowOff>
    </xdr:to>
    <xdr:sp macro="" textlink="">
      <xdr:nvSpPr>
        <xdr:cNvPr id="837" name="楕円 836">
          <a:extLst>
            <a:ext uri="{FF2B5EF4-FFF2-40B4-BE49-F238E27FC236}">
              <a16:creationId xmlns:a16="http://schemas.microsoft.com/office/drawing/2014/main" id="{5A358CFB-329B-4302-874E-4D79B3DDE493}"/>
            </a:ext>
          </a:extLst>
        </xdr:cNvPr>
        <xdr:cNvSpPr/>
      </xdr:nvSpPr>
      <xdr:spPr>
        <a:xfrm>
          <a:off x="17547590" y="18372456"/>
          <a:ext cx="10922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80011</xdr:rowOff>
    </xdr:from>
    <xdr:to>
      <xdr:col>107</xdr:col>
      <xdr:colOff>50800</xdr:colOff>
      <xdr:row>107</xdr:row>
      <xdr:rowOff>87630</xdr:rowOff>
    </xdr:to>
    <xdr:cxnSp macro="">
      <xdr:nvCxnSpPr>
        <xdr:cNvPr id="838" name="直線コネクタ 837">
          <a:extLst>
            <a:ext uri="{FF2B5EF4-FFF2-40B4-BE49-F238E27FC236}">
              <a16:creationId xmlns:a16="http://schemas.microsoft.com/office/drawing/2014/main" id="{02F57587-C46B-4CF5-B872-E16801EB1FE3}"/>
            </a:ext>
          </a:extLst>
        </xdr:cNvPr>
        <xdr:cNvCxnSpPr/>
      </xdr:nvCxnSpPr>
      <xdr:spPr>
        <a:xfrm>
          <a:off x="17602200" y="18427066"/>
          <a:ext cx="797560" cy="9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29211</xdr:rowOff>
    </xdr:from>
    <xdr:to>
      <xdr:col>98</xdr:col>
      <xdr:colOff>38100</xdr:colOff>
      <xdr:row>107</xdr:row>
      <xdr:rowOff>130811</xdr:rowOff>
    </xdr:to>
    <xdr:sp macro="" textlink="">
      <xdr:nvSpPr>
        <xdr:cNvPr id="839" name="楕円 838">
          <a:extLst>
            <a:ext uri="{FF2B5EF4-FFF2-40B4-BE49-F238E27FC236}">
              <a16:creationId xmlns:a16="http://schemas.microsoft.com/office/drawing/2014/main" id="{E94E741F-0A5A-4829-857D-BA57EB600969}"/>
            </a:ext>
          </a:extLst>
        </xdr:cNvPr>
        <xdr:cNvSpPr/>
      </xdr:nvSpPr>
      <xdr:spPr>
        <a:xfrm>
          <a:off x="16761460" y="18372456"/>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80011</xdr:rowOff>
    </xdr:from>
    <xdr:to>
      <xdr:col>102</xdr:col>
      <xdr:colOff>114300</xdr:colOff>
      <xdr:row>107</xdr:row>
      <xdr:rowOff>80011</xdr:rowOff>
    </xdr:to>
    <xdr:cxnSp macro="">
      <xdr:nvCxnSpPr>
        <xdr:cNvPr id="840" name="直線コネクタ 839">
          <a:extLst>
            <a:ext uri="{FF2B5EF4-FFF2-40B4-BE49-F238E27FC236}">
              <a16:creationId xmlns:a16="http://schemas.microsoft.com/office/drawing/2014/main" id="{D6CBB035-B5EE-4F35-A3E5-309703A0D905}"/>
            </a:ext>
          </a:extLst>
        </xdr:cNvPr>
        <xdr:cNvCxnSpPr/>
      </xdr:nvCxnSpPr>
      <xdr:spPr>
        <a:xfrm>
          <a:off x="16804640" y="18427066"/>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21607</xdr:rowOff>
    </xdr:from>
    <xdr:ext cx="469744" cy="259045"/>
    <xdr:sp macro="" textlink="">
      <xdr:nvSpPr>
        <xdr:cNvPr id="841" name="n_1aveValue【公民館】&#10;一人当たり面積">
          <a:extLst>
            <a:ext uri="{FF2B5EF4-FFF2-40B4-BE49-F238E27FC236}">
              <a16:creationId xmlns:a16="http://schemas.microsoft.com/office/drawing/2014/main" id="{7D8C6232-B427-482A-B236-36F9ECF8563A}"/>
            </a:ext>
          </a:extLst>
        </xdr:cNvPr>
        <xdr:cNvSpPr txBox="1"/>
      </xdr:nvSpPr>
      <xdr:spPr>
        <a:xfrm>
          <a:off x="18982132" y="17848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13988</xdr:rowOff>
    </xdr:from>
    <xdr:ext cx="469744" cy="259045"/>
    <xdr:sp macro="" textlink="">
      <xdr:nvSpPr>
        <xdr:cNvPr id="842" name="n_2aveValue【公民館】&#10;一人当たり面積">
          <a:extLst>
            <a:ext uri="{FF2B5EF4-FFF2-40B4-BE49-F238E27FC236}">
              <a16:creationId xmlns:a16="http://schemas.microsoft.com/office/drawing/2014/main" id="{84AA560B-CC6A-4481-8BAA-251C635E7444}"/>
            </a:ext>
          </a:extLst>
        </xdr:cNvPr>
        <xdr:cNvSpPr txBox="1"/>
      </xdr:nvSpPr>
      <xdr:spPr>
        <a:xfrm>
          <a:off x="18182032" y="178485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21607</xdr:rowOff>
    </xdr:from>
    <xdr:ext cx="469744" cy="259045"/>
    <xdr:sp macro="" textlink="">
      <xdr:nvSpPr>
        <xdr:cNvPr id="843" name="n_3aveValue【公民館】&#10;一人当たり面積">
          <a:extLst>
            <a:ext uri="{FF2B5EF4-FFF2-40B4-BE49-F238E27FC236}">
              <a16:creationId xmlns:a16="http://schemas.microsoft.com/office/drawing/2014/main" id="{5947E575-C168-4F41-A98F-A9CF1CA829E2}"/>
            </a:ext>
          </a:extLst>
        </xdr:cNvPr>
        <xdr:cNvSpPr txBox="1"/>
      </xdr:nvSpPr>
      <xdr:spPr>
        <a:xfrm>
          <a:off x="17384472" y="17848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29227</xdr:rowOff>
    </xdr:from>
    <xdr:ext cx="469744" cy="259045"/>
    <xdr:sp macro="" textlink="">
      <xdr:nvSpPr>
        <xdr:cNvPr id="844" name="n_4aveValue【公民館】&#10;一人当たり面積">
          <a:extLst>
            <a:ext uri="{FF2B5EF4-FFF2-40B4-BE49-F238E27FC236}">
              <a16:creationId xmlns:a16="http://schemas.microsoft.com/office/drawing/2014/main" id="{658861EE-D65C-489E-8760-6AFA9CAFE981}"/>
            </a:ext>
          </a:extLst>
        </xdr:cNvPr>
        <xdr:cNvSpPr txBox="1"/>
      </xdr:nvSpPr>
      <xdr:spPr>
        <a:xfrm>
          <a:off x="16588817" y="178581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129557</xdr:rowOff>
    </xdr:from>
    <xdr:ext cx="469744" cy="259045"/>
    <xdr:sp macro="" textlink="">
      <xdr:nvSpPr>
        <xdr:cNvPr id="845" name="n_1mainValue【公民館】&#10;一人当たり面積">
          <a:extLst>
            <a:ext uri="{FF2B5EF4-FFF2-40B4-BE49-F238E27FC236}">
              <a16:creationId xmlns:a16="http://schemas.microsoft.com/office/drawing/2014/main" id="{33970AFE-BEBA-4C88-8089-34C223279BEE}"/>
            </a:ext>
          </a:extLst>
        </xdr:cNvPr>
        <xdr:cNvSpPr txBox="1"/>
      </xdr:nvSpPr>
      <xdr:spPr>
        <a:xfrm>
          <a:off x="18982132" y="184785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129557</xdr:rowOff>
    </xdr:from>
    <xdr:ext cx="469744" cy="259045"/>
    <xdr:sp macro="" textlink="">
      <xdr:nvSpPr>
        <xdr:cNvPr id="846" name="n_2mainValue【公民館】&#10;一人当たり面積">
          <a:extLst>
            <a:ext uri="{FF2B5EF4-FFF2-40B4-BE49-F238E27FC236}">
              <a16:creationId xmlns:a16="http://schemas.microsoft.com/office/drawing/2014/main" id="{4FF2D546-5810-468B-B002-8F6B98B9C51C}"/>
            </a:ext>
          </a:extLst>
        </xdr:cNvPr>
        <xdr:cNvSpPr txBox="1"/>
      </xdr:nvSpPr>
      <xdr:spPr>
        <a:xfrm>
          <a:off x="18182032" y="184785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121938</xdr:rowOff>
    </xdr:from>
    <xdr:ext cx="469744" cy="259045"/>
    <xdr:sp macro="" textlink="">
      <xdr:nvSpPr>
        <xdr:cNvPr id="847" name="n_3mainValue【公民館】&#10;一人当たり面積">
          <a:extLst>
            <a:ext uri="{FF2B5EF4-FFF2-40B4-BE49-F238E27FC236}">
              <a16:creationId xmlns:a16="http://schemas.microsoft.com/office/drawing/2014/main" id="{D65A3B59-563B-4AD2-8ECC-B4E0F455F6E5}"/>
            </a:ext>
          </a:extLst>
        </xdr:cNvPr>
        <xdr:cNvSpPr txBox="1"/>
      </xdr:nvSpPr>
      <xdr:spPr>
        <a:xfrm>
          <a:off x="17384472" y="184689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121938</xdr:rowOff>
    </xdr:from>
    <xdr:ext cx="469744" cy="259045"/>
    <xdr:sp macro="" textlink="">
      <xdr:nvSpPr>
        <xdr:cNvPr id="848" name="n_4mainValue【公民館】&#10;一人当たり面積">
          <a:extLst>
            <a:ext uri="{FF2B5EF4-FFF2-40B4-BE49-F238E27FC236}">
              <a16:creationId xmlns:a16="http://schemas.microsoft.com/office/drawing/2014/main" id="{F5CB9A0E-E985-4A0C-ACA4-53CA39D9579B}"/>
            </a:ext>
          </a:extLst>
        </xdr:cNvPr>
        <xdr:cNvSpPr txBox="1"/>
      </xdr:nvSpPr>
      <xdr:spPr>
        <a:xfrm>
          <a:off x="16588817" y="184689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49" name="正方形/長方形 848">
          <a:extLst>
            <a:ext uri="{FF2B5EF4-FFF2-40B4-BE49-F238E27FC236}">
              <a16:creationId xmlns:a16="http://schemas.microsoft.com/office/drawing/2014/main" id="{F171BEDF-2C16-44B6-961C-53A317218444}"/>
            </a:ext>
          </a:extLst>
        </xdr:cNvPr>
        <xdr:cNvSpPr/>
      </xdr:nvSpPr>
      <xdr:spPr>
        <a:xfrm>
          <a:off x="685800" y="19427190"/>
          <a:ext cx="20040600" cy="1908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0" name="正方形/長方形 849">
          <a:extLst>
            <a:ext uri="{FF2B5EF4-FFF2-40B4-BE49-F238E27FC236}">
              <a16:creationId xmlns:a16="http://schemas.microsoft.com/office/drawing/2014/main" id="{BEEFE25D-D616-4402-B8F2-AF41321CCF1A}"/>
            </a:ext>
          </a:extLst>
        </xdr:cNvPr>
        <xdr:cNvSpPr/>
      </xdr:nvSpPr>
      <xdr:spPr>
        <a:xfrm>
          <a:off x="685800" y="19496405"/>
          <a:ext cx="34671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1" name="テキスト ボックス 850">
          <a:extLst>
            <a:ext uri="{FF2B5EF4-FFF2-40B4-BE49-F238E27FC236}">
              <a16:creationId xmlns:a16="http://schemas.microsoft.com/office/drawing/2014/main" id="{8F5AA8D8-FDA3-4D51-9038-B25A702B5C5F}"/>
            </a:ext>
          </a:extLst>
        </xdr:cNvPr>
        <xdr:cNvSpPr txBox="1"/>
      </xdr:nvSpPr>
      <xdr:spPr>
        <a:xfrm>
          <a:off x="762000" y="19746595"/>
          <a:ext cx="1987169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600">
              <a:latin typeface="ＭＳ Ｐゴシック" panose="020B0600070205080204" pitchFamily="50" charset="-128"/>
              <a:ea typeface="ＭＳ Ｐゴシック" panose="020B0600070205080204" pitchFamily="50" charset="-128"/>
            </a:rPr>
            <a:t>　</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類似団体内平均値と比較して有形固定資産減価償却率が特に高くなっている施設は、児童館、公民館であり、特に低くなっている施設は公営住宅、認定こども園・幼稚園・保育所である。児童館や公民館についても建築されてから年月が経っているものが多いため、地域との調整を行いながら、利用率や老朽化の状態などを見極めながら順次整備を行っていく予定である。公営住宅については「東大阪市公営住宅等長寿命化計画」を平成</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26</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年度に策定したところであり、同計画に基づいて老朽化した公営住宅の集約と新しい公営住宅の建設を進めて</a:t>
          </a:r>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いる</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。認定こども園・幼稚園・保育所については、老朽化や在園児数の減少が見られた幼稚園・保育所を統合し、令和元年度に公立こども園を</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1</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園開設し、続いて令和</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2</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年度にもう</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1</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園が開設した。今後も市内施設については老朽化対策と複合化の観点から維持管理に取り組んでいく。</a:t>
          </a:r>
          <a:endParaRPr kumimoji="1" lang="ja-JP" altLang="en-US" sz="16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785B2FDD-9C58-4698-B2CE-83AB4301BCE7}"/>
            </a:ext>
          </a:extLst>
        </xdr:cNvPr>
        <xdr:cNvSpPr/>
      </xdr:nvSpPr>
      <xdr:spPr>
        <a:xfrm>
          <a:off x="574040" y="130810"/>
          <a:ext cx="11427460" cy="631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E59B5766-43CC-468A-8FE3-32770F36CB46}"/>
            </a:ext>
          </a:extLst>
        </xdr:cNvPr>
        <xdr:cNvSpPr/>
      </xdr:nvSpPr>
      <xdr:spPr>
        <a:xfrm>
          <a:off x="17145000" y="186690"/>
          <a:ext cx="3581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6F7E919F-FB92-4C91-80DD-BC5E9A711534}"/>
            </a:ext>
          </a:extLst>
        </xdr:cNvPr>
        <xdr:cNvSpPr/>
      </xdr:nvSpPr>
      <xdr:spPr>
        <a:xfrm>
          <a:off x="17160240" y="217805"/>
          <a:ext cx="354457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2B04EF0-BE5E-4AA8-A7CD-ADB9375A0444}"/>
            </a:ext>
          </a:extLst>
        </xdr:cNvPr>
        <xdr:cNvSpPr/>
      </xdr:nvSpPr>
      <xdr:spPr>
        <a:xfrm>
          <a:off x="17191355" y="239395"/>
          <a:ext cx="3474085" cy="4464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大阪府東大阪市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A790F096-628B-4F6C-B44B-685220BBC525}"/>
            </a:ext>
          </a:extLst>
        </xdr:cNvPr>
        <xdr:cNvSpPr/>
      </xdr:nvSpPr>
      <xdr:spPr>
        <a:xfrm>
          <a:off x="14632940" y="186690"/>
          <a:ext cx="23939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199B402C-F5DA-4272-BE98-F11F94677F63}"/>
            </a:ext>
          </a:extLst>
        </xdr:cNvPr>
        <xdr:cNvSpPr/>
      </xdr:nvSpPr>
      <xdr:spPr>
        <a:xfrm>
          <a:off x="14665960" y="217805"/>
          <a:ext cx="234569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23C4A52F-9EAE-45C9-9B53-946360F04F29}"/>
            </a:ext>
          </a:extLst>
        </xdr:cNvPr>
        <xdr:cNvSpPr/>
      </xdr:nvSpPr>
      <xdr:spPr>
        <a:xfrm>
          <a:off x="14687550" y="239395"/>
          <a:ext cx="2294255" cy="46291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BE5E96E4-8569-4C00-8EE0-8DA6C28EA9EF}"/>
            </a:ext>
          </a:extLst>
        </xdr:cNvPr>
        <xdr:cNvSpPr/>
      </xdr:nvSpPr>
      <xdr:spPr>
        <a:xfrm>
          <a:off x="685800" y="887095"/>
          <a:ext cx="9086850" cy="177609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FAF99184-696F-4C90-859D-7B46071BA291}"/>
            </a:ext>
          </a:extLst>
        </xdr:cNvPr>
        <xdr:cNvSpPr/>
      </xdr:nvSpPr>
      <xdr:spPr>
        <a:xfrm>
          <a:off x="816610" y="916940"/>
          <a:ext cx="124079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89EFC089-BCC5-4478-8BFF-5C4350F70BAA}"/>
            </a:ext>
          </a:extLst>
        </xdr:cNvPr>
        <xdr:cNvSpPr/>
      </xdr:nvSpPr>
      <xdr:spPr>
        <a:xfrm>
          <a:off x="2016760" y="916940"/>
          <a:ext cx="120015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477,700
455,345
61.78
234,403,301
229,750,791
4,382,871
118,178,032
148,257,732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5A68839A-5B7C-42AC-A854-4C5C57F443E7}"/>
            </a:ext>
          </a:extLst>
        </xdr:cNvPr>
        <xdr:cNvSpPr/>
      </xdr:nvSpPr>
      <xdr:spPr>
        <a:xfrm>
          <a:off x="3216910" y="916940"/>
          <a:ext cx="13716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2991109B-3609-44AA-9685-3A454F5EB78B}"/>
            </a:ext>
          </a:extLst>
        </xdr:cNvPr>
        <xdr:cNvSpPr/>
      </xdr:nvSpPr>
      <xdr:spPr>
        <a:xfrm>
          <a:off x="4588510" y="941705"/>
          <a:ext cx="1814830"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7C9B9B38-A269-4D9D-B778-DB66FA2C6CC3}"/>
            </a:ext>
          </a:extLst>
        </xdr:cNvPr>
        <xdr:cNvSpPr/>
      </xdr:nvSpPr>
      <xdr:spPr>
        <a:xfrm>
          <a:off x="6403340" y="941705"/>
          <a:ext cx="1140460"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F0287F4B-F683-4AF6-BD82-7DA4809A300C}"/>
            </a:ext>
          </a:extLst>
        </xdr:cNvPr>
        <xdr:cNvSpPr/>
      </xdr:nvSpPr>
      <xdr:spPr>
        <a:xfrm>
          <a:off x="7603490" y="948690"/>
          <a:ext cx="585470" cy="9455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37B3085E-F68D-4162-B4DB-187BAD726531}"/>
            </a:ext>
          </a:extLst>
        </xdr:cNvPr>
        <xdr:cNvSpPr/>
      </xdr:nvSpPr>
      <xdr:spPr>
        <a:xfrm>
          <a:off x="4588510" y="1714500"/>
          <a:ext cx="1814830"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B4E3702D-9D1A-4976-B5BB-C5E58F64B1EE}"/>
            </a:ext>
          </a:extLst>
        </xdr:cNvPr>
        <xdr:cNvSpPr/>
      </xdr:nvSpPr>
      <xdr:spPr>
        <a:xfrm>
          <a:off x="6474460" y="1714500"/>
          <a:ext cx="3086100"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49D4A9D9-4414-4FED-A87B-98DBC443839B}"/>
            </a:ext>
          </a:extLst>
        </xdr:cNvPr>
        <xdr:cNvSpPr/>
      </xdr:nvSpPr>
      <xdr:spPr>
        <a:xfrm>
          <a:off x="9965690" y="887095"/>
          <a:ext cx="1371600" cy="126809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D881876F-732C-4229-8B34-6AEDB7555242}"/>
            </a:ext>
          </a:extLst>
        </xdr:cNvPr>
        <xdr:cNvSpPr/>
      </xdr:nvSpPr>
      <xdr:spPr>
        <a:xfrm>
          <a:off x="10206990" y="948690"/>
          <a:ext cx="1200150" cy="2597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E5006246-3517-41B3-9277-D4A5CB31612B}"/>
            </a:ext>
          </a:extLst>
        </xdr:cNvPr>
        <xdr:cNvSpPr/>
      </xdr:nvSpPr>
      <xdr:spPr>
        <a:xfrm>
          <a:off x="10206990" y="1215390"/>
          <a:ext cx="120015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2D588341-5A8A-4C14-B307-0F760B946163}"/>
            </a:ext>
          </a:extLst>
        </xdr:cNvPr>
        <xdr:cNvSpPr/>
      </xdr:nvSpPr>
      <xdr:spPr>
        <a:xfrm>
          <a:off x="10206990" y="1551305"/>
          <a:ext cx="1310005"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E84699CD-2378-40EE-B3BC-A4303C3F33E4}"/>
            </a:ext>
          </a:extLst>
        </xdr:cNvPr>
        <xdr:cNvCxnSpPr/>
      </xdr:nvCxnSpPr>
      <xdr:spPr>
        <a:xfrm flipH="1">
          <a:off x="10050145" y="1045210"/>
          <a:ext cx="19621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E131D072-2810-4BE5-A08E-C4947E867D1F}"/>
            </a:ext>
          </a:extLst>
        </xdr:cNvPr>
        <xdr:cNvSpPr/>
      </xdr:nvSpPr>
      <xdr:spPr>
        <a:xfrm>
          <a:off x="10107930" y="986790"/>
          <a:ext cx="8064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D6F01CFA-B093-4425-A4E9-6653C3D04B70}"/>
            </a:ext>
          </a:extLst>
        </xdr:cNvPr>
        <xdr:cNvSpPr/>
      </xdr:nvSpPr>
      <xdr:spPr>
        <a:xfrm>
          <a:off x="10107930" y="1253490"/>
          <a:ext cx="80645"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23024159-6F84-4FF9-96BA-299253184E76}"/>
            </a:ext>
          </a:extLst>
        </xdr:cNvPr>
        <xdr:cNvCxnSpPr/>
      </xdr:nvCxnSpPr>
      <xdr:spPr>
        <a:xfrm>
          <a:off x="10135235" y="152400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1CF72132-DA31-4777-B974-A0998B3EAAD7}"/>
            </a:ext>
          </a:extLst>
        </xdr:cNvPr>
        <xdr:cNvCxnSpPr/>
      </xdr:nvCxnSpPr>
      <xdr:spPr>
        <a:xfrm>
          <a:off x="10074910" y="1524000"/>
          <a:ext cx="14668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FAC870FB-CC01-45CB-8835-F73D86A873E1}"/>
            </a:ext>
          </a:extLst>
        </xdr:cNvPr>
        <xdr:cNvCxnSpPr/>
      </xdr:nvCxnSpPr>
      <xdr:spPr>
        <a:xfrm flipV="1">
          <a:off x="10135235" y="176403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59604FD1-D37E-49A7-971C-435DDFF8BB0F}"/>
            </a:ext>
          </a:extLst>
        </xdr:cNvPr>
        <xdr:cNvCxnSpPr/>
      </xdr:nvCxnSpPr>
      <xdr:spPr>
        <a:xfrm>
          <a:off x="10074910" y="1901190"/>
          <a:ext cx="14668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E952B623-77EA-45A5-BFC0-46ABA2337E78}"/>
            </a:ext>
          </a:extLst>
        </xdr:cNvPr>
        <xdr:cNvSpPr txBox="1"/>
      </xdr:nvSpPr>
      <xdr:spPr>
        <a:xfrm>
          <a:off x="645160" y="279781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6CFA1A1A-C0E1-469C-AAA3-1B5A2B1A4E2C}"/>
            </a:ext>
          </a:extLst>
        </xdr:cNvPr>
        <xdr:cNvSpPr txBox="1"/>
      </xdr:nvSpPr>
      <xdr:spPr>
        <a:xfrm>
          <a:off x="645160" y="310769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407025F8-BFB7-49D1-8FD8-A570AFB4C50D}"/>
            </a:ext>
          </a:extLst>
        </xdr:cNvPr>
        <xdr:cNvSpPr txBox="1"/>
      </xdr:nvSpPr>
      <xdr:spPr>
        <a:xfrm>
          <a:off x="64516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B139E70E-9CA8-44D6-92A4-FA111478CAD9}"/>
            </a:ext>
          </a:extLst>
        </xdr:cNvPr>
        <xdr:cNvSpPr txBox="1"/>
      </xdr:nvSpPr>
      <xdr:spPr>
        <a:xfrm>
          <a:off x="645160" y="374459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E17F7F70-A1F8-40AD-AC05-326832977E76}"/>
            </a:ext>
          </a:extLst>
        </xdr:cNvPr>
        <xdr:cNvSpPr/>
      </xdr:nvSpPr>
      <xdr:spPr>
        <a:xfrm>
          <a:off x="685800" y="419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37D7C7E3-A1DD-4D09-B2B9-DFA9AF0BB122}"/>
            </a:ext>
          </a:extLst>
        </xdr:cNvPr>
        <xdr:cNvSpPr/>
      </xdr:nvSpPr>
      <xdr:spPr>
        <a:xfrm>
          <a:off x="8166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E9B84C16-828F-4A45-8DF4-28FBFEDCB672}"/>
            </a:ext>
          </a:extLst>
        </xdr:cNvPr>
        <xdr:cNvSpPr/>
      </xdr:nvSpPr>
      <xdr:spPr>
        <a:xfrm>
          <a:off x="8166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4C18BE46-6E70-44E9-8743-C9A1FA8F8F6F}"/>
            </a:ext>
          </a:extLst>
        </xdr:cNvPr>
        <xdr:cNvSpPr/>
      </xdr:nvSpPr>
      <xdr:spPr>
        <a:xfrm>
          <a:off x="17145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3E4F6CD5-D58C-4470-B2DD-498C8202C086}"/>
            </a:ext>
          </a:extLst>
        </xdr:cNvPr>
        <xdr:cNvSpPr/>
      </xdr:nvSpPr>
      <xdr:spPr>
        <a:xfrm>
          <a:off x="17145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2388A23B-BFDC-418B-81EE-78EE680136FD}"/>
            </a:ext>
          </a:extLst>
        </xdr:cNvPr>
        <xdr:cNvSpPr/>
      </xdr:nvSpPr>
      <xdr:spPr>
        <a:xfrm>
          <a:off x="27432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7153472F-D2E3-4496-90CC-A377EDCB8591}"/>
            </a:ext>
          </a:extLst>
        </xdr:cNvPr>
        <xdr:cNvSpPr/>
      </xdr:nvSpPr>
      <xdr:spPr>
        <a:xfrm>
          <a:off x="27432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1807EC11-F93B-4582-B7AD-8DD9223E9503}"/>
            </a:ext>
          </a:extLst>
        </xdr:cNvPr>
        <xdr:cNvSpPr/>
      </xdr:nvSpPr>
      <xdr:spPr>
        <a:xfrm>
          <a:off x="685800" y="533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D6E52D08-90E4-4450-AC25-B4979E5549D7}"/>
            </a:ext>
          </a:extLst>
        </xdr:cNvPr>
        <xdr:cNvSpPr txBox="1"/>
      </xdr:nvSpPr>
      <xdr:spPr>
        <a:xfrm>
          <a:off x="66675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8F8DF300-599C-4465-8AEA-85D313221EA9}"/>
            </a:ext>
          </a:extLst>
        </xdr:cNvPr>
        <xdr:cNvCxnSpPr/>
      </xdr:nvCxnSpPr>
      <xdr:spPr>
        <a:xfrm>
          <a:off x="68580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C47BEDCB-6916-4BA3-B80F-85B6951BD541}"/>
            </a:ext>
          </a:extLst>
        </xdr:cNvPr>
        <xdr:cNvSpPr txBox="1"/>
      </xdr:nvSpPr>
      <xdr:spPr>
        <a:xfrm>
          <a:off x="273866" y="747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E265D7D2-D8D7-4C37-A346-4B2D754B7A5E}"/>
            </a:ext>
          </a:extLst>
        </xdr:cNvPr>
        <xdr:cNvCxnSpPr/>
      </xdr:nvCxnSpPr>
      <xdr:spPr>
        <a:xfrm>
          <a:off x="685800" y="723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27FE5AAD-7656-4970-A938-5D09EA8ADAEE}"/>
            </a:ext>
          </a:extLst>
        </xdr:cNvPr>
        <xdr:cNvSpPr txBox="1"/>
      </xdr:nvSpPr>
      <xdr:spPr>
        <a:xfrm>
          <a:off x="273866" y="709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1460842B-7A58-41AF-BC6A-CEFA52EAA17C}"/>
            </a:ext>
          </a:extLst>
        </xdr:cNvPr>
        <xdr:cNvCxnSpPr/>
      </xdr:nvCxnSpPr>
      <xdr:spPr>
        <a:xfrm>
          <a:off x="685800" y="685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D402A401-2FBC-4606-A243-C503FE06C6A9}"/>
            </a:ext>
          </a:extLst>
        </xdr:cNvPr>
        <xdr:cNvSpPr txBox="1"/>
      </xdr:nvSpPr>
      <xdr:spPr>
        <a:xfrm>
          <a:off x="343701" y="671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FB25D7A5-5FA0-409E-B22E-310AD4ABC5D4}"/>
            </a:ext>
          </a:extLst>
        </xdr:cNvPr>
        <xdr:cNvCxnSpPr/>
      </xdr:nvCxnSpPr>
      <xdr:spPr>
        <a:xfrm>
          <a:off x="685800" y="6473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C8CA0123-93F3-46A3-8475-DBE8B6D426E7}"/>
            </a:ext>
          </a:extLst>
        </xdr:cNvPr>
        <xdr:cNvSpPr txBox="1"/>
      </xdr:nvSpPr>
      <xdr:spPr>
        <a:xfrm>
          <a:off x="343701" y="6336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A9AFFA07-590A-4211-B951-6510A281F0AD}"/>
            </a:ext>
          </a:extLst>
        </xdr:cNvPr>
        <xdr:cNvCxnSpPr/>
      </xdr:nvCxnSpPr>
      <xdr:spPr>
        <a:xfrm>
          <a:off x="685800" y="609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4EE56242-E963-45AB-B71B-FA49C9D05F84}"/>
            </a:ext>
          </a:extLst>
        </xdr:cNvPr>
        <xdr:cNvSpPr txBox="1"/>
      </xdr:nvSpPr>
      <xdr:spPr>
        <a:xfrm>
          <a:off x="343701" y="5955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BDA24CE7-813B-41B2-8546-1931A8ECAE69}"/>
            </a:ext>
          </a:extLst>
        </xdr:cNvPr>
        <xdr:cNvCxnSpPr/>
      </xdr:nvCxnSpPr>
      <xdr:spPr>
        <a:xfrm>
          <a:off x="685800" y="571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CB4FEA5B-6D67-49AB-9644-C77558788DC1}"/>
            </a:ext>
          </a:extLst>
        </xdr:cNvPr>
        <xdr:cNvSpPr txBox="1"/>
      </xdr:nvSpPr>
      <xdr:spPr>
        <a:xfrm>
          <a:off x="343701" y="557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B2C61C8E-7ACC-42BA-882E-F1BBD057B797}"/>
            </a:ext>
          </a:extLst>
        </xdr:cNvPr>
        <xdr:cNvCxnSpPr/>
      </xdr:nvCxnSpPr>
      <xdr:spPr>
        <a:xfrm>
          <a:off x="68580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AA80CB4E-1CE5-42E8-9652-D6545D1A9742}"/>
            </a:ext>
          </a:extLst>
        </xdr:cNvPr>
        <xdr:cNvSpPr txBox="1"/>
      </xdr:nvSpPr>
      <xdr:spPr>
        <a:xfrm>
          <a:off x="386866" y="519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図書館】&#10;有形固定資産減価償却率グラフ枠">
          <a:extLst>
            <a:ext uri="{FF2B5EF4-FFF2-40B4-BE49-F238E27FC236}">
              <a16:creationId xmlns:a16="http://schemas.microsoft.com/office/drawing/2014/main" id="{1C14E47C-CFB7-4DCA-8790-485A8FC4C15F}"/>
            </a:ext>
          </a:extLst>
        </xdr:cNvPr>
        <xdr:cNvSpPr/>
      </xdr:nvSpPr>
      <xdr:spPr>
        <a:xfrm>
          <a:off x="685800" y="533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76200</xdr:rowOff>
    </xdr:from>
    <xdr:to>
      <xdr:col>24</xdr:col>
      <xdr:colOff>62865</xdr:colOff>
      <xdr:row>42</xdr:row>
      <xdr:rowOff>22860</xdr:rowOff>
    </xdr:to>
    <xdr:cxnSp macro="">
      <xdr:nvCxnSpPr>
        <xdr:cNvPr id="57" name="直線コネクタ 56">
          <a:extLst>
            <a:ext uri="{FF2B5EF4-FFF2-40B4-BE49-F238E27FC236}">
              <a16:creationId xmlns:a16="http://schemas.microsoft.com/office/drawing/2014/main" id="{090D63D6-8A90-41DD-8DB8-158B10F22E77}"/>
            </a:ext>
          </a:extLst>
        </xdr:cNvPr>
        <xdr:cNvCxnSpPr/>
      </xdr:nvCxnSpPr>
      <xdr:spPr>
        <a:xfrm flipV="1">
          <a:off x="4173855" y="5734050"/>
          <a:ext cx="0" cy="1485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26687</xdr:rowOff>
    </xdr:from>
    <xdr:ext cx="405111" cy="259045"/>
    <xdr:sp macro="" textlink="">
      <xdr:nvSpPr>
        <xdr:cNvPr id="58" name="【図書館】&#10;有形固定資産減価償却率最小値テキスト">
          <a:extLst>
            <a:ext uri="{FF2B5EF4-FFF2-40B4-BE49-F238E27FC236}">
              <a16:creationId xmlns:a16="http://schemas.microsoft.com/office/drawing/2014/main" id="{9FF14D1F-001D-4D9E-BE1E-1E4FD1760BC7}"/>
            </a:ext>
          </a:extLst>
        </xdr:cNvPr>
        <xdr:cNvSpPr txBox="1"/>
      </xdr:nvSpPr>
      <xdr:spPr>
        <a:xfrm>
          <a:off x="4212590" y="7225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22860</xdr:rowOff>
    </xdr:from>
    <xdr:to>
      <xdr:col>24</xdr:col>
      <xdr:colOff>152400</xdr:colOff>
      <xdr:row>42</xdr:row>
      <xdr:rowOff>22860</xdr:rowOff>
    </xdr:to>
    <xdr:cxnSp macro="">
      <xdr:nvCxnSpPr>
        <xdr:cNvPr id="59" name="直線コネクタ 58">
          <a:extLst>
            <a:ext uri="{FF2B5EF4-FFF2-40B4-BE49-F238E27FC236}">
              <a16:creationId xmlns:a16="http://schemas.microsoft.com/office/drawing/2014/main" id="{8EC522AC-AC68-43F4-BC77-E21F9AFF7399}"/>
            </a:ext>
          </a:extLst>
        </xdr:cNvPr>
        <xdr:cNvCxnSpPr/>
      </xdr:nvCxnSpPr>
      <xdr:spPr>
        <a:xfrm>
          <a:off x="4112260" y="72199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22877</xdr:rowOff>
    </xdr:from>
    <xdr:ext cx="405111" cy="259045"/>
    <xdr:sp macro="" textlink="">
      <xdr:nvSpPr>
        <xdr:cNvPr id="60" name="【図書館】&#10;有形固定資産減価償却率最大値テキスト">
          <a:extLst>
            <a:ext uri="{FF2B5EF4-FFF2-40B4-BE49-F238E27FC236}">
              <a16:creationId xmlns:a16="http://schemas.microsoft.com/office/drawing/2014/main" id="{5C0D9120-074F-428B-8893-E37CFA01F067}"/>
            </a:ext>
          </a:extLst>
        </xdr:cNvPr>
        <xdr:cNvSpPr txBox="1"/>
      </xdr:nvSpPr>
      <xdr:spPr>
        <a:xfrm>
          <a:off x="4212590" y="55054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76200</xdr:rowOff>
    </xdr:from>
    <xdr:to>
      <xdr:col>24</xdr:col>
      <xdr:colOff>152400</xdr:colOff>
      <xdr:row>33</xdr:row>
      <xdr:rowOff>76200</xdr:rowOff>
    </xdr:to>
    <xdr:cxnSp macro="">
      <xdr:nvCxnSpPr>
        <xdr:cNvPr id="61" name="直線コネクタ 60">
          <a:extLst>
            <a:ext uri="{FF2B5EF4-FFF2-40B4-BE49-F238E27FC236}">
              <a16:creationId xmlns:a16="http://schemas.microsoft.com/office/drawing/2014/main" id="{B1BEEE8E-7339-4FC6-90DC-1416FC2BF6E4}"/>
            </a:ext>
          </a:extLst>
        </xdr:cNvPr>
        <xdr:cNvCxnSpPr/>
      </xdr:nvCxnSpPr>
      <xdr:spPr>
        <a:xfrm>
          <a:off x="4112260" y="57340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35</xdr:row>
      <xdr:rowOff>116857</xdr:rowOff>
    </xdr:from>
    <xdr:ext cx="405111" cy="259045"/>
    <xdr:sp macro="" textlink="">
      <xdr:nvSpPr>
        <xdr:cNvPr id="62" name="【図書館】&#10;有形固定資産減価償却率平均値テキスト">
          <a:extLst>
            <a:ext uri="{FF2B5EF4-FFF2-40B4-BE49-F238E27FC236}">
              <a16:creationId xmlns:a16="http://schemas.microsoft.com/office/drawing/2014/main" id="{C6E78024-FA1C-418C-BC7A-B2A3DF0C9F40}"/>
            </a:ext>
          </a:extLst>
        </xdr:cNvPr>
        <xdr:cNvSpPr txBox="1"/>
      </xdr:nvSpPr>
      <xdr:spPr>
        <a:xfrm>
          <a:off x="4212590" y="61176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93980</xdr:rowOff>
    </xdr:from>
    <xdr:to>
      <xdr:col>24</xdr:col>
      <xdr:colOff>114300</xdr:colOff>
      <xdr:row>37</xdr:row>
      <xdr:rowOff>24130</xdr:rowOff>
    </xdr:to>
    <xdr:sp macro="" textlink="">
      <xdr:nvSpPr>
        <xdr:cNvPr id="63" name="フローチャート: 判断 62">
          <a:extLst>
            <a:ext uri="{FF2B5EF4-FFF2-40B4-BE49-F238E27FC236}">
              <a16:creationId xmlns:a16="http://schemas.microsoft.com/office/drawing/2014/main" id="{1A3E396C-F01C-4777-92CC-E073711B872B}"/>
            </a:ext>
          </a:extLst>
        </xdr:cNvPr>
        <xdr:cNvSpPr/>
      </xdr:nvSpPr>
      <xdr:spPr>
        <a:xfrm>
          <a:off x="4131310" y="6269990"/>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61595</xdr:rowOff>
    </xdr:from>
    <xdr:to>
      <xdr:col>20</xdr:col>
      <xdr:colOff>38100</xdr:colOff>
      <xdr:row>36</xdr:row>
      <xdr:rowOff>163195</xdr:rowOff>
    </xdr:to>
    <xdr:sp macro="" textlink="">
      <xdr:nvSpPr>
        <xdr:cNvPr id="64" name="フローチャート: 判断 63">
          <a:extLst>
            <a:ext uri="{FF2B5EF4-FFF2-40B4-BE49-F238E27FC236}">
              <a16:creationId xmlns:a16="http://schemas.microsoft.com/office/drawing/2014/main" id="{617BF178-36A6-40BB-AF93-2E7A88A76163}"/>
            </a:ext>
          </a:extLst>
        </xdr:cNvPr>
        <xdr:cNvSpPr/>
      </xdr:nvSpPr>
      <xdr:spPr>
        <a:xfrm>
          <a:off x="3388360" y="6229985"/>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33020</xdr:rowOff>
    </xdr:from>
    <xdr:to>
      <xdr:col>15</xdr:col>
      <xdr:colOff>101600</xdr:colOff>
      <xdr:row>36</xdr:row>
      <xdr:rowOff>134620</xdr:rowOff>
    </xdr:to>
    <xdr:sp macro="" textlink="">
      <xdr:nvSpPr>
        <xdr:cNvPr id="65" name="フローチャート: 判断 64">
          <a:extLst>
            <a:ext uri="{FF2B5EF4-FFF2-40B4-BE49-F238E27FC236}">
              <a16:creationId xmlns:a16="http://schemas.microsoft.com/office/drawing/2014/main" id="{8FE3B171-D85D-4124-A417-F8CBDFEFC357}"/>
            </a:ext>
          </a:extLst>
        </xdr:cNvPr>
        <xdr:cNvSpPr/>
      </xdr:nvSpPr>
      <xdr:spPr>
        <a:xfrm>
          <a:off x="2571750" y="6203315"/>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2540</xdr:rowOff>
    </xdr:from>
    <xdr:to>
      <xdr:col>10</xdr:col>
      <xdr:colOff>165100</xdr:colOff>
      <xdr:row>36</xdr:row>
      <xdr:rowOff>104140</xdr:rowOff>
    </xdr:to>
    <xdr:sp macro="" textlink="">
      <xdr:nvSpPr>
        <xdr:cNvPr id="66" name="フローチャート: 判断 65">
          <a:extLst>
            <a:ext uri="{FF2B5EF4-FFF2-40B4-BE49-F238E27FC236}">
              <a16:creationId xmlns:a16="http://schemas.microsoft.com/office/drawing/2014/main" id="{0C76CE70-096E-44E6-AC76-BB559A9A21CB}"/>
            </a:ext>
          </a:extLst>
        </xdr:cNvPr>
        <xdr:cNvSpPr/>
      </xdr:nvSpPr>
      <xdr:spPr>
        <a:xfrm>
          <a:off x="1774190" y="6174740"/>
          <a:ext cx="1092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35</xdr:row>
      <xdr:rowOff>170180</xdr:rowOff>
    </xdr:from>
    <xdr:to>
      <xdr:col>6</xdr:col>
      <xdr:colOff>38100</xdr:colOff>
      <xdr:row>36</xdr:row>
      <xdr:rowOff>100330</xdr:rowOff>
    </xdr:to>
    <xdr:sp macro="" textlink="">
      <xdr:nvSpPr>
        <xdr:cNvPr id="67" name="フローチャート: 判断 66">
          <a:extLst>
            <a:ext uri="{FF2B5EF4-FFF2-40B4-BE49-F238E27FC236}">
              <a16:creationId xmlns:a16="http://schemas.microsoft.com/office/drawing/2014/main" id="{7390EF16-C614-4F9D-875D-8CBDDAEFEE48}"/>
            </a:ext>
          </a:extLst>
        </xdr:cNvPr>
        <xdr:cNvSpPr/>
      </xdr:nvSpPr>
      <xdr:spPr>
        <a:xfrm>
          <a:off x="988060" y="6174740"/>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64A43DA0-D4C3-474E-8667-963DA5D7EFBD}"/>
            </a:ext>
          </a:extLst>
        </xdr:cNvPr>
        <xdr:cNvSpPr txBox="1"/>
      </xdr:nvSpPr>
      <xdr:spPr>
        <a:xfrm>
          <a:off x="400304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B1F363C4-955D-46E9-A50B-1CA8E4765106}"/>
            </a:ext>
          </a:extLst>
        </xdr:cNvPr>
        <xdr:cNvSpPr txBox="1"/>
      </xdr:nvSpPr>
      <xdr:spPr>
        <a:xfrm>
          <a:off x="32600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8DE26D64-2B1D-4567-A435-72C46D81D73C}"/>
            </a:ext>
          </a:extLst>
        </xdr:cNvPr>
        <xdr:cNvSpPr txBox="1"/>
      </xdr:nvSpPr>
      <xdr:spPr>
        <a:xfrm>
          <a:off x="24549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11B0AEDC-D7ED-42AA-A396-83A71E7A05FE}"/>
            </a:ext>
          </a:extLst>
        </xdr:cNvPr>
        <xdr:cNvSpPr txBox="1"/>
      </xdr:nvSpPr>
      <xdr:spPr>
        <a:xfrm>
          <a:off x="16573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E82CFEEF-49FB-484F-85F1-4E391830964B}"/>
            </a:ext>
          </a:extLst>
        </xdr:cNvPr>
        <xdr:cNvSpPr txBox="1"/>
      </xdr:nvSpPr>
      <xdr:spPr>
        <a:xfrm>
          <a:off x="8597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118745</xdr:rowOff>
    </xdr:from>
    <xdr:to>
      <xdr:col>24</xdr:col>
      <xdr:colOff>114300</xdr:colOff>
      <xdr:row>38</xdr:row>
      <xdr:rowOff>48895</xdr:rowOff>
    </xdr:to>
    <xdr:sp macro="" textlink="">
      <xdr:nvSpPr>
        <xdr:cNvPr id="73" name="楕円 72">
          <a:extLst>
            <a:ext uri="{FF2B5EF4-FFF2-40B4-BE49-F238E27FC236}">
              <a16:creationId xmlns:a16="http://schemas.microsoft.com/office/drawing/2014/main" id="{2BF4C6CB-73D7-4910-8595-636994593197}"/>
            </a:ext>
          </a:extLst>
        </xdr:cNvPr>
        <xdr:cNvSpPr/>
      </xdr:nvSpPr>
      <xdr:spPr>
        <a:xfrm>
          <a:off x="4131310" y="6464300"/>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37</xdr:row>
      <xdr:rowOff>97172</xdr:rowOff>
    </xdr:from>
    <xdr:ext cx="405111" cy="259045"/>
    <xdr:sp macro="" textlink="">
      <xdr:nvSpPr>
        <xdr:cNvPr id="74" name="【図書館】&#10;有形固定資産減価償却率該当値テキスト">
          <a:extLst>
            <a:ext uri="{FF2B5EF4-FFF2-40B4-BE49-F238E27FC236}">
              <a16:creationId xmlns:a16="http://schemas.microsoft.com/office/drawing/2014/main" id="{6444CC46-9C16-40A1-BB96-0C2D294133B9}"/>
            </a:ext>
          </a:extLst>
        </xdr:cNvPr>
        <xdr:cNvSpPr txBox="1"/>
      </xdr:nvSpPr>
      <xdr:spPr>
        <a:xfrm>
          <a:off x="4212590" y="64370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80645</xdr:rowOff>
    </xdr:from>
    <xdr:to>
      <xdr:col>20</xdr:col>
      <xdr:colOff>38100</xdr:colOff>
      <xdr:row>38</xdr:row>
      <xdr:rowOff>10795</xdr:rowOff>
    </xdr:to>
    <xdr:sp macro="" textlink="">
      <xdr:nvSpPr>
        <xdr:cNvPr id="75" name="楕円 74">
          <a:extLst>
            <a:ext uri="{FF2B5EF4-FFF2-40B4-BE49-F238E27FC236}">
              <a16:creationId xmlns:a16="http://schemas.microsoft.com/office/drawing/2014/main" id="{895C5962-CEBA-4878-8587-EAE56BDFADE6}"/>
            </a:ext>
          </a:extLst>
        </xdr:cNvPr>
        <xdr:cNvSpPr/>
      </xdr:nvSpPr>
      <xdr:spPr>
        <a:xfrm>
          <a:off x="3388360" y="642620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131445</xdr:rowOff>
    </xdr:from>
    <xdr:to>
      <xdr:col>24</xdr:col>
      <xdr:colOff>63500</xdr:colOff>
      <xdr:row>37</xdr:row>
      <xdr:rowOff>169545</xdr:rowOff>
    </xdr:to>
    <xdr:cxnSp macro="">
      <xdr:nvCxnSpPr>
        <xdr:cNvPr id="76" name="直線コネクタ 75">
          <a:extLst>
            <a:ext uri="{FF2B5EF4-FFF2-40B4-BE49-F238E27FC236}">
              <a16:creationId xmlns:a16="http://schemas.microsoft.com/office/drawing/2014/main" id="{9E51E713-B0ED-43DA-B6AC-6204399D1ABB}"/>
            </a:ext>
          </a:extLst>
        </xdr:cNvPr>
        <xdr:cNvCxnSpPr/>
      </xdr:nvCxnSpPr>
      <xdr:spPr>
        <a:xfrm>
          <a:off x="3431540" y="6478905"/>
          <a:ext cx="74295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145415</xdr:rowOff>
    </xdr:from>
    <xdr:to>
      <xdr:col>15</xdr:col>
      <xdr:colOff>101600</xdr:colOff>
      <xdr:row>38</xdr:row>
      <xdr:rowOff>75565</xdr:rowOff>
    </xdr:to>
    <xdr:sp macro="" textlink="">
      <xdr:nvSpPr>
        <xdr:cNvPr id="77" name="楕円 76">
          <a:extLst>
            <a:ext uri="{FF2B5EF4-FFF2-40B4-BE49-F238E27FC236}">
              <a16:creationId xmlns:a16="http://schemas.microsoft.com/office/drawing/2014/main" id="{98180540-0512-4C1E-AFB9-34332A3149E2}"/>
            </a:ext>
          </a:extLst>
        </xdr:cNvPr>
        <xdr:cNvSpPr/>
      </xdr:nvSpPr>
      <xdr:spPr>
        <a:xfrm>
          <a:off x="2571750" y="648716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131445</xdr:rowOff>
    </xdr:from>
    <xdr:to>
      <xdr:col>19</xdr:col>
      <xdr:colOff>177800</xdr:colOff>
      <xdr:row>38</xdr:row>
      <xdr:rowOff>24765</xdr:rowOff>
    </xdr:to>
    <xdr:cxnSp macro="">
      <xdr:nvCxnSpPr>
        <xdr:cNvPr id="78" name="直線コネクタ 77">
          <a:extLst>
            <a:ext uri="{FF2B5EF4-FFF2-40B4-BE49-F238E27FC236}">
              <a16:creationId xmlns:a16="http://schemas.microsoft.com/office/drawing/2014/main" id="{060AC9DE-0679-4E30-AD23-90C5FFBA9AB6}"/>
            </a:ext>
          </a:extLst>
        </xdr:cNvPr>
        <xdr:cNvCxnSpPr/>
      </xdr:nvCxnSpPr>
      <xdr:spPr>
        <a:xfrm flipV="1">
          <a:off x="2626360" y="6478905"/>
          <a:ext cx="80518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107315</xdr:rowOff>
    </xdr:from>
    <xdr:to>
      <xdr:col>10</xdr:col>
      <xdr:colOff>165100</xdr:colOff>
      <xdr:row>38</xdr:row>
      <xdr:rowOff>37465</xdr:rowOff>
    </xdr:to>
    <xdr:sp macro="" textlink="">
      <xdr:nvSpPr>
        <xdr:cNvPr id="79" name="楕円 78">
          <a:extLst>
            <a:ext uri="{FF2B5EF4-FFF2-40B4-BE49-F238E27FC236}">
              <a16:creationId xmlns:a16="http://schemas.microsoft.com/office/drawing/2014/main" id="{4DD97443-7A6A-4CC9-B59C-AFB7610020FA}"/>
            </a:ext>
          </a:extLst>
        </xdr:cNvPr>
        <xdr:cNvSpPr/>
      </xdr:nvSpPr>
      <xdr:spPr>
        <a:xfrm>
          <a:off x="1774190" y="6449060"/>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158115</xdr:rowOff>
    </xdr:from>
    <xdr:to>
      <xdr:col>15</xdr:col>
      <xdr:colOff>50800</xdr:colOff>
      <xdr:row>38</xdr:row>
      <xdr:rowOff>24765</xdr:rowOff>
    </xdr:to>
    <xdr:cxnSp macro="">
      <xdr:nvCxnSpPr>
        <xdr:cNvPr id="80" name="直線コネクタ 79">
          <a:extLst>
            <a:ext uri="{FF2B5EF4-FFF2-40B4-BE49-F238E27FC236}">
              <a16:creationId xmlns:a16="http://schemas.microsoft.com/office/drawing/2014/main" id="{B5A9F98E-AC28-4813-B141-0D1409010510}"/>
            </a:ext>
          </a:extLst>
        </xdr:cNvPr>
        <xdr:cNvCxnSpPr/>
      </xdr:nvCxnSpPr>
      <xdr:spPr>
        <a:xfrm>
          <a:off x="1828800" y="6503670"/>
          <a:ext cx="79756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69215</xdr:rowOff>
    </xdr:from>
    <xdr:to>
      <xdr:col>6</xdr:col>
      <xdr:colOff>38100</xdr:colOff>
      <xdr:row>37</xdr:row>
      <xdr:rowOff>170815</xdr:rowOff>
    </xdr:to>
    <xdr:sp macro="" textlink="">
      <xdr:nvSpPr>
        <xdr:cNvPr id="81" name="楕円 80">
          <a:extLst>
            <a:ext uri="{FF2B5EF4-FFF2-40B4-BE49-F238E27FC236}">
              <a16:creationId xmlns:a16="http://schemas.microsoft.com/office/drawing/2014/main" id="{3B383620-E8E3-4C90-BBEB-7547F31DB04E}"/>
            </a:ext>
          </a:extLst>
        </xdr:cNvPr>
        <xdr:cNvSpPr/>
      </xdr:nvSpPr>
      <xdr:spPr>
        <a:xfrm>
          <a:off x="988060" y="6410960"/>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120015</xdr:rowOff>
    </xdr:from>
    <xdr:to>
      <xdr:col>10</xdr:col>
      <xdr:colOff>114300</xdr:colOff>
      <xdr:row>37</xdr:row>
      <xdr:rowOff>158115</xdr:rowOff>
    </xdr:to>
    <xdr:cxnSp macro="">
      <xdr:nvCxnSpPr>
        <xdr:cNvPr id="82" name="直線コネクタ 81">
          <a:extLst>
            <a:ext uri="{FF2B5EF4-FFF2-40B4-BE49-F238E27FC236}">
              <a16:creationId xmlns:a16="http://schemas.microsoft.com/office/drawing/2014/main" id="{E78B7FC1-138E-4481-9171-2E941D116557}"/>
            </a:ext>
          </a:extLst>
        </xdr:cNvPr>
        <xdr:cNvCxnSpPr/>
      </xdr:nvCxnSpPr>
      <xdr:spPr>
        <a:xfrm>
          <a:off x="1031240" y="6465570"/>
          <a:ext cx="79756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8272</xdr:rowOff>
    </xdr:from>
    <xdr:ext cx="405111" cy="259045"/>
    <xdr:sp macro="" textlink="">
      <xdr:nvSpPr>
        <xdr:cNvPr id="83" name="n_1aveValue【図書館】&#10;有形固定資産減価償却率">
          <a:extLst>
            <a:ext uri="{FF2B5EF4-FFF2-40B4-BE49-F238E27FC236}">
              <a16:creationId xmlns:a16="http://schemas.microsoft.com/office/drawing/2014/main" id="{B772CF19-775D-4500-8950-9EDA15A4E696}"/>
            </a:ext>
          </a:extLst>
        </xdr:cNvPr>
        <xdr:cNvSpPr txBox="1"/>
      </xdr:nvSpPr>
      <xdr:spPr>
        <a:xfrm>
          <a:off x="3239144" y="6010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34</xdr:row>
      <xdr:rowOff>151147</xdr:rowOff>
    </xdr:from>
    <xdr:ext cx="405111" cy="259045"/>
    <xdr:sp macro="" textlink="">
      <xdr:nvSpPr>
        <xdr:cNvPr id="84" name="n_2aveValue【図書館】&#10;有形固定資産減価償却率">
          <a:extLst>
            <a:ext uri="{FF2B5EF4-FFF2-40B4-BE49-F238E27FC236}">
              <a16:creationId xmlns:a16="http://schemas.microsoft.com/office/drawing/2014/main" id="{CA1C1C05-D1DC-4DF3-91D1-824FE363A7CF}"/>
            </a:ext>
          </a:extLst>
        </xdr:cNvPr>
        <xdr:cNvSpPr txBox="1"/>
      </xdr:nvSpPr>
      <xdr:spPr>
        <a:xfrm>
          <a:off x="2439044" y="5980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34</xdr:row>
      <xdr:rowOff>120667</xdr:rowOff>
    </xdr:from>
    <xdr:ext cx="405111" cy="259045"/>
    <xdr:sp macro="" textlink="">
      <xdr:nvSpPr>
        <xdr:cNvPr id="85" name="n_3aveValue【図書館】&#10;有形固定資産減価償却率">
          <a:extLst>
            <a:ext uri="{FF2B5EF4-FFF2-40B4-BE49-F238E27FC236}">
              <a16:creationId xmlns:a16="http://schemas.microsoft.com/office/drawing/2014/main" id="{9A386B65-1577-46D3-BE64-1D90D139A5A9}"/>
            </a:ext>
          </a:extLst>
        </xdr:cNvPr>
        <xdr:cNvSpPr txBox="1"/>
      </xdr:nvSpPr>
      <xdr:spPr>
        <a:xfrm>
          <a:off x="1641484" y="5951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116857</xdr:rowOff>
    </xdr:from>
    <xdr:ext cx="405111" cy="259045"/>
    <xdr:sp macro="" textlink="">
      <xdr:nvSpPr>
        <xdr:cNvPr id="86" name="n_4aveValue【図書館】&#10;有形固定資産減価償却率">
          <a:extLst>
            <a:ext uri="{FF2B5EF4-FFF2-40B4-BE49-F238E27FC236}">
              <a16:creationId xmlns:a16="http://schemas.microsoft.com/office/drawing/2014/main" id="{A5035ADB-6038-4292-8C4D-E40CA227B3E1}"/>
            </a:ext>
          </a:extLst>
        </xdr:cNvPr>
        <xdr:cNvSpPr txBox="1"/>
      </xdr:nvSpPr>
      <xdr:spPr>
        <a:xfrm>
          <a:off x="855354" y="5946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38</xdr:row>
      <xdr:rowOff>1922</xdr:rowOff>
    </xdr:from>
    <xdr:ext cx="405111" cy="259045"/>
    <xdr:sp macro="" textlink="">
      <xdr:nvSpPr>
        <xdr:cNvPr id="87" name="n_1mainValue【図書館】&#10;有形固定資産減価償却率">
          <a:extLst>
            <a:ext uri="{FF2B5EF4-FFF2-40B4-BE49-F238E27FC236}">
              <a16:creationId xmlns:a16="http://schemas.microsoft.com/office/drawing/2014/main" id="{A3CCABF8-9F79-4527-89D9-F5D828F7587D}"/>
            </a:ext>
          </a:extLst>
        </xdr:cNvPr>
        <xdr:cNvSpPr txBox="1"/>
      </xdr:nvSpPr>
      <xdr:spPr>
        <a:xfrm>
          <a:off x="3239144" y="6517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66692</xdr:rowOff>
    </xdr:from>
    <xdr:ext cx="405111" cy="259045"/>
    <xdr:sp macro="" textlink="">
      <xdr:nvSpPr>
        <xdr:cNvPr id="88" name="n_2mainValue【図書館】&#10;有形固定資産減価償却率">
          <a:extLst>
            <a:ext uri="{FF2B5EF4-FFF2-40B4-BE49-F238E27FC236}">
              <a16:creationId xmlns:a16="http://schemas.microsoft.com/office/drawing/2014/main" id="{28801F80-ECD5-42CA-82AA-4676377AFF8C}"/>
            </a:ext>
          </a:extLst>
        </xdr:cNvPr>
        <xdr:cNvSpPr txBox="1"/>
      </xdr:nvSpPr>
      <xdr:spPr>
        <a:xfrm>
          <a:off x="2439044" y="65798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28592</xdr:rowOff>
    </xdr:from>
    <xdr:ext cx="405111" cy="259045"/>
    <xdr:sp macro="" textlink="">
      <xdr:nvSpPr>
        <xdr:cNvPr id="89" name="n_3mainValue【図書館】&#10;有形固定資産減価償却率">
          <a:extLst>
            <a:ext uri="{FF2B5EF4-FFF2-40B4-BE49-F238E27FC236}">
              <a16:creationId xmlns:a16="http://schemas.microsoft.com/office/drawing/2014/main" id="{74651D27-2E08-465E-93E8-7D9C17FECFD4}"/>
            </a:ext>
          </a:extLst>
        </xdr:cNvPr>
        <xdr:cNvSpPr txBox="1"/>
      </xdr:nvSpPr>
      <xdr:spPr>
        <a:xfrm>
          <a:off x="1641484" y="65417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161942</xdr:rowOff>
    </xdr:from>
    <xdr:ext cx="405111" cy="259045"/>
    <xdr:sp macro="" textlink="">
      <xdr:nvSpPr>
        <xdr:cNvPr id="90" name="n_4mainValue【図書館】&#10;有形固定資産減価償却率">
          <a:extLst>
            <a:ext uri="{FF2B5EF4-FFF2-40B4-BE49-F238E27FC236}">
              <a16:creationId xmlns:a16="http://schemas.microsoft.com/office/drawing/2014/main" id="{E8713F8F-C6E8-4ABC-9B2C-254647E2CEB9}"/>
            </a:ext>
          </a:extLst>
        </xdr:cNvPr>
        <xdr:cNvSpPr txBox="1"/>
      </xdr:nvSpPr>
      <xdr:spPr>
        <a:xfrm>
          <a:off x="855354" y="6507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B8BD7534-98F0-4709-8E87-86F58FE2728D}"/>
            </a:ext>
          </a:extLst>
        </xdr:cNvPr>
        <xdr:cNvSpPr/>
      </xdr:nvSpPr>
      <xdr:spPr>
        <a:xfrm>
          <a:off x="5960110" y="419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80415142-AE2E-4859-8DFD-156039CF17AA}"/>
            </a:ext>
          </a:extLst>
        </xdr:cNvPr>
        <xdr:cNvSpPr/>
      </xdr:nvSpPr>
      <xdr:spPr>
        <a:xfrm>
          <a:off x="60604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2564F542-2954-4986-9174-36BE036F0235}"/>
            </a:ext>
          </a:extLst>
        </xdr:cNvPr>
        <xdr:cNvSpPr/>
      </xdr:nvSpPr>
      <xdr:spPr>
        <a:xfrm>
          <a:off x="60604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2283069C-8543-4D32-8630-06128F7FF409}"/>
            </a:ext>
          </a:extLst>
        </xdr:cNvPr>
        <xdr:cNvSpPr/>
      </xdr:nvSpPr>
      <xdr:spPr>
        <a:xfrm>
          <a:off x="69888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F4E7F2E8-3398-4DE9-96DE-F55E45A9442A}"/>
            </a:ext>
          </a:extLst>
        </xdr:cNvPr>
        <xdr:cNvSpPr/>
      </xdr:nvSpPr>
      <xdr:spPr>
        <a:xfrm>
          <a:off x="69888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4FE55B25-CE72-468B-AF01-D5B426F6193B}"/>
            </a:ext>
          </a:extLst>
        </xdr:cNvPr>
        <xdr:cNvSpPr/>
      </xdr:nvSpPr>
      <xdr:spPr>
        <a:xfrm>
          <a:off x="80175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F3BF29CE-56DE-423D-B021-0E4977013BC2}"/>
            </a:ext>
          </a:extLst>
        </xdr:cNvPr>
        <xdr:cNvSpPr/>
      </xdr:nvSpPr>
      <xdr:spPr>
        <a:xfrm>
          <a:off x="80175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C426486E-D052-4779-B58F-026328FAC392}"/>
            </a:ext>
          </a:extLst>
        </xdr:cNvPr>
        <xdr:cNvSpPr/>
      </xdr:nvSpPr>
      <xdr:spPr>
        <a:xfrm>
          <a:off x="5960110" y="533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9" name="テキスト ボックス 98">
          <a:extLst>
            <a:ext uri="{FF2B5EF4-FFF2-40B4-BE49-F238E27FC236}">
              <a16:creationId xmlns:a16="http://schemas.microsoft.com/office/drawing/2014/main" id="{83AECAD5-11B5-4717-A803-54E82832C836}"/>
            </a:ext>
          </a:extLst>
        </xdr:cNvPr>
        <xdr:cNvSpPr txBox="1"/>
      </xdr:nvSpPr>
      <xdr:spPr>
        <a:xfrm>
          <a:off x="592201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F0B95C0D-4343-4699-B67D-2090C86418EF}"/>
            </a:ext>
          </a:extLst>
        </xdr:cNvPr>
        <xdr:cNvCxnSpPr/>
      </xdr:nvCxnSpPr>
      <xdr:spPr>
        <a:xfrm>
          <a:off x="5960110" y="762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101" name="直線コネクタ 100">
          <a:extLst>
            <a:ext uri="{FF2B5EF4-FFF2-40B4-BE49-F238E27FC236}">
              <a16:creationId xmlns:a16="http://schemas.microsoft.com/office/drawing/2014/main" id="{14E812D1-2E4D-4D2B-B511-EB92C8870302}"/>
            </a:ext>
          </a:extLst>
        </xdr:cNvPr>
        <xdr:cNvCxnSpPr/>
      </xdr:nvCxnSpPr>
      <xdr:spPr>
        <a:xfrm>
          <a:off x="5960110" y="71589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2" name="テキスト ボックス 101">
          <a:extLst>
            <a:ext uri="{FF2B5EF4-FFF2-40B4-BE49-F238E27FC236}">
              <a16:creationId xmlns:a16="http://schemas.microsoft.com/office/drawing/2014/main" id="{62587EB6-BC27-48CF-947C-E706D7DB1AE2}"/>
            </a:ext>
          </a:extLst>
        </xdr:cNvPr>
        <xdr:cNvSpPr txBox="1"/>
      </xdr:nvSpPr>
      <xdr:spPr>
        <a:xfrm>
          <a:off x="5527221" y="70224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3" name="直線コネクタ 102">
          <a:extLst>
            <a:ext uri="{FF2B5EF4-FFF2-40B4-BE49-F238E27FC236}">
              <a16:creationId xmlns:a16="http://schemas.microsoft.com/office/drawing/2014/main" id="{C6788671-223E-4909-A80D-1A72BD105FAA}"/>
            </a:ext>
          </a:extLst>
        </xdr:cNvPr>
        <xdr:cNvCxnSpPr/>
      </xdr:nvCxnSpPr>
      <xdr:spPr>
        <a:xfrm>
          <a:off x="5960110" y="67017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38</xdr:row>
      <xdr:rowOff>48277</xdr:rowOff>
    </xdr:from>
    <xdr:ext cx="467179" cy="259045"/>
    <xdr:sp macro="" textlink="">
      <xdr:nvSpPr>
        <xdr:cNvPr id="104" name="テキスト ボックス 103">
          <a:extLst>
            <a:ext uri="{FF2B5EF4-FFF2-40B4-BE49-F238E27FC236}">
              <a16:creationId xmlns:a16="http://schemas.microsoft.com/office/drawing/2014/main" id="{331DE635-D143-42BD-BDCF-50B160886756}"/>
            </a:ext>
          </a:extLst>
        </xdr:cNvPr>
        <xdr:cNvSpPr txBox="1"/>
      </xdr:nvSpPr>
      <xdr:spPr>
        <a:xfrm>
          <a:off x="5527221" y="65652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5" name="直線コネクタ 104">
          <a:extLst>
            <a:ext uri="{FF2B5EF4-FFF2-40B4-BE49-F238E27FC236}">
              <a16:creationId xmlns:a16="http://schemas.microsoft.com/office/drawing/2014/main" id="{AC836BE5-02CB-45FD-88C4-32596BB502F9}"/>
            </a:ext>
          </a:extLst>
        </xdr:cNvPr>
        <xdr:cNvCxnSpPr/>
      </xdr:nvCxnSpPr>
      <xdr:spPr>
        <a:xfrm>
          <a:off x="5960110" y="6248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105427</xdr:rowOff>
    </xdr:from>
    <xdr:ext cx="467179" cy="259045"/>
    <xdr:sp macro="" textlink="">
      <xdr:nvSpPr>
        <xdr:cNvPr id="106" name="テキスト ボックス 105">
          <a:extLst>
            <a:ext uri="{FF2B5EF4-FFF2-40B4-BE49-F238E27FC236}">
              <a16:creationId xmlns:a16="http://schemas.microsoft.com/office/drawing/2014/main" id="{1697EB56-AA16-4790-BFEA-6CAC8C116AE1}"/>
            </a:ext>
          </a:extLst>
        </xdr:cNvPr>
        <xdr:cNvSpPr txBox="1"/>
      </xdr:nvSpPr>
      <xdr:spPr>
        <a:xfrm>
          <a:off x="5527221" y="61042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7" name="直線コネクタ 106">
          <a:extLst>
            <a:ext uri="{FF2B5EF4-FFF2-40B4-BE49-F238E27FC236}">
              <a16:creationId xmlns:a16="http://schemas.microsoft.com/office/drawing/2014/main" id="{0F036CBD-DE30-443A-951A-3B25EAB2ACCF}"/>
            </a:ext>
          </a:extLst>
        </xdr:cNvPr>
        <xdr:cNvCxnSpPr/>
      </xdr:nvCxnSpPr>
      <xdr:spPr>
        <a:xfrm>
          <a:off x="5960110" y="57873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162577</xdr:rowOff>
    </xdr:from>
    <xdr:ext cx="467179" cy="259045"/>
    <xdr:sp macro="" textlink="">
      <xdr:nvSpPr>
        <xdr:cNvPr id="108" name="テキスト ボックス 107">
          <a:extLst>
            <a:ext uri="{FF2B5EF4-FFF2-40B4-BE49-F238E27FC236}">
              <a16:creationId xmlns:a16="http://schemas.microsoft.com/office/drawing/2014/main" id="{4000923E-103D-48EE-887F-E62AB1420EE8}"/>
            </a:ext>
          </a:extLst>
        </xdr:cNvPr>
        <xdr:cNvSpPr txBox="1"/>
      </xdr:nvSpPr>
      <xdr:spPr>
        <a:xfrm>
          <a:off x="5527221" y="56508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DBE51522-9BB6-42DF-99AB-E64BF4672C70}"/>
            </a:ext>
          </a:extLst>
        </xdr:cNvPr>
        <xdr:cNvCxnSpPr/>
      </xdr:nvCxnSpPr>
      <xdr:spPr>
        <a:xfrm>
          <a:off x="5960110" y="533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0" name="テキスト ボックス 109">
          <a:extLst>
            <a:ext uri="{FF2B5EF4-FFF2-40B4-BE49-F238E27FC236}">
              <a16:creationId xmlns:a16="http://schemas.microsoft.com/office/drawing/2014/main" id="{CD59C3E8-D497-4148-87F1-000288703C1C}"/>
            </a:ext>
          </a:extLst>
        </xdr:cNvPr>
        <xdr:cNvSpPr txBox="1"/>
      </xdr:nvSpPr>
      <xdr:spPr>
        <a:xfrm>
          <a:off x="5527221" y="519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図書館】&#10;一人当たり面積グラフ枠">
          <a:extLst>
            <a:ext uri="{FF2B5EF4-FFF2-40B4-BE49-F238E27FC236}">
              <a16:creationId xmlns:a16="http://schemas.microsoft.com/office/drawing/2014/main" id="{AE845AD8-FFE2-435A-BA56-C34C1FCB0D98}"/>
            </a:ext>
          </a:extLst>
        </xdr:cNvPr>
        <xdr:cNvSpPr/>
      </xdr:nvSpPr>
      <xdr:spPr>
        <a:xfrm>
          <a:off x="5960110" y="533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64770</xdr:rowOff>
    </xdr:from>
    <xdr:to>
      <xdr:col>54</xdr:col>
      <xdr:colOff>189865</xdr:colOff>
      <xdr:row>40</xdr:row>
      <xdr:rowOff>167640</xdr:rowOff>
    </xdr:to>
    <xdr:cxnSp macro="">
      <xdr:nvCxnSpPr>
        <xdr:cNvPr id="112" name="直線コネクタ 111">
          <a:extLst>
            <a:ext uri="{FF2B5EF4-FFF2-40B4-BE49-F238E27FC236}">
              <a16:creationId xmlns:a16="http://schemas.microsoft.com/office/drawing/2014/main" id="{3E04A22E-1C56-4942-9535-029C654DF892}"/>
            </a:ext>
          </a:extLst>
        </xdr:cNvPr>
        <xdr:cNvCxnSpPr/>
      </xdr:nvCxnSpPr>
      <xdr:spPr>
        <a:xfrm flipV="1">
          <a:off x="9429115" y="5720715"/>
          <a:ext cx="0" cy="13087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17</xdr:rowOff>
    </xdr:from>
    <xdr:ext cx="469744" cy="259045"/>
    <xdr:sp macro="" textlink="">
      <xdr:nvSpPr>
        <xdr:cNvPr id="113" name="【図書館】&#10;一人当たり面積最小値テキスト">
          <a:extLst>
            <a:ext uri="{FF2B5EF4-FFF2-40B4-BE49-F238E27FC236}">
              <a16:creationId xmlns:a16="http://schemas.microsoft.com/office/drawing/2014/main" id="{D7D74784-4FE9-4E4B-844A-D27B9A203B49}"/>
            </a:ext>
          </a:extLst>
        </xdr:cNvPr>
        <xdr:cNvSpPr txBox="1"/>
      </xdr:nvSpPr>
      <xdr:spPr>
        <a:xfrm>
          <a:off x="9467850" y="7029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40</xdr:row>
      <xdr:rowOff>167640</xdr:rowOff>
    </xdr:from>
    <xdr:to>
      <xdr:col>55</xdr:col>
      <xdr:colOff>88900</xdr:colOff>
      <xdr:row>40</xdr:row>
      <xdr:rowOff>167640</xdr:rowOff>
    </xdr:to>
    <xdr:cxnSp macro="">
      <xdr:nvCxnSpPr>
        <xdr:cNvPr id="114" name="直線コネクタ 113">
          <a:extLst>
            <a:ext uri="{FF2B5EF4-FFF2-40B4-BE49-F238E27FC236}">
              <a16:creationId xmlns:a16="http://schemas.microsoft.com/office/drawing/2014/main" id="{1D111E0E-075A-4A45-B352-A5521574BFF8}"/>
            </a:ext>
          </a:extLst>
        </xdr:cNvPr>
        <xdr:cNvCxnSpPr/>
      </xdr:nvCxnSpPr>
      <xdr:spPr>
        <a:xfrm>
          <a:off x="9356090" y="7029450"/>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11447</xdr:rowOff>
    </xdr:from>
    <xdr:ext cx="469744" cy="259045"/>
    <xdr:sp macro="" textlink="">
      <xdr:nvSpPr>
        <xdr:cNvPr id="115" name="【図書館】&#10;一人当たり面積最大値テキスト">
          <a:extLst>
            <a:ext uri="{FF2B5EF4-FFF2-40B4-BE49-F238E27FC236}">
              <a16:creationId xmlns:a16="http://schemas.microsoft.com/office/drawing/2014/main" id="{815DD276-25DD-403A-A15D-0CB771BE54CC}"/>
            </a:ext>
          </a:extLst>
        </xdr:cNvPr>
        <xdr:cNvSpPr txBox="1"/>
      </xdr:nvSpPr>
      <xdr:spPr>
        <a:xfrm>
          <a:off x="9467850" y="5501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64770</xdr:rowOff>
    </xdr:from>
    <xdr:to>
      <xdr:col>55</xdr:col>
      <xdr:colOff>88900</xdr:colOff>
      <xdr:row>33</xdr:row>
      <xdr:rowOff>64770</xdr:rowOff>
    </xdr:to>
    <xdr:cxnSp macro="">
      <xdr:nvCxnSpPr>
        <xdr:cNvPr id="116" name="直線コネクタ 115">
          <a:extLst>
            <a:ext uri="{FF2B5EF4-FFF2-40B4-BE49-F238E27FC236}">
              <a16:creationId xmlns:a16="http://schemas.microsoft.com/office/drawing/2014/main" id="{7223F0F2-94A0-4182-9EE7-F28CE14AD834}"/>
            </a:ext>
          </a:extLst>
        </xdr:cNvPr>
        <xdr:cNvCxnSpPr/>
      </xdr:nvCxnSpPr>
      <xdr:spPr>
        <a:xfrm>
          <a:off x="9356090" y="5720715"/>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2557</xdr:rowOff>
    </xdr:from>
    <xdr:ext cx="469744" cy="259045"/>
    <xdr:sp macro="" textlink="">
      <xdr:nvSpPr>
        <xdr:cNvPr id="117" name="【図書館】&#10;一人当たり面積平均値テキスト">
          <a:extLst>
            <a:ext uri="{FF2B5EF4-FFF2-40B4-BE49-F238E27FC236}">
              <a16:creationId xmlns:a16="http://schemas.microsoft.com/office/drawing/2014/main" id="{FC19222E-C492-462A-A989-B85C4C5421D7}"/>
            </a:ext>
          </a:extLst>
        </xdr:cNvPr>
        <xdr:cNvSpPr txBox="1"/>
      </xdr:nvSpPr>
      <xdr:spPr>
        <a:xfrm>
          <a:off x="9467850" y="63462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151130</xdr:rowOff>
    </xdr:from>
    <xdr:to>
      <xdr:col>55</xdr:col>
      <xdr:colOff>50800</xdr:colOff>
      <xdr:row>38</xdr:row>
      <xdr:rowOff>81280</xdr:rowOff>
    </xdr:to>
    <xdr:sp macro="" textlink="">
      <xdr:nvSpPr>
        <xdr:cNvPr id="118" name="フローチャート: 判断 117">
          <a:extLst>
            <a:ext uri="{FF2B5EF4-FFF2-40B4-BE49-F238E27FC236}">
              <a16:creationId xmlns:a16="http://schemas.microsoft.com/office/drawing/2014/main" id="{9C5D75C5-4D56-4F41-8C4D-82353EEC89E0}"/>
            </a:ext>
          </a:extLst>
        </xdr:cNvPr>
        <xdr:cNvSpPr/>
      </xdr:nvSpPr>
      <xdr:spPr>
        <a:xfrm>
          <a:off x="9394190" y="6494780"/>
          <a:ext cx="9017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37</xdr:row>
      <xdr:rowOff>151130</xdr:rowOff>
    </xdr:from>
    <xdr:to>
      <xdr:col>50</xdr:col>
      <xdr:colOff>165100</xdr:colOff>
      <xdr:row>38</xdr:row>
      <xdr:rowOff>81280</xdr:rowOff>
    </xdr:to>
    <xdr:sp macro="" textlink="">
      <xdr:nvSpPr>
        <xdr:cNvPr id="119" name="フローチャート: 判断 118">
          <a:extLst>
            <a:ext uri="{FF2B5EF4-FFF2-40B4-BE49-F238E27FC236}">
              <a16:creationId xmlns:a16="http://schemas.microsoft.com/office/drawing/2014/main" id="{368191FE-B37E-40D0-89CE-DEC7FC1579DB}"/>
            </a:ext>
          </a:extLst>
        </xdr:cNvPr>
        <xdr:cNvSpPr/>
      </xdr:nvSpPr>
      <xdr:spPr>
        <a:xfrm>
          <a:off x="8632190" y="6494780"/>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2540</xdr:rowOff>
    </xdr:from>
    <xdr:to>
      <xdr:col>46</xdr:col>
      <xdr:colOff>38100</xdr:colOff>
      <xdr:row>38</xdr:row>
      <xdr:rowOff>104140</xdr:rowOff>
    </xdr:to>
    <xdr:sp macro="" textlink="">
      <xdr:nvSpPr>
        <xdr:cNvPr id="120" name="フローチャート: 判断 119">
          <a:extLst>
            <a:ext uri="{FF2B5EF4-FFF2-40B4-BE49-F238E27FC236}">
              <a16:creationId xmlns:a16="http://schemas.microsoft.com/office/drawing/2014/main" id="{6AA56053-7285-4829-BFE8-C5C126831F73}"/>
            </a:ext>
          </a:extLst>
        </xdr:cNvPr>
        <xdr:cNvSpPr/>
      </xdr:nvSpPr>
      <xdr:spPr>
        <a:xfrm>
          <a:off x="7846060" y="6517640"/>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2540</xdr:rowOff>
    </xdr:from>
    <xdr:to>
      <xdr:col>41</xdr:col>
      <xdr:colOff>101600</xdr:colOff>
      <xdr:row>38</xdr:row>
      <xdr:rowOff>104140</xdr:rowOff>
    </xdr:to>
    <xdr:sp macro="" textlink="">
      <xdr:nvSpPr>
        <xdr:cNvPr id="121" name="フローチャート: 判断 120">
          <a:extLst>
            <a:ext uri="{FF2B5EF4-FFF2-40B4-BE49-F238E27FC236}">
              <a16:creationId xmlns:a16="http://schemas.microsoft.com/office/drawing/2014/main" id="{9C9D6C0B-443B-4114-A040-54DAFBB5769B}"/>
            </a:ext>
          </a:extLst>
        </xdr:cNvPr>
        <xdr:cNvSpPr/>
      </xdr:nvSpPr>
      <xdr:spPr>
        <a:xfrm>
          <a:off x="7029450" y="6517640"/>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2540</xdr:rowOff>
    </xdr:from>
    <xdr:to>
      <xdr:col>36</xdr:col>
      <xdr:colOff>165100</xdr:colOff>
      <xdr:row>38</xdr:row>
      <xdr:rowOff>104140</xdr:rowOff>
    </xdr:to>
    <xdr:sp macro="" textlink="">
      <xdr:nvSpPr>
        <xdr:cNvPr id="122" name="フローチャート: 判断 121">
          <a:extLst>
            <a:ext uri="{FF2B5EF4-FFF2-40B4-BE49-F238E27FC236}">
              <a16:creationId xmlns:a16="http://schemas.microsoft.com/office/drawing/2014/main" id="{41D84AB2-EA37-4E7E-A81D-F3F58FF73241}"/>
            </a:ext>
          </a:extLst>
        </xdr:cNvPr>
        <xdr:cNvSpPr/>
      </xdr:nvSpPr>
      <xdr:spPr>
        <a:xfrm>
          <a:off x="6231890" y="6517640"/>
          <a:ext cx="1092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61A5F281-53AC-4FDF-B0FC-6224BBF7D7C8}"/>
            </a:ext>
          </a:extLst>
        </xdr:cNvPr>
        <xdr:cNvSpPr txBox="1"/>
      </xdr:nvSpPr>
      <xdr:spPr>
        <a:xfrm>
          <a:off x="92583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31FC4647-7DC4-4DC5-9090-7CC1EFA935FC}"/>
            </a:ext>
          </a:extLst>
        </xdr:cNvPr>
        <xdr:cNvSpPr txBox="1"/>
      </xdr:nvSpPr>
      <xdr:spPr>
        <a:xfrm>
          <a:off x="85153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0B53831B-7F13-4DEC-875B-3F5AD17C4531}"/>
            </a:ext>
          </a:extLst>
        </xdr:cNvPr>
        <xdr:cNvSpPr txBox="1"/>
      </xdr:nvSpPr>
      <xdr:spPr>
        <a:xfrm>
          <a:off x="77177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DD48B800-2D18-4FE3-9A08-3975C904E09E}"/>
            </a:ext>
          </a:extLst>
        </xdr:cNvPr>
        <xdr:cNvSpPr txBox="1"/>
      </xdr:nvSpPr>
      <xdr:spPr>
        <a:xfrm>
          <a:off x="6912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737761BD-98CF-4C9D-97ED-A04E577159CB}"/>
            </a:ext>
          </a:extLst>
        </xdr:cNvPr>
        <xdr:cNvSpPr txBox="1"/>
      </xdr:nvSpPr>
      <xdr:spPr>
        <a:xfrm>
          <a:off x="61150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116840</xdr:rowOff>
    </xdr:from>
    <xdr:to>
      <xdr:col>55</xdr:col>
      <xdr:colOff>50800</xdr:colOff>
      <xdr:row>41</xdr:row>
      <xdr:rowOff>46990</xdr:rowOff>
    </xdr:to>
    <xdr:sp macro="" textlink="">
      <xdr:nvSpPr>
        <xdr:cNvPr id="128" name="楕円 127">
          <a:extLst>
            <a:ext uri="{FF2B5EF4-FFF2-40B4-BE49-F238E27FC236}">
              <a16:creationId xmlns:a16="http://schemas.microsoft.com/office/drawing/2014/main" id="{36DEB66D-05D5-401F-BC65-BEB753A9FF28}"/>
            </a:ext>
          </a:extLst>
        </xdr:cNvPr>
        <xdr:cNvSpPr/>
      </xdr:nvSpPr>
      <xdr:spPr>
        <a:xfrm>
          <a:off x="9394190" y="6974840"/>
          <a:ext cx="9017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31767</xdr:rowOff>
    </xdr:from>
    <xdr:ext cx="469744" cy="259045"/>
    <xdr:sp macro="" textlink="">
      <xdr:nvSpPr>
        <xdr:cNvPr id="129" name="【図書館】&#10;一人当たり面積該当値テキスト">
          <a:extLst>
            <a:ext uri="{FF2B5EF4-FFF2-40B4-BE49-F238E27FC236}">
              <a16:creationId xmlns:a16="http://schemas.microsoft.com/office/drawing/2014/main" id="{2C416DD8-DF2F-4232-BBE1-61219D767088}"/>
            </a:ext>
          </a:extLst>
        </xdr:cNvPr>
        <xdr:cNvSpPr txBox="1"/>
      </xdr:nvSpPr>
      <xdr:spPr>
        <a:xfrm>
          <a:off x="9467850" y="68878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116840</xdr:rowOff>
    </xdr:from>
    <xdr:to>
      <xdr:col>50</xdr:col>
      <xdr:colOff>165100</xdr:colOff>
      <xdr:row>41</xdr:row>
      <xdr:rowOff>46990</xdr:rowOff>
    </xdr:to>
    <xdr:sp macro="" textlink="">
      <xdr:nvSpPr>
        <xdr:cNvPr id="130" name="楕円 129">
          <a:extLst>
            <a:ext uri="{FF2B5EF4-FFF2-40B4-BE49-F238E27FC236}">
              <a16:creationId xmlns:a16="http://schemas.microsoft.com/office/drawing/2014/main" id="{4F54C3A7-9A99-4381-B2F4-8407B79E3386}"/>
            </a:ext>
          </a:extLst>
        </xdr:cNvPr>
        <xdr:cNvSpPr/>
      </xdr:nvSpPr>
      <xdr:spPr>
        <a:xfrm>
          <a:off x="8632190" y="6974840"/>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167640</xdr:rowOff>
    </xdr:from>
    <xdr:to>
      <xdr:col>55</xdr:col>
      <xdr:colOff>0</xdr:colOff>
      <xdr:row>40</xdr:row>
      <xdr:rowOff>167640</xdr:rowOff>
    </xdr:to>
    <xdr:cxnSp macro="">
      <xdr:nvCxnSpPr>
        <xdr:cNvPr id="131" name="直線コネクタ 130">
          <a:extLst>
            <a:ext uri="{FF2B5EF4-FFF2-40B4-BE49-F238E27FC236}">
              <a16:creationId xmlns:a16="http://schemas.microsoft.com/office/drawing/2014/main" id="{E2A94BF1-5809-456B-B7EC-302E7E803982}"/>
            </a:ext>
          </a:extLst>
        </xdr:cNvPr>
        <xdr:cNvCxnSpPr/>
      </xdr:nvCxnSpPr>
      <xdr:spPr>
        <a:xfrm>
          <a:off x="8686800" y="7029450"/>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116840</xdr:rowOff>
    </xdr:from>
    <xdr:to>
      <xdr:col>46</xdr:col>
      <xdr:colOff>38100</xdr:colOff>
      <xdr:row>41</xdr:row>
      <xdr:rowOff>46990</xdr:rowOff>
    </xdr:to>
    <xdr:sp macro="" textlink="">
      <xdr:nvSpPr>
        <xdr:cNvPr id="132" name="楕円 131">
          <a:extLst>
            <a:ext uri="{FF2B5EF4-FFF2-40B4-BE49-F238E27FC236}">
              <a16:creationId xmlns:a16="http://schemas.microsoft.com/office/drawing/2014/main" id="{002A7DA4-18FA-45CE-B154-E64A0DDDB735}"/>
            </a:ext>
          </a:extLst>
        </xdr:cNvPr>
        <xdr:cNvSpPr/>
      </xdr:nvSpPr>
      <xdr:spPr>
        <a:xfrm>
          <a:off x="7846060" y="6974840"/>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167640</xdr:rowOff>
    </xdr:from>
    <xdr:to>
      <xdr:col>50</xdr:col>
      <xdr:colOff>114300</xdr:colOff>
      <xdr:row>40</xdr:row>
      <xdr:rowOff>167640</xdr:rowOff>
    </xdr:to>
    <xdr:cxnSp macro="">
      <xdr:nvCxnSpPr>
        <xdr:cNvPr id="133" name="直線コネクタ 132">
          <a:extLst>
            <a:ext uri="{FF2B5EF4-FFF2-40B4-BE49-F238E27FC236}">
              <a16:creationId xmlns:a16="http://schemas.microsoft.com/office/drawing/2014/main" id="{276F4A2F-17A6-4C5F-A8F0-0572D408902E}"/>
            </a:ext>
          </a:extLst>
        </xdr:cNvPr>
        <xdr:cNvCxnSpPr/>
      </xdr:nvCxnSpPr>
      <xdr:spPr>
        <a:xfrm>
          <a:off x="7889240" y="7029450"/>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116840</xdr:rowOff>
    </xdr:from>
    <xdr:to>
      <xdr:col>41</xdr:col>
      <xdr:colOff>101600</xdr:colOff>
      <xdr:row>41</xdr:row>
      <xdr:rowOff>46990</xdr:rowOff>
    </xdr:to>
    <xdr:sp macro="" textlink="">
      <xdr:nvSpPr>
        <xdr:cNvPr id="134" name="楕円 133">
          <a:extLst>
            <a:ext uri="{FF2B5EF4-FFF2-40B4-BE49-F238E27FC236}">
              <a16:creationId xmlns:a16="http://schemas.microsoft.com/office/drawing/2014/main" id="{137A179D-4B95-45D5-9CAC-E5C5A3181F24}"/>
            </a:ext>
          </a:extLst>
        </xdr:cNvPr>
        <xdr:cNvSpPr/>
      </xdr:nvSpPr>
      <xdr:spPr>
        <a:xfrm>
          <a:off x="7029450" y="697484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167640</xdr:rowOff>
    </xdr:from>
    <xdr:to>
      <xdr:col>45</xdr:col>
      <xdr:colOff>177800</xdr:colOff>
      <xdr:row>40</xdr:row>
      <xdr:rowOff>167640</xdr:rowOff>
    </xdr:to>
    <xdr:cxnSp macro="">
      <xdr:nvCxnSpPr>
        <xdr:cNvPr id="135" name="直線コネクタ 134">
          <a:extLst>
            <a:ext uri="{FF2B5EF4-FFF2-40B4-BE49-F238E27FC236}">
              <a16:creationId xmlns:a16="http://schemas.microsoft.com/office/drawing/2014/main" id="{74A00C33-8E09-4BBF-BE6C-AAD2BDC31FC7}"/>
            </a:ext>
          </a:extLst>
        </xdr:cNvPr>
        <xdr:cNvCxnSpPr/>
      </xdr:nvCxnSpPr>
      <xdr:spPr>
        <a:xfrm>
          <a:off x="7084060" y="7029450"/>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116840</xdr:rowOff>
    </xdr:from>
    <xdr:to>
      <xdr:col>36</xdr:col>
      <xdr:colOff>165100</xdr:colOff>
      <xdr:row>41</xdr:row>
      <xdr:rowOff>46990</xdr:rowOff>
    </xdr:to>
    <xdr:sp macro="" textlink="">
      <xdr:nvSpPr>
        <xdr:cNvPr id="136" name="楕円 135">
          <a:extLst>
            <a:ext uri="{FF2B5EF4-FFF2-40B4-BE49-F238E27FC236}">
              <a16:creationId xmlns:a16="http://schemas.microsoft.com/office/drawing/2014/main" id="{EF80311C-60E3-4AAC-87A8-3ED561710355}"/>
            </a:ext>
          </a:extLst>
        </xdr:cNvPr>
        <xdr:cNvSpPr/>
      </xdr:nvSpPr>
      <xdr:spPr>
        <a:xfrm>
          <a:off x="6231890" y="6974840"/>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167640</xdr:rowOff>
    </xdr:from>
    <xdr:to>
      <xdr:col>41</xdr:col>
      <xdr:colOff>50800</xdr:colOff>
      <xdr:row>40</xdr:row>
      <xdr:rowOff>167640</xdr:rowOff>
    </xdr:to>
    <xdr:cxnSp macro="">
      <xdr:nvCxnSpPr>
        <xdr:cNvPr id="137" name="直線コネクタ 136">
          <a:extLst>
            <a:ext uri="{FF2B5EF4-FFF2-40B4-BE49-F238E27FC236}">
              <a16:creationId xmlns:a16="http://schemas.microsoft.com/office/drawing/2014/main" id="{EF57B424-8965-4588-9DEE-37A83A267312}"/>
            </a:ext>
          </a:extLst>
        </xdr:cNvPr>
        <xdr:cNvCxnSpPr/>
      </xdr:nvCxnSpPr>
      <xdr:spPr>
        <a:xfrm>
          <a:off x="6286500" y="7029450"/>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36</xdr:row>
      <xdr:rowOff>97807</xdr:rowOff>
    </xdr:from>
    <xdr:ext cx="469744" cy="259045"/>
    <xdr:sp macro="" textlink="">
      <xdr:nvSpPr>
        <xdr:cNvPr id="138" name="n_1aveValue【図書館】&#10;一人当たり面積">
          <a:extLst>
            <a:ext uri="{FF2B5EF4-FFF2-40B4-BE49-F238E27FC236}">
              <a16:creationId xmlns:a16="http://schemas.microsoft.com/office/drawing/2014/main" id="{80C5C33D-EC9D-47C2-9DCA-BFCB971BAE08}"/>
            </a:ext>
          </a:extLst>
        </xdr:cNvPr>
        <xdr:cNvSpPr txBox="1"/>
      </xdr:nvSpPr>
      <xdr:spPr>
        <a:xfrm>
          <a:off x="8454467" y="6266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36</xdr:row>
      <xdr:rowOff>120667</xdr:rowOff>
    </xdr:from>
    <xdr:ext cx="469744" cy="259045"/>
    <xdr:sp macro="" textlink="">
      <xdr:nvSpPr>
        <xdr:cNvPr id="139" name="n_2aveValue【図書館】&#10;一人当たり面積">
          <a:extLst>
            <a:ext uri="{FF2B5EF4-FFF2-40B4-BE49-F238E27FC236}">
              <a16:creationId xmlns:a16="http://schemas.microsoft.com/office/drawing/2014/main" id="{4FAFA8CA-AD17-4371-BBD9-AEE12BF6B6A2}"/>
            </a:ext>
          </a:extLst>
        </xdr:cNvPr>
        <xdr:cNvSpPr txBox="1"/>
      </xdr:nvSpPr>
      <xdr:spPr>
        <a:xfrm>
          <a:off x="7673417" y="62947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36</xdr:row>
      <xdr:rowOff>120667</xdr:rowOff>
    </xdr:from>
    <xdr:ext cx="469744" cy="259045"/>
    <xdr:sp macro="" textlink="">
      <xdr:nvSpPr>
        <xdr:cNvPr id="140" name="n_3aveValue【図書館】&#10;一人当たり面積">
          <a:extLst>
            <a:ext uri="{FF2B5EF4-FFF2-40B4-BE49-F238E27FC236}">
              <a16:creationId xmlns:a16="http://schemas.microsoft.com/office/drawing/2014/main" id="{D7FAFE47-9052-4557-831A-DC50BCE33A27}"/>
            </a:ext>
          </a:extLst>
        </xdr:cNvPr>
        <xdr:cNvSpPr txBox="1"/>
      </xdr:nvSpPr>
      <xdr:spPr>
        <a:xfrm>
          <a:off x="6866332" y="62947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36</xdr:row>
      <xdr:rowOff>120667</xdr:rowOff>
    </xdr:from>
    <xdr:ext cx="469744" cy="259045"/>
    <xdr:sp macro="" textlink="">
      <xdr:nvSpPr>
        <xdr:cNvPr id="141" name="n_4aveValue【図書館】&#10;一人当たり面積">
          <a:extLst>
            <a:ext uri="{FF2B5EF4-FFF2-40B4-BE49-F238E27FC236}">
              <a16:creationId xmlns:a16="http://schemas.microsoft.com/office/drawing/2014/main" id="{79CA7950-83C1-45F7-8E04-73C213A50F91}"/>
            </a:ext>
          </a:extLst>
        </xdr:cNvPr>
        <xdr:cNvSpPr txBox="1"/>
      </xdr:nvSpPr>
      <xdr:spPr>
        <a:xfrm>
          <a:off x="6068772" y="62947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38117</xdr:rowOff>
    </xdr:from>
    <xdr:ext cx="469744" cy="259045"/>
    <xdr:sp macro="" textlink="">
      <xdr:nvSpPr>
        <xdr:cNvPr id="142" name="n_1mainValue【図書館】&#10;一人当たり面積">
          <a:extLst>
            <a:ext uri="{FF2B5EF4-FFF2-40B4-BE49-F238E27FC236}">
              <a16:creationId xmlns:a16="http://schemas.microsoft.com/office/drawing/2014/main" id="{0E98A711-77A5-4947-976C-5CA001A726A7}"/>
            </a:ext>
          </a:extLst>
        </xdr:cNvPr>
        <xdr:cNvSpPr txBox="1"/>
      </xdr:nvSpPr>
      <xdr:spPr>
        <a:xfrm>
          <a:off x="8454467" y="70675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38117</xdr:rowOff>
    </xdr:from>
    <xdr:ext cx="469744" cy="259045"/>
    <xdr:sp macro="" textlink="">
      <xdr:nvSpPr>
        <xdr:cNvPr id="143" name="n_2mainValue【図書館】&#10;一人当たり面積">
          <a:extLst>
            <a:ext uri="{FF2B5EF4-FFF2-40B4-BE49-F238E27FC236}">
              <a16:creationId xmlns:a16="http://schemas.microsoft.com/office/drawing/2014/main" id="{730047F3-9ACE-44C2-8554-B95E37D4A742}"/>
            </a:ext>
          </a:extLst>
        </xdr:cNvPr>
        <xdr:cNvSpPr txBox="1"/>
      </xdr:nvSpPr>
      <xdr:spPr>
        <a:xfrm>
          <a:off x="7673417" y="70675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38117</xdr:rowOff>
    </xdr:from>
    <xdr:ext cx="469744" cy="259045"/>
    <xdr:sp macro="" textlink="">
      <xdr:nvSpPr>
        <xdr:cNvPr id="144" name="n_3mainValue【図書館】&#10;一人当たり面積">
          <a:extLst>
            <a:ext uri="{FF2B5EF4-FFF2-40B4-BE49-F238E27FC236}">
              <a16:creationId xmlns:a16="http://schemas.microsoft.com/office/drawing/2014/main" id="{D58E18E9-BF78-4CB3-BDD9-A2D870653371}"/>
            </a:ext>
          </a:extLst>
        </xdr:cNvPr>
        <xdr:cNvSpPr txBox="1"/>
      </xdr:nvSpPr>
      <xdr:spPr>
        <a:xfrm>
          <a:off x="6866332" y="70675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38117</xdr:rowOff>
    </xdr:from>
    <xdr:ext cx="469744" cy="259045"/>
    <xdr:sp macro="" textlink="">
      <xdr:nvSpPr>
        <xdr:cNvPr id="145" name="n_4mainValue【図書館】&#10;一人当たり面積">
          <a:extLst>
            <a:ext uri="{FF2B5EF4-FFF2-40B4-BE49-F238E27FC236}">
              <a16:creationId xmlns:a16="http://schemas.microsoft.com/office/drawing/2014/main" id="{0AE420AB-E8DD-4CBA-AF92-F8B6DE110AFD}"/>
            </a:ext>
          </a:extLst>
        </xdr:cNvPr>
        <xdr:cNvSpPr txBox="1"/>
      </xdr:nvSpPr>
      <xdr:spPr>
        <a:xfrm>
          <a:off x="6068772" y="70675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59DBB206-62E0-41F1-BCA4-DDDAD4278861}"/>
            </a:ext>
          </a:extLst>
        </xdr:cNvPr>
        <xdr:cNvSpPr/>
      </xdr:nvSpPr>
      <xdr:spPr>
        <a:xfrm>
          <a:off x="685800" y="800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C08BE351-B8BF-4F4C-BF17-541ED3387F7E}"/>
            </a:ext>
          </a:extLst>
        </xdr:cNvPr>
        <xdr:cNvSpPr/>
      </xdr:nvSpPr>
      <xdr:spPr>
        <a:xfrm>
          <a:off x="8166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1E26F52B-BD1B-4770-B1A3-4372F24DB098}"/>
            </a:ext>
          </a:extLst>
        </xdr:cNvPr>
        <xdr:cNvSpPr/>
      </xdr:nvSpPr>
      <xdr:spPr>
        <a:xfrm>
          <a:off x="8166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C261AAE4-F338-4242-B8BC-CE26B94F0C59}"/>
            </a:ext>
          </a:extLst>
        </xdr:cNvPr>
        <xdr:cNvSpPr/>
      </xdr:nvSpPr>
      <xdr:spPr>
        <a:xfrm>
          <a:off x="17145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B626638E-CA3B-491C-8ECA-7870AE879D98}"/>
            </a:ext>
          </a:extLst>
        </xdr:cNvPr>
        <xdr:cNvSpPr/>
      </xdr:nvSpPr>
      <xdr:spPr>
        <a:xfrm>
          <a:off x="17145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C4AE009F-F54B-4EE0-AAFF-887466E8B39D}"/>
            </a:ext>
          </a:extLst>
        </xdr:cNvPr>
        <xdr:cNvSpPr/>
      </xdr:nvSpPr>
      <xdr:spPr>
        <a:xfrm>
          <a:off x="27432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8BE3AFCD-04BE-4863-8A7A-66FEB871DAB3}"/>
            </a:ext>
          </a:extLst>
        </xdr:cNvPr>
        <xdr:cNvSpPr/>
      </xdr:nvSpPr>
      <xdr:spPr>
        <a:xfrm>
          <a:off x="27432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D6B09D21-5961-431E-A16F-DE9AEAC316D9}"/>
            </a:ext>
          </a:extLst>
        </xdr:cNvPr>
        <xdr:cNvSpPr/>
      </xdr:nvSpPr>
      <xdr:spPr>
        <a:xfrm>
          <a:off x="685800" y="914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a:extLst>
            <a:ext uri="{FF2B5EF4-FFF2-40B4-BE49-F238E27FC236}">
              <a16:creationId xmlns:a16="http://schemas.microsoft.com/office/drawing/2014/main" id="{904A4538-9D70-440D-8744-C2FBDEA8C491}"/>
            </a:ext>
          </a:extLst>
        </xdr:cNvPr>
        <xdr:cNvSpPr txBox="1"/>
      </xdr:nvSpPr>
      <xdr:spPr>
        <a:xfrm>
          <a:off x="66675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DA152462-EEDB-47CC-B8F1-1D4747B555D8}"/>
            </a:ext>
          </a:extLst>
        </xdr:cNvPr>
        <xdr:cNvCxnSpPr/>
      </xdr:nvCxnSpPr>
      <xdr:spPr>
        <a:xfrm>
          <a:off x="68580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a:extLst>
            <a:ext uri="{FF2B5EF4-FFF2-40B4-BE49-F238E27FC236}">
              <a16:creationId xmlns:a16="http://schemas.microsoft.com/office/drawing/2014/main" id="{0ABE6A2C-E710-4071-BFAF-AEBA79A7D920}"/>
            </a:ext>
          </a:extLst>
        </xdr:cNvPr>
        <xdr:cNvSpPr txBox="1"/>
      </xdr:nvSpPr>
      <xdr:spPr>
        <a:xfrm>
          <a:off x="273866"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7" name="直線コネクタ 156">
          <a:extLst>
            <a:ext uri="{FF2B5EF4-FFF2-40B4-BE49-F238E27FC236}">
              <a16:creationId xmlns:a16="http://schemas.microsoft.com/office/drawing/2014/main" id="{0783754E-7B96-4AEB-80AB-B31314C93D28}"/>
            </a:ext>
          </a:extLst>
        </xdr:cNvPr>
        <xdr:cNvCxnSpPr/>
      </xdr:nvCxnSpPr>
      <xdr:spPr>
        <a:xfrm>
          <a:off x="685800" y="1104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8" name="テキスト ボックス 157">
          <a:extLst>
            <a:ext uri="{FF2B5EF4-FFF2-40B4-BE49-F238E27FC236}">
              <a16:creationId xmlns:a16="http://schemas.microsoft.com/office/drawing/2014/main" id="{DC3B8D46-D8E0-458F-8390-0C0158689DE4}"/>
            </a:ext>
          </a:extLst>
        </xdr:cNvPr>
        <xdr:cNvSpPr txBox="1"/>
      </xdr:nvSpPr>
      <xdr:spPr>
        <a:xfrm>
          <a:off x="273866" y="1090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59" name="直線コネクタ 158">
          <a:extLst>
            <a:ext uri="{FF2B5EF4-FFF2-40B4-BE49-F238E27FC236}">
              <a16:creationId xmlns:a16="http://schemas.microsoft.com/office/drawing/2014/main" id="{60740997-8D64-4C85-B781-2B32E14EC5BC}"/>
            </a:ext>
          </a:extLst>
        </xdr:cNvPr>
        <xdr:cNvCxnSpPr/>
      </xdr:nvCxnSpPr>
      <xdr:spPr>
        <a:xfrm>
          <a:off x="685800" y="1066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0" name="テキスト ボックス 159">
          <a:extLst>
            <a:ext uri="{FF2B5EF4-FFF2-40B4-BE49-F238E27FC236}">
              <a16:creationId xmlns:a16="http://schemas.microsoft.com/office/drawing/2014/main" id="{C66F7977-4A89-43BE-86B9-0753A2A4B8CD}"/>
            </a:ext>
          </a:extLst>
        </xdr:cNvPr>
        <xdr:cNvSpPr txBox="1"/>
      </xdr:nvSpPr>
      <xdr:spPr>
        <a:xfrm>
          <a:off x="343701" y="1052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1" name="直線コネクタ 160">
          <a:extLst>
            <a:ext uri="{FF2B5EF4-FFF2-40B4-BE49-F238E27FC236}">
              <a16:creationId xmlns:a16="http://schemas.microsoft.com/office/drawing/2014/main" id="{1ECC58B5-1AEB-4FAC-8935-FFA3C66FC2BC}"/>
            </a:ext>
          </a:extLst>
        </xdr:cNvPr>
        <xdr:cNvCxnSpPr/>
      </xdr:nvCxnSpPr>
      <xdr:spPr>
        <a:xfrm>
          <a:off x="685800" y="1028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2" name="テキスト ボックス 161">
          <a:extLst>
            <a:ext uri="{FF2B5EF4-FFF2-40B4-BE49-F238E27FC236}">
              <a16:creationId xmlns:a16="http://schemas.microsoft.com/office/drawing/2014/main" id="{272483F6-6BD0-4021-B23D-AC8171C02061}"/>
            </a:ext>
          </a:extLst>
        </xdr:cNvPr>
        <xdr:cNvSpPr txBox="1"/>
      </xdr:nvSpPr>
      <xdr:spPr>
        <a:xfrm>
          <a:off x="343701" y="1014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3" name="直線コネクタ 162">
          <a:extLst>
            <a:ext uri="{FF2B5EF4-FFF2-40B4-BE49-F238E27FC236}">
              <a16:creationId xmlns:a16="http://schemas.microsoft.com/office/drawing/2014/main" id="{47395CD0-9B95-4553-9037-034FFCE9FA26}"/>
            </a:ext>
          </a:extLst>
        </xdr:cNvPr>
        <xdr:cNvCxnSpPr/>
      </xdr:nvCxnSpPr>
      <xdr:spPr>
        <a:xfrm>
          <a:off x="685800" y="990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4" name="テキスト ボックス 163">
          <a:extLst>
            <a:ext uri="{FF2B5EF4-FFF2-40B4-BE49-F238E27FC236}">
              <a16:creationId xmlns:a16="http://schemas.microsoft.com/office/drawing/2014/main" id="{9A7936A8-5A24-48F3-AB8A-EE401F9FE506}"/>
            </a:ext>
          </a:extLst>
        </xdr:cNvPr>
        <xdr:cNvSpPr txBox="1"/>
      </xdr:nvSpPr>
      <xdr:spPr>
        <a:xfrm>
          <a:off x="343701" y="9765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5" name="直線コネクタ 164">
          <a:extLst>
            <a:ext uri="{FF2B5EF4-FFF2-40B4-BE49-F238E27FC236}">
              <a16:creationId xmlns:a16="http://schemas.microsoft.com/office/drawing/2014/main" id="{B56ADD9D-C090-4F3A-91D3-F0548A4BE40C}"/>
            </a:ext>
          </a:extLst>
        </xdr:cNvPr>
        <xdr:cNvCxnSpPr/>
      </xdr:nvCxnSpPr>
      <xdr:spPr>
        <a:xfrm>
          <a:off x="685800" y="952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6" name="テキスト ボックス 165">
          <a:extLst>
            <a:ext uri="{FF2B5EF4-FFF2-40B4-BE49-F238E27FC236}">
              <a16:creationId xmlns:a16="http://schemas.microsoft.com/office/drawing/2014/main" id="{CD3ABC87-E62F-4DDC-A4C2-07A85F50E112}"/>
            </a:ext>
          </a:extLst>
        </xdr:cNvPr>
        <xdr:cNvSpPr txBox="1"/>
      </xdr:nvSpPr>
      <xdr:spPr>
        <a:xfrm>
          <a:off x="343701" y="938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7" name="直線コネクタ 166">
          <a:extLst>
            <a:ext uri="{FF2B5EF4-FFF2-40B4-BE49-F238E27FC236}">
              <a16:creationId xmlns:a16="http://schemas.microsoft.com/office/drawing/2014/main" id="{8CF55125-45AF-470B-8390-52E8EE75C5E5}"/>
            </a:ext>
          </a:extLst>
        </xdr:cNvPr>
        <xdr:cNvCxnSpPr/>
      </xdr:nvCxnSpPr>
      <xdr:spPr>
        <a:xfrm>
          <a:off x="68580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68" name="テキスト ボックス 167">
          <a:extLst>
            <a:ext uri="{FF2B5EF4-FFF2-40B4-BE49-F238E27FC236}">
              <a16:creationId xmlns:a16="http://schemas.microsoft.com/office/drawing/2014/main" id="{01EDF0E9-C323-4A76-ABF9-71C82E63E7EB}"/>
            </a:ext>
          </a:extLst>
        </xdr:cNvPr>
        <xdr:cNvSpPr txBox="1"/>
      </xdr:nvSpPr>
      <xdr:spPr>
        <a:xfrm>
          <a:off x="386866" y="900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69" name="【体育館・プール】&#10;有形固定資産減価償却率グラフ枠">
          <a:extLst>
            <a:ext uri="{FF2B5EF4-FFF2-40B4-BE49-F238E27FC236}">
              <a16:creationId xmlns:a16="http://schemas.microsoft.com/office/drawing/2014/main" id="{9B5B7E88-5A56-466B-B8CC-38D3EAC2E2F4}"/>
            </a:ext>
          </a:extLst>
        </xdr:cNvPr>
        <xdr:cNvSpPr/>
      </xdr:nvSpPr>
      <xdr:spPr>
        <a:xfrm>
          <a:off x="685800" y="914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167640</xdr:rowOff>
    </xdr:from>
    <xdr:to>
      <xdr:col>24</xdr:col>
      <xdr:colOff>62865</xdr:colOff>
      <xdr:row>64</xdr:row>
      <xdr:rowOff>76200</xdr:rowOff>
    </xdr:to>
    <xdr:cxnSp macro="">
      <xdr:nvCxnSpPr>
        <xdr:cNvPr id="170" name="直線コネクタ 169">
          <a:extLst>
            <a:ext uri="{FF2B5EF4-FFF2-40B4-BE49-F238E27FC236}">
              <a16:creationId xmlns:a16="http://schemas.microsoft.com/office/drawing/2014/main" id="{FA9E9196-07AD-4522-A153-A4FE6F68E4C4}"/>
            </a:ext>
          </a:extLst>
        </xdr:cNvPr>
        <xdr:cNvCxnSpPr/>
      </xdr:nvCxnSpPr>
      <xdr:spPr>
        <a:xfrm flipV="1">
          <a:off x="4173855" y="9772650"/>
          <a:ext cx="0" cy="1276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171" name="【体育館・プール】&#10;有形固定資産減価償却率最小値テキスト">
          <a:extLst>
            <a:ext uri="{FF2B5EF4-FFF2-40B4-BE49-F238E27FC236}">
              <a16:creationId xmlns:a16="http://schemas.microsoft.com/office/drawing/2014/main" id="{443CC2B5-9910-4D8B-8EF8-1A7F71CB422C}"/>
            </a:ext>
          </a:extLst>
        </xdr:cNvPr>
        <xdr:cNvSpPr txBox="1"/>
      </xdr:nvSpPr>
      <xdr:spPr>
        <a:xfrm>
          <a:off x="4212590" y="11054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72" name="直線コネクタ 171">
          <a:extLst>
            <a:ext uri="{FF2B5EF4-FFF2-40B4-BE49-F238E27FC236}">
              <a16:creationId xmlns:a16="http://schemas.microsoft.com/office/drawing/2014/main" id="{EE0EB6CE-3C0A-4CAE-A4B6-4475026550DF}"/>
            </a:ext>
          </a:extLst>
        </xdr:cNvPr>
        <xdr:cNvCxnSpPr/>
      </xdr:nvCxnSpPr>
      <xdr:spPr>
        <a:xfrm>
          <a:off x="4112260" y="110490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114317</xdr:rowOff>
    </xdr:from>
    <xdr:ext cx="405111" cy="259045"/>
    <xdr:sp macro="" textlink="">
      <xdr:nvSpPr>
        <xdr:cNvPr id="173" name="【体育館・プール】&#10;有形固定資産減価償却率最大値テキスト">
          <a:extLst>
            <a:ext uri="{FF2B5EF4-FFF2-40B4-BE49-F238E27FC236}">
              <a16:creationId xmlns:a16="http://schemas.microsoft.com/office/drawing/2014/main" id="{3399F45A-EC1A-4356-85AE-11AD910877B7}"/>
            </a:ext>
          </a:extLst>
        </xdr:cNvPr>
        <xdr:cNvSpPr txBox="1"/>
      </xdr:nvSpPr>
      <xdr:spPr>
        <a:xfrm>
          <a:off x="4212590" y="9544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167640</xdr:rowOff>
    </xdr:from>
    <xdr:to>
      <xdr:col>24</xdr:col>
      <xdr:colOff>152400</xdr:colOff>
      <xdr:row>56</xdr:row>
      <xdr:rowOff>167640</xdr:rowOff>
    </xdr:to>
    <xdr:cxnSp macro="">
      <xdr:nvCxnSpPr>
        <xdr:cNvPr id="174" name="直線コネクタ 173">
          <a:extLst>
            <a:ext uri="{FF2B5EF4-FFF2-40B4-BE49-F238E27FC236}">
              <a16:creationId xmlns:a16="http://schemas.microsoft.com/office/drawing/2014/main" id="{855F7352-7A1D-42FE-9911-5238C700DA59}"/>
            </a:ext>
          </a:extLst>
        </xdr:cNvPr>
        <xdr:cNvCxnSpPr/>
      </xdr:nvCxnSpPr>
      <xdr:spPr>
        <a:xfrm>
          <a:off x="4112260" y="97726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58</xdr:row>
      <xdr:rowOff>86377</xdr:rowOff>
    </xdr:from>
    <xdr:ext cx="405111" cy="259045"/>
    <xdr:sp macro="" textlink="">
      <xdr:nvSpPr>
        <xdr:cNvPr id="175" name="【体育館・プール】&#10;有形固定資産減価償却率平均値テキスト">
          <a:extLst>
            <a:ext uri="{FF2B5EF4-FFF2-40B4-BE49-F238E27FC236}">
              <a16:creationId xmlns:a16="http://schemas.microsoft.com/office/drawing/2014/main" id="{0B3BF513-8C23-45F0-B164-B501F0585DDB}"/>
            </a:ext>
          </a:extLst>
        </xdr:cNvPr>
        <xdr:cNvSpPr txBox="1"/>
      </xdr:nvSpPr>
      <xdr:spPr>
        <a:xfrm>
          <a:off x="4212590" y="100323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63500</xdr:rowOff>
    </xdr:from>
    <xdr:to>
      <xdr:col>24</xdr:col>
      <xdr:colOff>114300</xdr:colOff>
      <xdr:row>59</xdr:row>
      <xdr:rowOff>165100</xdr:rowOff>
    </xdr:to>
    <xdr:sp macro="" textlink="">
      <xdr:nvSpPr>
        <xdr:cNvPr id="176" name="フローチャート: 判断 175">
          <a:extLst>
            <a:ext uri="{FF2B5EF4-FFF2-40B4-BE49-F238E27FC236}">
              <a16:creationId xmlns:a16="http://schemas.microsoft.com/office/drawing/2014/main" id="{668AC2E2-1E16-495F-A292-28179D41B854}"/>
            </a:ext>
          </a:extLst>
        </xdr:cNvPr>
        <xdr:cNvSpPr/>
      </xdr:nvSpPr>
      <xdr:spPr>
        <a:xfrm>
          <a:off x="4131310" y="10175240"/>
          <a:ext cx="9779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59</xdr:row>
      <xdr:rowOff>57785</xdr:rowOff>
    </xdr:from>
    <xdr:to>
      <xdr:col>20</xdr:col>
      <xdr:colOff>38100</xdr:colOff>
      <xdr:row>59</xdr:row>
      <xdr:rowOff>159385</xdr:rowOff>
    </xdr:to>
    <xdr:sp macro="" textlink="">
      <xdr:nvSpPr>
        <xdr:cNvPr id="177" name="フローチャート: 判断 176">
          <a:extLst>
            <a:ext uri="{FF2B5EF4-FFF2-40B4-BE49-F238E27FC236}">
              <a16:creationId xmlns:a16="http://schemas.microsoft.com/office/drawing/2014/main" id="{8A8A06E5-D53E-4767-9501-BB7E187148A3}"/>
            </a:ext>
          </a:extLst>
        </xdr:cNvPr>
        <xdr:cNvSpPr/>
      </xdr:nvSpPr>
      <xdr:spPr>
        <a:xfrm>
          <a:off x="3388360" y="10169525"/>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59</xdr:row>
      <xdr:rowOff>29210</xdr:rowOff>
    </xdr:from>
    <xdr:to>
      <xdr:col>15</xdr:col>
      <xdr:colOff>101600</xdr:colOff>
      <xdr:row>59</xdr:row>
      <xdr:rowOff>130810</xdr:rowOff>
    </xdr:to>
    <xdr:sp macro="" textlink="">
      <xdr:nvSpPr>
        <xdr:cNvPr id="178" name="フローチャート: 判断 177">
          <a:extLst>
            <a:ext uri="{FF2B5EF4-FFF2-40B4-BE49-F238E27FC236}">
              <a16:creationId xmlns:a16="http://schemas.microsoft.com/office/drawing/2014/main" id="{3BE5609F-1AA1-42D2-B518-296D32C10292}"/>
            </a:ext>
          </a:extLst>
        </xdr:cNvPr>
        <xdr:cNvSpPr/>
      </xdr:nvSpPr>
      <xdr:spPr>
        <a:xfrm>
          <a:off x="2571750" y="10142855"/>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10160</xdr:rowOff>
    </xdr:from>
    <xdr:to>
      <xdr:col>10</xdr:col>
      <xdr:colOff>165100</xdr:colOff>
      <xdr:row>59</xdr:row>
      <xdr:rowOff>111760</xdr:rowOff>
    </xdr:to>
    <xdr:sp macro="" textlink="">
      <xdr:nvSpPr>
        <xdr:cNvPr id="179" name="フローチャート: 判断 178">
          <a:extLst>
            <a:ext uri="{FF2B5EF4-FFF2-40B4-BE49-F238E27FC236}">
              <a16:creationId xmlns:a16="http://schemas.microsoft.com/office/drawing/2014/main" id="{4A3D481B-60B4-4B69-96FE-5FF2273078B6}"/>
            </a:ext>
          </a:extLst>
        </xdr:cNvPr>
        <xdr:cNvSpPr/>
      </xdr:nvSpPr>
      <xdr:spPr>
        <a:xfrm>
          <a:off x="1774190" y="10127615"/>
          <a:ext cx="1092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58</xdr:row>
      <xdr:rowOff>156845</xdr:rowOff>
    </xdr:from>
    <xdr:to>
      <xdr:col>6</xdr:col>
      <xdr:colOff>38100</xdr:colOff>
      <xdr:row>59</xdr:row>
      <xdr:rowOff>86995</xdr:rowOff>
    </xdr:to>
    <xdr:sp macro="" textlink="">
      <xdr:nvSpPr>
        <xdr:cNvPr id="180" name="フローチャート: 判断 179">
          <a:extLst>
            <a:ext uri="{FF2B5EF4-FFF2-40B4-BE49-F238E27FC236}">
              <a16:creationId xmlns:a16="http://schemas.microsoft.com/office/drawing/2014/main" id="{839BC236-DE17-4BBB-8171-089CAC4FF8E9}"/>
            </a:ext>
          </a:extLst>
        </xdr:cNvPr>
        <xdr:cNvSpPr/>
      </xdr:nvSpPr>
      <xdr:spPr>
        <a:xfrm>
          <a:off x="988060" y="1010285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1" name="テキスト ボックス 180">
          <a:extLst>
            <a:ext uri="{FF2B5EF4-FFF2-40B4-BE49-F238E27FC236}">
              <a16:creationId xmlns:a16="http://schemas.microsoft.com/office/drawing/2014/main" id="{A7B8A792-44AD-4344-A606-31E2505F60F3}"/>
            </a:ext>
          </a:extLst>
        </xdr:cNvPr>
        <xdr:cNvSpPr txBox="1"/>
      </xdr:nvSpPr>
      <xdr:spPr>
        <a:xfrm>
          <a:off x="400304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52222BE4-7077-49A6-8F4D-D7AA9C97FAA4}"/>
            </a:ext>
          </a:extLst>
        </xdr:cNvPr>
        <xdr:cNvSpPr txBox="1"/>
      </xdr:nvSpPr>
      <xdr:spPr>
        <a:xfrm>
          <a:off x="32600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E73A6371-744F-4F63-9BAF-9569CFF16853}"/>
            </a:ext>
          </a:extLst>
        </xdr:cNvPr>
        <xdr:cNvSpPr txBox="1"/>
      </xdr:nvSpPr>
      <xdr:spPr>
        <a:xfrm>
          <a:off x="24549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48B92AC7-AF34-418B-A766-05FEFD4A4412}"/>
            </a:ext>
          </a:extLst>
        </xdr:cNvPr>
        <xdr:cNvSpPr txBox="1"/>
      </xdr:nvSpPr>
      <xdr:spPr>
        <a:xfrm>
          <a:off x="16573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21EA71C5-5CD3-4607-BA67-1A6ABD6B12E6}"/>
            </a:ext>
          </a:extLst>
        </xdr:cNvPr>
        <xdr:cNvSpPr txBox="1"/>
      </xdr:nvSpPr>
      <xdr:spPr>
        <a:xfrm>
          <a:off x="8597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57785</xdr:rowOff>
    </xdr:from>
    <xdr:to>
      <xdr:col>24</xdr:col>
      <xdr:colOff>114300</xdr:colOff>
      <xdr:row>60</xdr:row>
      <xdr:rowOff>159385</xdr:rowOff>
    </xdr:to>
    <xdr:sp macro="" textlink="">
      <xdr:nvSpPr>
        <xdr:cNvPr id="186" name="楕円 185">
          <a:extLst>
            <a:ext uri="{FF2B5EF4-FFF2-40B4-BE49-F238E27FC236}">
              <a16:creationId xmlns:a16="http://schemas.microsoft.com/office/drawing/2014/main" id="{F57BBD04-9176-4094-9874-CE781C77BE74}"/>
            </a:ext>
          </a:extLst>
        </xdr:cNvPr>
        <xdr:cNvSpPr/>
      </xdr:nvSpPr>
      <xdr:spPr>
        <a:xfrm>
          <a:off x="4131310" y="10340975"/>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60</xdr:row>
      <xdr:rowOff>36212</xdr:rowOff>
    </xdr:from>
    <xdr:ext cx="405111" cy="259045"/>
    <xdr:sp macro="" textlink="">
      <xdr:nvSpPr>
        <xdr:cNvPr id="187" name="【体育館・プール】&#10;有形固定資産減価償却率該当値テキスト">
          <a:extLst>
            <a:ext uri="{FF2B5EF4-FFF2-40B4-BE49-F238E27FC236}">
              <a16:creationId xmlns:a16="http://schemas.microsoft.com/office/drawing/2014/main" id="{28E088DF-261B-45D1-ACB0-B7064720E891}"/>
            </a:ext>
          </a:extLst>
        </xdr:cNvPr>
        <xdr:cNvSpPr txBox="1"/>
      </xdr:nvSpPr>
      <xdr:spPr>
        <a:xfrm>
          <a:off x="4212590" y="103232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19685</xdr:rowOff>
    </xdr:from>
    <xdr:to>
      <xdr:col>20</xdr:col>
      <xdr:colOff>38100</xdr:colOff>
      <xdr:row>60</xdr:row>
      <xdr:rowOff>121285</xdr:rowOff>
    </xdr:to>
    <xdr:sp macro="" textlink="">
      <xdr:nvSpPr>
        <xdr:cNvPr id="188" name="楕円 187">
          <a:extLst>
            <a:ext uri="{FF2B5EF4-FFF2-40B4-BE49-F238E27FC236}">
              <a16:creationId xmlns:a16="http://schemas.microsoft.com/office/drawing/2014/main" id="{F7E52FCC-6A9B-4F4C-A939-A0A6000B5DDD}"/>
            </a:ext>
          </a:extLst>
        </xdr:cNvPr>
        <xdr:cNvSpPr/>
      </xdr:nvSpPr>
      <xdr:spPr>
        <a:xfrm>
          <a:off x="3388360" y="10302875"/>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70485</xdr:rowOff>
    </xdr:from>
    <xdr:to>
      <xdr:col>24</xdr:col>
      <xdr:colOff>63500</xdr:colOff>
      <xdr:row>60</xdr:row>
      <xdr:rowOff>108585</xdr:rowOff>
    </xdr:to>
    <xdr:cxnSp macro="">
      <xdr:nvCxnSpPr>
        <xdr:cNvPr id="189" name="直線コネクタ 188">
          <a:extLst>
            <a:ext uri="{FF2B5EF4-FFF2-40B4-BE49-F238E27FC236}">
              <a16:creationId xmlns:a16="http://schemas.microsoft.com/office/drawing/2014/main" id="{28E4412C-E27F-4664-96BB-8D3A4077DBD1}"/>
            </a:ext>
          </a:extLst>
        </xdr:cNvPr>
        <xdr:cNvCxnSpPr/>
      </xdr:nvCxnSpPr>
      <xdr:spPr>
        <a:xfrm>
          <a:off x="3431540" y="10355580"/>
          <a:ext cx="74295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154940</xdr:rowOff>
    </xdr:from>
    <xdr:to>
      <xdr:col>15</xdr:col>
      <xdr:colOff>101600</xdr:colOff>
      <xdr:row>60</xdr:row>
      <xdr:rowOff>85090</xdr:rowOff>
    </xdr:to>
    <xdr:sp macro="" textlink="">
      <xdr:nvSpPr>
        <xdr:cNvPr id="190" name="楕円 189">
          <a:extLst>
            <a:ext uri="{FF2B5EF4-FFF2-40B4-BE49-F238E27FC236}">
              <a16:creationId xmlns:a16="http://schemas.microsoft.com/office/drawing/2014/main" id="{D4B16F09-ADEE-47EE-9F0B-80165BA1594D}"/>
            </a:ext>
          </a:extLst>
        </xdr:cNvPr>
        <xdr:cNvSpPr/>
      </xdr:nvSpPr>
      <xdr:spPr>
        <a:xfrm>
          <a:off x="2571750" y="1027049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34290</xdr:rowOff>
    </xdr:from>
    <xdr:to>
      <xdr:col>19</xdr:col>
      <xdr:colOff>177800</xdr:colOff>
      <xdr:row>60</xdr:row>
      <xdr:rowOff>70485</xdr:rowOff>
    </xdr:to>
    <xdr:cxnSp macro="">
      <xdr:nvCxnSpPr>
        <xdr:cNvPr id="191" name="直線コネクタ 190">
          <a:extLst>
            <a:ext uri="{FF2B5EF4-FFF2-40B4-BE49-F238E27FC236}">
              <a16:creationId xmlns:a16="http://schemas.microsoft.com/office/drawing/2014/main" id="{10F92628-0628-4CE4-98B8-40F5E3FA61BE}"/>
            </a:ext>
          </a:extLst>
        </xdr:cNvPr>
        <xdr:cNvCxnSpPr/>
      </xdr:nvCxnSpPr>
      <xdr:spPr>
        <a:xfrm>
          <a:off x="2626360" y="10321290"/>
          <a:ext cx="80518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145415</xdr:rowOff>
    </xdr:from>
    <xdr:to>
      <xdr:col>10</xdr:col>
      <xdr:colOff>165100</xdr:colOff>
      <xdr:row>60</xdr:row>
      <xdr:rowOff>75565</xdr:rowOff>
    </xdr:to>
    <xdr:sp macro="" textlink="">
      <xdr:nvSpPr>
        <xdr:cNvPr id="192" name="楕円 191">
          <a:extLst>
            <a:ext uri="{FF2B5EF4-FFF2-40B4-BE49-F238E27FC236}">
              <a16:creationId xmlns:a16="http://schemas.microsoft.com/office/drawing/2014/main" id="{31463761-4F8C-4F52-97A6-CD06BF93270C}"/>
            </a:ext>
          </a:extLst>
        </xdr:cNvPr>
        <xdr:cNvSpPr/>
      </xdr:nvSpPr>
      <xdr:spPr>
        <a:xfrm>
          <a:off x="1774190" y="10259060"/>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24765</xdr:rowOff>
    </xdr:from>
    <xdr:to>
      <xdr:col>15</xdr:col>
      <xdr:colOff>50800</xdr:colOff>
      <xdr:row>60</xdr:row>
      <xdr:rowOff>34290</xdr:rowOff>
    </xdr:to>
    <xdr:cxnSp macro="">
      <xdr:nvCxnSpPr>
        <xdr:cNvPr id="193" name="直線コネクタ 192">
          <a:extLst>
            <a:ext uri="{FF2B5EF4-FFF2-40B4-BE49-F238E27FC236}">
              <a16:creationId xmlns:a16="http://schemas.microsoft.com/office/drawing/2014/main" id="{2B13ABD0-3D17-4DE5-A962-D5D1B860DC5E}"/>
            </a:ext>
          </a:extLst>
        </xdr:cNvPr>
        <xdr:cNvCxnSpPr/>
      </xdr:nvCxnSpPr>
      <xdr:spPr>
        <a:xfrm>
          <a:off x="1828800" y="10307955"/>
          <a:ext cx="79756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105410</xdr:rowOff>
    </xdr:from>
    <xdr:to>
      <xdr:col>6</xdr:col>
      <xdr:colOff>38100</xdr:colOff>
      <xdr:row>60</xdr:row>
      <xdr:rowOff>35560</xdr:rowOff>
    </xdr:to>
    <xdr:sp macro="" textlink="">
      <xdr:nvSpPr>
        <xdr:cNvPr id="194" name="楕円 193">
          <a:extLst>
            <a:ext uri="{FF2B5EF4-FFF2-40B4-BE49-F238E27FC236}">
              <a16:creationId xmlns:a16="http://schemas.microsoft.com/office/drawing/2014/main" id="{12EC201F-C6D5-420E-B1FB-8B72251E09BA}"/>
            </a:ext>
          </a:extLst>
        </xdr:cNvPr>
        <xdr:cNvSpPr/>
      </xdr:nvSpPr>
      <xdr:spPr>
        <a:xfrm>
          <a:off x="988060" y="10219055"/>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59</xdr:row>
      <xdr:rowOff>156210</xdr:rowOff>
    </xdr:from>
    <xdr:to>
      <xdr:col>10</xdr:col>
      <xdr:colOff>114300</xdr:colOff>
      <xdr:row>60</xdr:row>
      <xdr:rowOff>24765</xdr:rowOff>
    </xdr:to>
    <xdr:cxnSp macro="">
      <xdr:nvCxnSpPr>
        <xdr:cNvPr id="195" name="直線コネクタ 194">
          <a:extLst>
            <a:ext uri="{FF2B5EF4-FFF2-40B4-BE49-F238E27FC236}">
              <a16:creationId xmlns:a16="http://schemas.microsoft.com/office/drawing/2014/main" id="{5AE66F67-6F7C-4780-BAB2-9CDEC3B68963}"/>
            </a:ext>
          </a:extLst>
        </xdr:cNvPr>
        <xdr:cNvCxnSpPr/>
      </xdr:nvCxnSpPr>
      <xdr:spPr>
        <a:xfrm>
          <a:off x="1031240" y="10273665"/>
          <a:ext cx="79756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58</xdr:row>
      <xdr:rowOff>4462</xdr:rowOff>
    </xdr:from>
    <xdr:ext cx="405111" cy="259045"/>
    <xdr:sp macro="" textlink="">
      <xdr:nvSpPr>
        <xdr:cNvPr id="196" name="n_1aveValue【体育館・プール】&#10;有形固定資産減価償却率">
          <a:extLst>
            <a:ext uri="{FF2B5EF4-FFF2-40B4-BE49-F238E27FC236}">
              <a16:creationId xmlns:a16="http://schemas.microsoft.com/office/drawing/2014/main" id="{0156F4FE-FE94-4340-8687-BB70D5ADC7AF}"/>
            </a:ext>
          </a:extLst>
        </xdr:cNvPr>
        <xdr:cNvSpPr txBox="1"/>
      </xdr:nvSpPr>
      <xdr:spPr>
        <a:xfrm>
          <a:off x="3239144" y="99504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57</xdr:row>
      <xdr:rowOff>147337</xdr:rowOff>
    </xdr:from>
    <xdr:ext cx="405111" cy="259045"/>
    <xdr:sp macro="" textlink="">
      <xdr:nvSpPr>
        <xdr:cNvPr id="197" name="n_2aveValue【体育館・プール】&#10;有形固定資産減価償却率">
          <a:extLst>
            <a:ext uri="{FF2B5EF4-FFF2-40B4-BE49-F238E27FC236}">
              <a16:creationId xmlns:a16="http://schemas.microsoft.com/office/drawing/2014/main" id="{FE0DA56B-A6FF-44FF-B37B-07A582BD1CD8}"/>
            </a:ext>
          </a:extLst>
        </xdr:cNvPr>
        <xdr:cNvSpPr txBox="1"/>
      </xdr:nvSpPr>
      <xdr:spPr>
        <a:xfrm>
          <a:off x="2439044" y="9918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57</xdr:row>
      <xdr:rowOff>128287</xdr:rowOff>
    </xdr:from>
    <xdr:ext cx="405111" cy="259045"/>
    <xdr:sp macro="" textlink="">
      <xdr:nvSpPr>
        <xdr:cNvPr id="198" name="n_3aveValue【体育館・プール】&#10;有形固定資産減価償却率">
          <a:extLst>
            <a:ext uri="{FF2B5EF4-FFF2-40B4-BE49-F238E27FC236}">
              <a16:creationId xmlns:a16="http://schemas.microsoft.com/office/drawing/2014/main" id="{3F33F1AD-4661-421B-A6EB-9A46D7AB952F}"/>
            </a:ext>
          </a:extLst>
        </xdr:cNvPr>
        <xdr:cNvSpPr txBox="1"/>
      </xdr:nvSpPr>
      <xdr:spPr>
        <a:xfrm>
          <a:off x="1641484" y="9904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57</xdr:row>
      <xdr:rowOff>103522</xdr:rowOff>
    </xdr:from>
    <xdr:ext cx="405111" cy="259045"/>
    <xdr:sp macro="" textlink="">
      <xdr:nvSpPr>
        <xdr:cNvPr id="199" name="n_4aveValue【体育館・プール】&#10;有形固定資産減価償却率">
          <a:extLst>
            <a:ext uri="{FF2B5EF4-FFF2-40B4-BE49-F238E27FC236}">
              <a16:creationId xmlns:a16="http://schemas.microsoft.com/office/drawing/2014/main" id="{0EE2AA5E-9F9E-432D-8700-88E645A2E1C5}"/>
            </a:ext>
          </a:extLst>
        </xdr:cNvPr>
        <xdr:cNvSpPr txBox="1"/>
      </xdr:nvSpPr>
      <xdr:spPr>
        <a:xfrm>
          <a:off x="855354" y="98742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60</xdr:row>
      <xdr:rowOff>112412</xdr:rowOff>
    </xdr:from>
    <xdr:ext cx="405111" cy="259045"/>
    <xdr:sp macro="" textlink="">
      <xdr:nvSpPr>
        <xdr:cNvPr id="200" name="n_1mainValue【体育館・プール】&#10;有形固定資産減価償却率">
          <a:extLst>
            <a:ext uri="{FF2B5EF4-FFF2-40B4-BE49-F238E27FC236}">
              <a16:creationId xmlns:a16="http://schemas.microsoft.com/office/drawing/2014/main" id="{134B0BA7-3FF8-4FA6-9490-06427E090ACA}"/>
            </a:ext>
          </a:extLst>
        </xdr:cNvPr>
        <xdr:cNvSpPr txBox="1"/>
      </xdr:nvSpPr>
      <xdr:spPr>
        <a:xfrm>
          <a:off x="3239144" y="103994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76217</xdr:rowOff>
    </xdr:from>
    <xdr:ext cx="405111" cy="259045"/>
    <xdr:sp macro="" textlink="">
      <xdr:nvSpPr>
        <xdr:cNvPr id="201" name="n_2mainValue【体育館・プール】&#10;有形固定資産減価償却率">
          <a:extLst>
            <a:ext uri="{FF2B5EF4-FFF2-40B4-BE49-F238E27FC236}">
              <a16:creationId xmlns:a16="http://schemas.microsoft.com/office/drawing/2014/main" id="{E208462B-31C3-4E13-8862-4407F452FD77}"/>
            </a:ext>
          </a:extLst>
        </xdr:cNvPr>
        <xdr:cNvSpPr txBox="1"/>
      </xdr:nvSpPr>
      <xdr:spPr>
        <a:xfrm>
          <a:off x="2439044" y="103632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66692</xdr:rowOff>
    </xdr:from>
    <xdr:ext cx="405111" cy="259045"/>
    <xdr:sp macro="" textlink="">
      <xdr:nvSpPr>
        <xdr:cNvPr id="202" name="n_3mainValue【体育館・プール】&#10;有形固定資産減価償却率">
          <a:extLst>
            <a:ext uri="{FF2B5EF4-FFF2-40B4-BE49-F238E27FC236}">
              <a16:creationId xmlns:a16="http://schemas.microsoft.com/office/drawing/2014/main" id="{C652A600-EEA1-4A7B-B729-F1F5104BF6FE}"/>
            </a:ext>
          </a:extLst>
        </xdr:cNvPr>
        <xdr:cNvSpPr txBox="1"/>
      </xdr:nvSpPr>
      <xdr:spPr>
        <a:xfrm>
          <a:off x="1641484" y="103517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26687</xdr:rowOff>
    </xdr:from>
    <xdr:ext cx="405111" cy="259045"/>
    <xdr:sp macro="" textlink="">
      <xdr:nvSpPr>
        <xdr:cNvPr id="203" name="n_4mainValue【体育館・プール】&#10;有形固定資産減価償却率">
          <a:extLst>
            <a:ext uri="{FF2B5EF4-FFF2-40B4-BE49-F238E27FC236}">
              <a16:creationId xmlns:a16="http://schemas.microsoft.com/office/drawing/2014/main" id="{B446D39C-9A59-4688-9B32-7C53DB64B3BA}"/>
            </a:ext>
          </a:extLst>
        </xdr:cNvPr>
        <xdr:cNvSpPr txBox="1"/>
      </xdr:nvSpPr>
      <xdr:spPr>
        <a:xfrm>
          <a:off x="855354" y="103117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4" name="正方形/長方形 203">
          <a:extLst>
            <a:ext uri="{FF2B5EF4-FFF2-40B4-BE49-F238E27FC236}">
              <a16:creationId xmlns:a16="http://schemas.microsoft.com/office/drawing/2014/main" id="{5E170239-704B-4EC5-8A12-897FFA3C31CC}"/>
            </a:ext>
          </a:extLst>
        </xdr:cNvPr>
        <xdr:cNvSpPr/>
      </xdr:nvSpPr>
      <xdr:spPr>
        <a:xfrm>
          <a:off x="5960110" y="800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5" name="正方形/長方形 204">
          <a:extLst>
            <a:ext uri="{FF2B5EF4-FFF2-40B4-BE49-F238E27FC236}">
              <a16:creationId xmlns:a16="http://schemas.microsoft.com/office/drawing/2014/main" id="{B7A489B5-BC6E-48FD-8EA3-230559ED049F}"/>
            </a:ext>
          </a:extLst>
        </xdr:cNvPr>
        <xdr:cNvSpPr/>
      </xdr:nvSpPr>
      <xdr:spPr>
        <a:xfrm>
          <a:off x="60604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6" name="正方形/長方形 205">
          <a:extLst>
            <a:ext uri="{FF2B5EF4-FFF2-40B4-BE49-F238E27FC236}">
              <a16:creationId xmlns:a16="http://schemas.microsoft.com/office/drawing/2014/main" id="{7BDA97DE-CC4B-463E-B7C6-757A57EE6EE8}"/>
            </a:ext>
          </a:extLst>
        </xdr:cNvPr>
        <xdr:cNvSpPr/>
      </xdr:nvSpPr>
      <xdr:spPr>
        <a:xfrm>
          <a:off x="60604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7" name="正方形/長方形 206">
          <a:extLst>
            <a:ext uri="{FF2B5EF4-FFF2-40B4-BE49-F238E27FC236}">
              <a16:creationId xmlns:a16="http://schemas.microsoft.com/office/drawing/2014/main" id="{8B46B448-9193-48DA-B1F2-56BC3644092D}"/>
            </a:ext>
          </a:extLst>
        </xdr:cNvPr>
        <xdr:cNvSpPr/>
      </xdr:nvSpPr>
      <xdr:spPr>
        <a:xfrm>
          <a:off x="69888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8" name="正方形/長方形 207">
          <a:extLst>
            <a:ext uri="{FF2B5EF4-FFF2-40B4-BE49-F238E27FC236}">
              <a16:creationId xmlns:a16="http://schemas.microsoft.com/office/drawing/2014/main" id="{92E0BD08-0245-4566-8F56-93C59ADBDD3A}"/>
            </a:ext>
          </a:extLst>
        </xdr:cNvPr>
        <xdr:cNvSpPr/>
      </xdr:nvSpPr>
      <xdr:spPr>
        <a:xfrm>
          <a:off x="69888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9" name="正方形/長方形 208">
          <a:extLst>
            <a:ext uri="{FF2B5EF4-FFF2-40B4-BE49-F238E27FC236}">
              <a16:creationId xmlns:a16="http://schemas.microsoft.com/office/drawing/2014/main" id="{64CAA7B3-31D5-4F97-8F0B-E6449305BE70}"/>
            </a:ext>
          </a:extLst>
        </xdr:cNvPr>
        <xdr:cNvSpPr/>
      </xdr:nvSpPr>
      <xdr:spPr>
        <a:xfrm>
          <a:off x="80175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0" name="正方形/長方形 209">
          <a:extLst>
            <a:ext uri="{FF2B5EF4-FFF2-40B4-BE49-F238E27FC236}">
              <a16:creationId xmlns:a16="http://schemas.microsoft.com/office/drawing/2014/main" id="{A9D87B87-5189-4B8E-A131-B263FCCC24F9}"/>
            </a:ext>
          </a:extLst>
        </xdr:cNvPr>
        <xdr:cNvSpPr/>
      </xdr:nvSpPr>
      <xdr:spPr>
        <a:xfrm>
          <a:off x="80175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1" name="正方形/長方形 210">
          <a:extLst>
            <a:ext uri="{FF2B5EF4-FFF2-40B4-BE49-F238E27FC236}">
              <a16:creationId xmlns:a16="http://schemas.microsoft.com/office/drawing/2014/main" id="{7422E941-877B-4229-88B4-0BABDEF8AEC4}"/>
            </a:ext>
          </a:extLst>
        </xdr:cNvPr>
        <xdr:cNvSpPr/>
      </xdr:nvSpPr>
      <xdr:spPr>
        <a:xfrm>
          <a:off x="5960110" y="914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2" name="テキスト ボックス 211">
          <a:extLst>
            <a:ext uri="{FF2B5EF4-FFF2-40B4-BE49-F238E27FC236}">
              <a16:creationId xmlns:a16="http://schemas.microsoft.com/office/drawing/2014/main" id="{976AE3AD-1C90-46FD-8C6F-32E2E4CBE603}"/>
            </a:ext>
          </a:extLst>
        </xdr:cNvPr>
        <xdr:cNvSpPr txBox="1"/>
      </xdr:nvSpPr>
      <xdr:spPr>
        <a:xfrm>
          <a:off x="592201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3" name="直線コネクタ 212">
          <a:extLst>
            <a:ext uri="{FF2B5EF4-FFF2-40B4-BE49-F238E27FC236}">
              <a16:creationId xmlns:a16="http://schemas.microsoft.com/office/drawing/2014/main" id="{0750023E-05CE-469D-8F0B-FF206A17B9D5}"/>
            </a:ext>
          </a:extLst>
        </xdr:cNvPr>
        <xdr:cNvCxnSpPr/>
      </xdr:nvCxnSpPr>
      <xdr:spPr>
        <a:xfrm>
          <a:off x="5960110" y="1143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214" name="直線コネクタ 213">
          <a:extLst>
            <a:ext uri="{FF2B5EF4-FFF2-40B4-BE49-F238E27FC236}">
              <a16:creationId xmlns:a16="http://schemas.microsoft.com/office/drawing/2014/main" id="{9FF2A318-BFA6-48E9-8916-4D30118047DF}"/>
            </a:ext>
          </a:extLst>
        </xdr:cNvPr>
        <xdr:cNvCxnSpPr/>
      </xdr:nvCxnSpPr>
      <xdr:spPr>
        <a:xfrm>
          <a:off x="5960110" y="109728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29227</xdr:rowOff>
    </xdr:from>
    <xdr:ext cx="467179" cy="259045"/>
    <xdr:sp macro="" textlink="">
      <xdr:nvSpPr>
        <xdr:cNvPr id="215" name="テキスト ボックス 214">
          <a:extLst>
            <a:ext uri="{FF2B5EF4-FFF2-40B4-BE49-F238E27FC236}">
              <a16:creationId xmlns:a16="http://schemas.microsoft.com/office/drawing/2014/main" id="{6347E267-0016-4A10-824A-6E8A9BB92332}"/>
            </a:ext>
          </a:extLst>
        </xdr:cNvPr>
        <xdr:cNvSpPr txBox="1"/>
      </xdr:nvSpPr>
      <xdr:spPr>
        <a:xfrm>
          <a:off x="5527221" y="108286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216" name="直線コネクタ 215">
          <a:extLst>
            <a:ext uri="{FF2B5EF4-FFF2-40B4-BE49-F238E27FC236}">
              <a16:creationId xmlns:a16="http://schemas.microsoft.com/office/drawing/2014/main" id="{424CEA4C-FA59-4302-90FB-40AF39C782A2}"/>
            </a:ext>
          </a:extLst>
        </xdr:cNvPr>
        <xdr:cNvCxnSpPr/>
      </xdr:nvCxnSpPr>
      <xdr:spPr>
        <a:xfrm>
          <a:off x="5960110" y="105117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86377</xdr:rowOff>
    </xdr:from>
    <xdr:ext cx="467179" cy="259045"/>
    <xdr:sp macro="" textlink="">
      <xdr:nvSpPr>
        <xdr:cNvPr id="217" name="テキスト ボックス 216">
          <a:extLst>
            <a:ext uri="{FF2B5EF4-FFF2-40B4-BE49-F238E27FC236}">
              <a16:creationId xmlns:a16="http://schemas.microsoft.com/office/drawing/2014/main" id="{4AD6BC69-A57A-403B-B93C-3FDACC043AFF}"/>
            </a:ext>
          </a:extLst>
        </xdr:cNvPr>
        <xdr:cNvSpPr txBox="1"/>
      </xdr:nvSpPr>
      <xdr:spPr>
        <a:xfrm>
          <a:off x="5527221" y="103752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218" name="直線コネクタ 217">
          <a:extLst>
            <a:ext uri="{FF2B5EF4-FFF2-40B4-BE49-F238E27FC236}">
              <a16:creationId xmlns:a16="http://schemas.microsoft.com/office/drawing/2014/main" id="{F3AC9B47-45EA-4BE2-B798-2B9FD578F14F}"/>
            </a:ext>
          </a:extLst>
        </xdr:cNvPr>
        <xdr:cNvCxnSpPr/>
      </xdr:nvCxnSpPr>
      <xdr:spPr>
        <a:xfrm>
          <a:off x="5960110" y="10058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57</xdr:row>
      <xdr:rowOff>143527</xdr:rowOff>
    </xdr:from>
    <xdr:ext cx="467179" cy="259045"/>
    <xdr:sp macro="" textlink="">
      <xdr:nvSpPr>
        <xdr:cNvPr id="219" name="テキスト ボックス 218">
          <a:extLst>
            <a:ext uri="{FF2B5EF4-FFF2-40B4-BE49-F238E27FC236}">
              <a16:creationId xmlns:a16="http://schemas.microsoft.com/office/drawing/2014/main" id="{1B7429C7-B9EB-4E5F-A826-5D08041C024A}"/>
            </a:ext>
          </a:extLst>
        </xdr:cNvPr>
        <xdr:cNvSpPr txBox="1"/>
      </xdr:nvSpPr>
      <xdr:spPr>
        <a:xfrm>
          <a:off x="5527221" y="99142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220" name="直線コネクタ 219">
          <a:extLst>
            <a:ext uri="{FF2B5EF4-FFF2-40B4-BE49-F238E27FC236}">
              <a16:creationId xmlns:a16="http://schemas.microsoft.com/office/drawing/2014/main" id="{599705EF-7B5C-410A-8E68-1DA750699222}"/>
            </a:ext>
          </a:extLst>
        </xdr:cNvPr>
        <xdr:cNvCxnSpPr/>
      </xdr:nvCxnSpPr>
      <xdr:spPr>
        <a:xfrm>
          <a:off x="5960110" y="96012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55</xdr:row>
      <xdr:rowOff>29227</xdr:rowOff>
    </xdr:from>
    <xdr:ext cx="467179" cy="259045"/>
    <xdr:sp macro="" textlink="">
      <xdr:nvSpPr>
        <xdr:cNvPr id="221" name="テキスト ボックス 220">
          <a:extLst>
            <a:ext uri="{FF2B5EF4-FFF2-40B4-BE49-F238E27FC236}">
              <a16:creationId xmlns:a16="http://schemas.microsoft.com/office/drawing/2014/main" id="{758C851F-53D0-471D-A2B4-314FC5F947DF}"/>
            </a:ext>
          </a:extLst>
        </xdr:cNvPr>
        <xdr:cNvSpPr txBox="1"/>
      </xdr:nvSpPr>
      <xdr:spPr>
        <a:xfrm>
          <a:off x="5527221" y="94570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2" name="直線コネクタ 221">
          <a:extLst>
            <a:ext uri="{FF2B5EF4-FFF2-40B4-BE49-F238E27FC236}">
              <a16:creationId xmlns:a16="http://schemas.microsoft.com/office/drawing/2014/main" id="{FE93BEE2-1DC2-4983-859F-53204C3C34B1}"/>
            </a:ext>
          </a:extLst>
        </xdr:cNvPr>
        <xdr:cNvCxnSpPr/>
      </xdr:nvCxnSpPr>
      <xdr:spPr>
        <a:xfrm>
          <a:off x="5960110" y="914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3" name="テキスト ボックス 222">
          <a:extLst>
            <a:ext uri="{FF2B5EF4-FFF2-40B4-BE49-F238E27FC236}">
              <a16:creationId xmlns:a16="http://schemas.microsoft.com/office/drawing/2014/main" id="{D7B511B9-1F27-482D-8142-6C77CBC27E1E}"/>
            </a:ext>
          </a:extLst>
        </xdr:cNvPr>
        <xdr:cNvSpPr txBox="1"/>
      </xdr:nvSpPr>
      <xdr:spPr>
        <a:xfrm>
          <a:off x="5527221" y="900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4" name="【体育館・プール】&#10;一人当たり面積グラフ枠">
          <a:extLst>
            <a:ext uri="{FF2B5EF4-FFF2-40B4-BE49-F238E27FC236}">
              <a16:creationId xmlns:a16="http://schemas.microsoft.com/office/drawing/2014/main" id="{7406F4BC-CA47-4A01-8F0D-A6C77C1032C1}"/>
            </a:ext>
          </a:extLst>
        </xdr:cNvPr>
        <xdr:cNvSpPr/>
      </xdr:nvSpPr>
      <xdr:spPr>
        <a:xfrm>
          <a:off x="5960110" y="914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150876</xdr:rowOff>
    </xdr:from>
    <xdr:to>
      <xdr:col>54</xdr:col>
      <xdr:colOff>189865</xdr:colOff>
      <xdr:row>63</xdr:row>
      <xdr:rowOff>157734</xdr:rowOff>
    </xdr:to>
    <xdr:cxnSp macro="">
      <xdr:nvCxnSpPr>
        <xdr:cNvPr id="225" name="直線コネクタ 224">
          <a:extLst>
            <a:ext uri="{FF2B5EF4-FFF2-40B4-BE49-F238E27FC236}">
              <a16:creationId xmlns:a16="http://schemas.microsoft.com/office/drawing/2014/main" id="{18C78E4D-4CB5-4BCD-9743-3045150BEDC8}"/>
            </a:ext>
          </a:extLst>
        </xdr:cNvPr>
        <xdr:cNvCxnSpPr/>
      </xdr:nvCxnSpPr>
      <xdr:spPr>
        <a:xfrm flipV="1">
          <a:off x="9429115" y="9580626"/>
          <a:ext cx="0" cy="13803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161561</xdr:rowOff>
    </xdr:from>
    <xdr:ext cx="469744" cy="259045"/>
    <xdr:sp macro="" textlink="">
      <xdr:nvSpPr>
        <xdr:cNvPr id="226" name="【体育館・プール】&#10;一人当たり面積最小値テキスト">
          <a:extLst>
            <a:ext uri="{FF2B5EF4-FFF2-40B4-BE49-F238E27FC236}">
              <a16:creationId xmlns:a16="http://schemas.microsoft.com/office/drawing/2014/main" id="{5BF7E741-BAC9-4AB7-BDEA-69110CA568E9}"/>
            </a:ext>
          </a:extLst>
        </xdr:cNvPr>
        <xdr:cNvSpPr txBox="1"/>
      </xdr:nvSpPr>
      <xdr:spPr>
        <a:xfrm>
          <a:off x="9467850" y="109648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157734</xdr:rowOff>
    </xdr:from>
    <xdr:to>
      <xdr:col>55</xdr:col>
      <xdr:colOff>88900</xdr:colOff>
      <xdr:row>63</xdr:row>
      <xdr:rowOff>157734</xdr:rowOff>
    </xdr:to>
    <xdr:cxnSp macro="">
      <xdr:nvCxnSpPr>
        <xdr:cNvPr id="227" name="直線コネクタ 226">
          <a:extLst>
            <a:ext uri="{FF2B5EF4-FFF2-40B4-BE49-F238E27FC236}">
              <a16:creationId xmlns:a16="http://schemas.microsoft.com/office/drawing/2014/main" id="{E198D195-D604-428F-B3CB-9D7FD0848153}"/>
            </a:ext>
          </a:extLst>
        </xdr:cNvPr>
        <xdr:cNvCxnSpPr/>
      </xdr:nvCxnSpPr>
      <xdr:spPr>
        <a:xfrm>
          <a:off x="9356090" y="10960989"/>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97553</xdr:rowOff>
    </xdr:from>
    <xdr:ext cx="469744" cy="259045"/>
    <xdr:sp macro="" textlink="">
      <xdr:nvSpPr>
        <xdr:cNvPr id="228" name="【体育館・プール】&#10;一人当たり面積最大値テキスト">
          <a:extLst>
            <a:ext uri="{FF2B5EF4-FFF2-40B4-BE49-F238E27FC236}">
              <a16:creationId xmlns:a16="http://schemas.microsoft.com/office/drawing/2014/main" id="{957FB3F8-7B99-4D99-B9E4-E946CF807B0C}"/>
            </a:ext>
          </a:extLst>
        </xdr:cNvPr>
        <xdr:cNvSpPr txBox="1"/>
      </xdr:nvSpPr>
      <xdr:spPr>
        <a:xfrm>
          <a:off x="9467850" y="93520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150876</xdr:rowOff>
    </xdr:from>
    <xdr:to>
      <xdr:col>55</xdr:col>
      <xdr:colOff>88900</xdr:colOff>
      <xdr:row>55</xdr:row>
      <xdr:rowOff>150876</xdr:rowOff>
    </xdr:to>
    <xdr:cxnSp macro="">
      <xdr:nvCxnSpPr>
        <xdr:cNvPr id="229" name="直線コネクタ 228">
          <a:extLst>
            <a:ext uri="{FF2B5EF4-FFF2-40B4-BE49-F238E27FC236}">
              <a16:creationId xmlns:a16="http://schemas.microsoft.com/office/drawing/2014/main" id="{2456CE14-A9C5-4F6C-BAE6-1E6C7B709DFB}"/>
            </a:ext>
          </a:extLst>
        </xdr:cNvPr>
        <xdr:cNvCxnSpPr/>
      </xdr:nvCxnSpPr>
      <xdr:spPr>
        <a:xfrm>
          <a:off x="9356090" y="9580626"/>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42943</xdr:rowOff>
    </xdr:from>
    <xdr:ext cx="469744" cy="259045"/>
    <xdr:sp macro="" textlink="">
      <xdr:nvSpPr>
        <xdr:cNvPr id="230" name="【体育館・プール】&#10;一人当たり面積平均値テキスト">
          <a:extLst>
            <a:ext uri="{FF2B5EF4-FFF2-40B4-BE49-F238E27FC236}">
              <a16:creationId xmlns:a16="http://schemas.microsoft.com/office/drawing/2014/main" id="{08581EED-B6D2-4046-815A-57C5D3EFBD4D}"/>
            </a:ext>
          </a:extLst>
        </xdr:cNvPr>
        <xdr:cNvSpPr txBox="1"/>
      </xdr:nvSpPr>
      <xdr:spPr>
        <a:xfrm>
          <a:off x="9467850" y="1050329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20066</xdr:rowOff>
    </xdr:from>
    <xdr:to>
      <xdr:col>55</xdr:col>
      <xdr:colOff>50800</xdr:colOff>
      <xdr:row>62</xdr:row>
      <xdr:rowOff>121666</xdr:rowOff>
    </xdr:to>
    <xdr:sp macro="" textlink="">
      <xdr:nvSpPr>
        <xdr:cNvPr id="231" name="フローチャート: 判断 230">
          <a:extLst>
            <a:ext uri="{FF2B5EF4-FFF2-40B4-BE49-F238E27FC236}">
              <a16:creationId xmlns:a16="http://schemas.microsoft.com/office/drawing/2014/main" id="{DC65258A-2206-427F-965E-DA7246CA1190}"/>
            </a:ext>
          </a:extLst>
        </xdr:cNvPr>
        <xdr:cNvSpPr/>
      </xdr:nvSpPr>
      <xdr:spPr>
        <a:xfrm>
          <a:off x="9394190" y="10646156"/>
          <a:ext cx="9017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24638</xdr:rowOff>
    </xdr:from>
    <xdr:to>
      <xdr:col>50</xdr:col>
      <xdr:colOff>165100</xdr:colOff>
      <xdr:row>62</xdr:row>
      <xdr:rowOff>126238</xdr:rowOff>
    </xdr:to>
    <xdr:sp macro="" textlink="">
      <xdr:nvSpPr>
        <xdr:cNvPr id="232" name="フローチャート: 判断 231">
          <a:extLst>
            <a:ext uri="{FF2B5EF4-FFF2-40B4-BE49-F238E27FC236}">
              <a16:creationId xmlns:a16="http://schemas.microsoft.com/office/drawing/2014/main" id="{EA68BDF7-21FB-4B5D-98FE-C8F844AA3E58}"/>
            </a:ext>
          </a:extLst>
        </xdr:cNvPr>
        <xdr:cNvSpPr/>
      </xdr:nvSpPr>
      <xdr:spPr>
        <a:xfrm>
          <a:off x="8632190" y="10650728"/>
          <a:ext cx="10922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26924</xdr:rowOff>
    </xdr:from>
    <xdr:to>
      <xdr:col>46</xdr:col>
      <xdr:colOff>38100</xdr:colOff>
      <xdr:row>62</xdr:row>
      <xdr:rowOff>128524</xdr:rowOff>
    </xdr:to>
    <xdr:sp macro="" textlink="">
      <xdr:nvSpPr>
        <xdr:cNvPr id="233" name="フローチャート: 判断 232">
          <a:extLst>
            <a:ext uri="{FF2B5EF4-FFF2-40B4-BE49-F238E27FC236}">
              <a16:creationId xmlns:a16="http://schemas.microsoft.com/office/drawing/2014/main" id="{1FB8A6D9-08EA-402C-9412-5359F0EF63B4}"/>
            </a:ext>
          </a:extLst>
        </xdr:cNvPr>
        <xdr:cNvSpPr/>
      </xdr:nvSpPr>
      <xdr:spPr>
        <a:xfrm>
          <a:off x="7846060" y="10654919"/>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29210</xdr:rowOff>
    </xdr:from>
    <xdr:to>
      <xdr:col>41</xdr:col>
      <xdr:colOff>101600</xdr:colOff>
      <xdr:row>62</xdr:row>
      <xdr:rowOff>130810</xdr:rowOff>
    </xdr:to>
    <xdr:sp macro="" textlink="">
      <xdr:nvSpPr>
        <xdr:cNvPr id="234" name="フローチャート: 判断 233">
          <a:extLst>
            <a:ext uri="{FF2B5EF4-FFF2-40B4-BE49-F238E27FC236}">
              <a16:creationId xmlns:a16="http://schemas.microsoft.com/office/drawing/2014/main" id="{65E42962-DD36-4C52-8695-CD87B68B3EF3}"/>
            </a:ext>
          </a:extLst>
        </xdr:cNvPr>
        <xdr:cNvSpPr/>
      </xdr:nvSpPr>
      <xdr:spPr>
        <a:xfrm>
          <a:off x="7029450" y="10657205"/>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33782</xdr:rowOff>
    </xdr:from>
    <xdr:to>
      <xdr:col>36</xdr:col>
      <xdr:colOff>165100</xdr:colOff>
      <xdr:row>62</xdr:row>
      <xdr:rowOff>135382</xdr:rowOff>
    </xdr:to>
    <xdr:sp macro="" textlink="">
      <xdr:nvSpPr>
        <xdr:cNvPr id="235" name="フローチャート: 判断 234">
          <a:extLst>
            <a:ext uri="{FF2B5EF4-FFF2-40B4-BE49-F238E27FC236}">
              <a16:creationId xmlns:a16="http://schemas.microsoft.com/office/drawing/2014/main" id="{57201F8D-837B-47A8-8AF6-14D47FF9D224}"/>
            </a:ext>
          </a:extLst>
        </xdr:cNvPr>
        <xdr:cNvSpPr/>
      </xdr:nvSpPr>
      <xdr:spPr>
        <a:xfrm>
          <a:off x="6231890" y="10661777"/>
          <a:ext cx="1092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6" name="テキスト ボックス 235">
          <a:extLst>
            <a:ext uri="{FF2B5EF4-FFF2-40B4-BE49-F238E27FC236}">
              <a16:creationId xmlns:a16="http://schemas.microsoft.com/office/drawing/2014/main" id="{10DBA264-67B8-4523-90E8-44E920B7387C}"/>
            </a:ext>
          </a:extLst>
        </xdr:cNvPr>
        <xdr:cNvSpPr txBox="1"/>
      </xdr:nvSpPr>
      <xdr:spPr>
        <a:xfrm>
          <a:off x="92583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7" name="テキスト ボックス 236">
          <a:extLst>
            <a:ext uri="{FF2B5EF4-FFF2-40B4-BE49-F238E27FC236}">
              <a16:creationId xmlns:a16="http://schemas.microsoft.com/office/drawing/2014/main" id="{CF174B68-6B30-490C-AD68-BC0993150B24}"/>
            </a:ext>
          </a:extLst>
        </xdr:cNvPr>
        <xdr:cNvSpPr txBox="1"/>
      </xdr:nvSpPr>
      <xdr:spPr>
        <a:xfrm>
          <a:off x="85153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CE7D9715-D4F6-480C-BEE2-D65A67255986}"/>
            </a:ext>
          </a:extLst>
        </xdr:cNvPr>
        <xdr:cNvSpPr txBox="1"/>
      </xdr:nvSpPr>
      <xdr:spPr>
        <a:xfrm>
          <a:off x="77177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C3FE011B-1470-40B0-82F2-0AF6D3E73953}"/>
            </a:ext>
          </a:extLst>
        </xdr:cNvPr>
        <xdr:cNvSpPr txBox="1"/>
      </xdr:nvSpPr>
      <xdr:spPr>
        <a:xfrm>
          <a:off x="6912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3CF80202-2A32-42AC-9A46-0934FDCCCE07}"/>
            </a:ext>
          </a:extLst>
        </xdr:cNvPr>
        <xdr:cNvSpPr txBox="1"/>
      </xdr:nvSpPr>
      <xdr:spPr>
        <a:xfrm>
          <a:off x="61150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40640</xdr:rowOff>
    </xdr:from>
    <xdr:to>
      <xdr:col>55</xdr:col>
      <xdr:colOff>50800</xdr:colOff>
      <xdr:row>63</xdr:row>
      <xdr:rowOff>142240</xdr:rowOff>
    </xdr:to>
    <xdr:sp macro="" textlink="">
      <xdr:nvSpPr>
        <xdr:cNvPr id="241" name="楕円 240">
          <a:extLst>
            <a:ext uri="{FF2B5EF4-FFF2-40B4-BE49-F238E27FC236}">
              <a16:creationId xmlns:a16="http://schemas.microsoft.com/office/drawing/2014/main" id="{75D4F142-116E-4F00-A0B8-DA29D2734592}"/>
            </a:ext>
          </a:extLst>
        </xdr:cNvPr>
        <xdr:cNvSpPr/>
      </xdr:nvSpPr>
      <xdr:spPr>
        <a:xfrm>
          <a:off x="9394190" y="10841990"/>
          <a:ext cx="9017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127017</xdr:rowOff>
    </xdr:from>
    <xdr:ext cx="469744" cy="259045"/>
    <xdr:sp macro="" textlink="">
      <xdr:nvSpPr>
        <xdr:cNvPr id="242" name="【体育館・プール】&#10;一人当たり面積該当値テキスト">
          <a:extLst>
            <a:ext uri="{FF2B5EF4-FFF2-40B4-BE49-F238E27FC236}">
              <a16:creationId xmlns:a16="http://schemas.microsoft.com/office/drawing/2014/main" id="{7C79FADB-F8AA-4735-8EC1-0B24AA07CBB1}"/>
            </a:ext>
          </a:extLst>
        </xdr:cNvPr>
        <xdr:cNvSpPr txBox="1"/>
      </xdr:nvSpPr>
      <xdr:spPr>
        <a:xfrm>
          <a:off x="9467850" y="10760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42926</xdr:rowOff>
    </xdr:from>
    <xdr:to>
      <xdr:col>50</xdr:col>
      <xdr:colOff>165100</xdr:colOff>
      <xdr:row>63</xdr:row>
      <xdr:rowOff>144526</xdr:rowOff>
    </xdr:to>
    <xdr:sp macro="" textlink="">
      <xdr:nvSpPr>
        <xdr:cNvPr id="243" name="楕円 242">
          <a:extLst>
            <a:ext uri="{FF2B5EF4-FFF2-40B4-BE49-F238E27FC236}">
              <a16:creationId xmlns:a16="http://schemas.microsoft.com/office/drawing/2014/main" id="{17AD5C93-94E9-4AA1-8A2A-E9875CE88EAB}"/>
            </a:ext>
          </a:extLst>
        </xdr:cNvPr>
        <xdr:cNvSpPr/>
      </xdr:nvSpPr>
      <xdr:spPr>
        <a:xfrm>
          <a:off x="8632190" y="10846181"/>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91440</xdr:rowOff>
    </xdr:from>
    <xdr:to>
      <xdr:col>55</xdr:col>
      <xdr:colOff>0</xdr:colOff>
      <xdr:row>63</xdr:row>
      <xdr:rowOff>93726</xdr:rowOff>
    </xdr:to>
    <xdr:cxnSp macro="">
      <xdr:nvCxnSpPr>
        <xdr:cNvPr id="244" name="直線コネクタ 243">
          <a:extLst>
            <a:ext uri="{FF2B5EF4-FFF2-40B4-BE49-F238E27FC236}">
              <a16:creationId xmlns:a16="http://schemas.microsoft.com/office/drawing/2014/main" id="{A90CB74C-ACD2-42D1-85F3-0B85EE297D49}"/>
            </a:ext>
          </a:extLst>
        </xdr:cNvPr>
        <xdr:cNvCxnSpPr/>
      </xdr:nvCxnSpPr>
      <xdr:spPr>
        <a:xfrm flipV="1">
          <a:off x="8686800" y="10896600"/>
          <a:ext cx="74295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42926</xdr:rowOff>
    </xdr:from>
    <xdr:to>
      <xdr:col>46</xdr:col>
      <xdr:colOff>38100</xdr:colOff>
      <xdr:row>63</xdr:row>
      <xdr:rowOff>144526</xdr:rowOff>
    </xdr:to>
    <xdr:sp macro="" textlink="">
      <xdr:nvSpPr>
        <xdr:cNvPr id="245" name="楕円 244">
          <a:extLst>
            <a:ext uri="{FF2B5EF4-FFF2-40B4-BE49-F238E27FC236}">
              <a16:creationId xmlns:a16="http://schemas.microsoft.com/office/drawing/2014/main" id="{9984C3A9-DEF5-4281-82E7-50577C6BF93F}"/>
            </a:ext>
          </a:extLst>
        </xdr:cNvPr>
        <xdr:cNvSpPr/>
      </xdr:nvSpPr>
      <xdr:spPr>
        <a:xfrm>
          <a:off x="7846060" y="1084618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93726</xdr:rowOff>
    </xdr:from>
    <xdr:to>
      <xdr:col>50</xdr:col>
      <xdr:colOff>114300</xdr:colOff>
      <xdr:row>63</xdr:row>
      <xdr:rowOff>93726</xdr:rowOff>
    </xdr:to>
    <xdr:cxnSp macro="">
      <xdr:nvCxnSpPr>
        <xdr:cNvPr id="246" name="直線コネクタ 245">
          <a:extLst>
            <a:ext uri="{FF2B5EF4-FFF2-40B4-BE49-F238E27FC236}">
              <a16:creationId xmlns:a16="http://schemas.microsoft.com/office/drawing/2014/main" id="{D06344DF-E5F8-4E9A-947F-D22F930F3C18}"/>
            </a:ext>
          </a:extLst>
        </xdr:cNvPr>
        <xdr:cNvCxnSpPr/>
      </xdr:nvCxnSpPr>
      <xdr:spPr>
        <a:xfrm>
          <a:off x="7889240" y="10898886"/>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42926</xdr:rowOff>
    </xdr:from>
    <xdr:to>
      <xdr:col>41</xdr:col>
      <xdr:colOff>101600</xdr:colOff>
      <xdr:row>63</xdr:row>
      <xdr:rowOff>144526</xdr:rowOff>
    </xdr:to>
    <xdr:sp macro="" textlink="">
      <xdr:nvSpPr>
        <xdr:cNvPr id="247" name="楕円 246">
          <a:extLst>
            <a:ext uri="{FF2B5EF4-FFF2-40B4-BE49-F238E27FC236}">
              <a16:creationId xmlns:a16="http://schemas.microsoft.com/office/drawing/2014/main" id="{28DDB02B-9514-4CEA-A30B-0B1A8FCC4DDC}"/>
            </a:ext>
          </a:extLst>
        </xdr:cNvPr>
        <xdr:cNvSpPr/>
      </xdr:nvSpPr>
      <xdr:spPr>
        <a:xfrm>
          <a:off x="7029450" y="10846181"/>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93726</xdr:rowOff>
    </xdr:from>
    <xdr:to>
      <xdr:col>45</xdr:col>
      <xdr:colOff>177800</xdr:colOff>
      <xdr:row>63</xdr:row>
      <xdr:rowOff>93726</xdr:rowOff>
    </xdr:to>
    <xdr:cxnSp macro="">
      <xdr:nvCxnSpPr>
        <xdr:cNvPr id="248" name="直線コネクタ 247">
          <a:extLst>
            <a:ext uri="{FF2B5EF4-FFF2-40B4-BE49-F238E27FC236}">
              <a16:creationId xmlns:a16="http://schemas.microsoft.com/office/drawing/2014/main" id="{16408F1E-549C-430C-9F7D-59E36B5E59CF}"/>
            </a:ext>
          </a:extLst>
        </xdr:cNvPr>
        <xdr:cNvCxnSpPr/>
      </xdr:nvCxnSpPr>
      <xdr:spPr>
        <a:xfrm>
          <a:off x="7084060" y="10898886"/>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42926</xdr:rowOff>
    </xdr:from>
    <xdr:to>
      <xdr:col>36</xdr:col>
      <xdr:colOff>165100</xdr:colOff>
      <xdr:row>63</xdr:row>
      <xdr:rowOff>144526</xdr:rowOff>
    </xdr:to>
    <xdr:sp macro="" textlink="">
      <xdr:nvSpPr>
        <xdr:cNvPr id="249" name="楕円 248">
          <a:extLst>
            <a:ext uri="{FF2B5EF4-FFF2-40B4-BE49-F238E27FC236}">
              <a16:creationId xmlns:a16="http://schemas.microsoft.com/office/drawing/2014/main" id="{627FF47D-21C5-474F-BD66-EB5361CD94EB}"/>
            </a:ext>
          </a:extLst>
        </xdr:cNvPr>
        <xdr:cNvSpPr/>
      </xdr:nvSpPr>
      <xdr:spPr>
        <a:xfrm>
          <a:off x="6231890" y="10846181"/>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93726</xdr:rowOff>
    </xdr:from>
    <xdr:to>
      <xdr:col>41</xdr:col>
      <xdr:colOff>50800</xdr:colOff>
      <xdr:row>63</xdr:row>
      <xdr:rowOff>93726</xdr:rowOff>
    </xdr:to>
    <xdr:cxnSp macro="">
      <xdr:nvCxnSpPr>
        <xdr:cNvPr id="250" name="直線コネクタ 249">
          <a:extLst>
            <a:ext uri="{FF2B5EF4-FFF2-40B4-BE49-F238E27FC236}">
              <a16:creationId xmlns:a16="http://schemas.microsoft.com/office/drawing/2014/main" id="{54F5ACDD-4D7F-4172-BC10-63884F1824B2}"/>
            </a:ext>
          </a:extLst>
        </xdr:cNvPr>
        <xdr:cNvCxnSpPr/>
      </xdr:nvCxnSpPr>
      <xdr:spPr>
        <a:xfrm>
          <a:off x="6286500" y="10898886"/>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142765</xdr:rowOff>
    </xdr:from>
    <xdr:ext cx="469744" cy="259045"/>
    <xdr:sp macro="" textlink="">
      <xdr:nvSpPr>
        <xdr:cNvPr id="251" name="n_1aveValue【体育館・プール】&#10;一人当たり面積">
          <a:extLst>
            <a:ext uri="{FF2B5EF4-FFF2-40B4-BE49-F238E27FC236}">
              <a16:creationId xmlns:a16="http://schemas.microsoft.com/office/drawing/2014/main" id="{23CA567C-751D-40E2-BDEF-BC94D7C7BDF1}"/>
            </a:ext>
          </a:extLst>
        </xdr:cNvPr>
        <xdr:cNvSpPr txBox="1"/>
      </xdr:nvSpPr>
      <xdr:spPr>
        <a:xfrm>
          <a:off x="8454467" y="104278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145051</xdr:rowOff>
    </xdr:from>
    <xdr:ext cx="469744" cy="259045"/>
    <xdr:sp macro="" textlink="">
      <xdr:nvSpPr>
        <xdr:cNvPr id="252" name="n_2aveValue【体育館・プール】&#10;一人当たり面積">
          <a:extLst>
            <a:ext uri="{FF2B5EF4-FFF2-40B4-BE49-F238E27FC236}">
              <a16:creationId xmlns:a16="http://schemas.microsoft.com/office/drawing/2014/main" id="{F5A06E09-0F14-4482-8B8C-27452D5129F1}"/>
            </a:ext>
          </a:extLst>
        </xdr:cNvPr>
        <xdr:cNvSpPr txBox="1"/>
      </xdr:nvSpPr>
      <xdr:spPr>
        <a:xfrm>
          <a:off x="7673417" y="104301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147337</xdr:rowOff>
    </xdr:from>
    <xdr:ext cx="469744" cy="259045"/>
    <xdr:sp macro="" textlink="">
      <xdr:nvSpPr>
        <xdr:cNvPr id="253" name="n_3aveValue【体育館・プール】&#10;一人当たり面積">
          <a:extLst>
            <a:ext uri="{FF2B5EF4-FFF2-40B4-BE49-F238E27FC236}">
              <a16:creationId xmlns:a16="http://schemas.microsoft.com/office/drawing/2014/main" id="{30F1520B-79C4-48DE-8D6F-8918E67EF142}"/>
            </a:ext>
          </a:extLst>
        </xdr:cNvPr>
        <xdr:cNvSpPr txBox="1"/>
      </xdr:nvSpPr>
      <xdr:spPr>
        <a:xfrm>
          <a:off x="6866332" y="104324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151909</xdr:rowOff>
    </xdr:from>
    <xdr:ext cx="469744" cy="259045"/>
    <xdr:sp macro="" textlink="">
      <xdr:nvSpPr>
        <xdr:cNvPr id="254" name="n_4aveValue【体育館・プール】&#10;一人当たり面積">
          <a:extLst>
            <a:ext uri="{FF2B5EF4-FFF2-40B4-BE49-F238E27FC236}">
              <a16:creationId xmlns:a16="http://schemas.microsoft.com/office/drawing/2014/main" id="{3E899F40-CA89-4732-85F2-1D1AC96351E9}"/>
            </a:ext>
          </a:extLst>
        </xdr:cNvPr>
        <xdr:cNvSpPr txBox="1"/>
      </xdr:nvSpPr>
      <xdr:spPr>
        <a:xfrm>
          <a:off x="6068772" y="104389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63</xdr:row>
      <xdr:rowOff>135653</xdr:rowOff>
    </xdr:from>
    <xdr:ext cx="469744" cy="259045"/>
    <xdr:sp macro="" textlink="">
      <xdr:nvSpPr>
        <xdr:cNvPr id="255" name="n_1mainValue【体育館・プール】&#10;一人当たり面積">
          <a:extLst>
            <a:ext uri="{FF2B5EF4-FFF2-40B4-BE49-F238E27FC236}">
              <a16:creationId xmlns:a16="http://schemas.microsoft.com/office/drawing/2014/main" id="{EF793946-12BD-4F5B-96C4-07F50A75E797}"/>
            </a:ext>
          </a:extLst>
        </xdr:cNvPr>
        <xdr:cNvSpPr txBox="1"/>
      </xdr:nvSpPr>
      <xdr:spPr>
        <a:xfrm>
          <a:off x="8454467" y="109331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135653</xdr:rowOff>
    </xdr:from>
    <xdr:ext cx="469744" cy="259045"/>
    <xdr:sp macro="" textlink="">
      <xdr:nvSpPr>
        <xdr:cNvPr id="256" name="n_2mainValue【体育館・プール】&#10;一人当たり面積">
          <a:extLst>
            <a:ext uri="{FF2B5EF4-FFF2-40B4-BE49-F238E27FC236}">
              <a16:creationId xmlns:a16="http://schemas.microsoft.com/office/drawing/2014/main" id="{0810E1CD-5464-42CA-97EB-57238839EDA7}"/>
            </a:ext>
          </a:extLst>
        </xdr:cNvPr>
        <xdr:cNvSpPr txBox="1"/>
      </xdr:nvSpPr>
      <xdr:spPr>
        <a:xfrm>
          <a:off x="7673417" y="109331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135653</xdr:rowOff>
    </xdr:from>
    <xdr:ext cx="469744" cy="259045"/>
    <xdr:sp macro="" textlink="">
      <xdr:nvSpPr>
        <xdr:cNvPr id="257" name="n_3mainValue【体育館・プール】&#10;一人当たり面積">
          <a:extLst>
            <a:ext uri="{FF2B5EF4-FFF2-40B4-BE49-F238E27FC236}">
              <a16:creationId xmlns:a16="http://schemas.microsoft.com/office/drawing/2014/main" id="{C10554D7-7025-48B8-AC3A-821A1BE8118F}"/>
            </a:ext>
          </a:extLst>
        </xdr:cNvPr>
        <xdr:cNvSpPr txBox="1"/>
      </xdr:nvSpPr>
      <xdr:spPr>
        <a:xfrm>
          <a:off x="6866332" y="109331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135653</xdr:rowOff>
    </xdr:from>
    <xdr:ext cx="469744" cy="259045"/>
    <xdr:sp macro="" textlink="">
      <xdr:nvSpPr>
        <xdr:cNvPr id="258" name="n_4mainValue【体育館・プール】&#10;一人当たり面積">
          <a:extLst>
            <a:ext uri="{FF2B5EF4-FFF2-40B4-BE49-F238E27FC236}">
              <a16:creationId xmlns:a16="http://schemas.microsoft.com/office/drawing/2014/main" id="{E355973B-B34A-448A-9518-8621C0C9DF47}"/>
            </a:ext>
          </a:extLst>
        </xdr:cNvPr>
        <xdr:cNvSpPr txBox="1"/>
      </xdr:nvSpPr>
      <xdr:spPr>
        <a:xfrm>
          <a:off x="6068772" y="109331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59" name="正方形/長方形 258">
          <a:extLst>
            <a:ext uri="{FF2B5EF4-FFF2-40B4-BE49-F238E27FC236}">
              <a16:creationId xmlns:a16="http://schemas.microsoft.com/office/drawing/2014/main" id="{3FEC7890-26F0-4C75-B398-9E2B10D94AC2}"/>
            </a:ext>
          </a:extLst>
        </xdr:cNvPr>
        <xdr:cNvSpPr/>
      </xdr:nvSpPr>
      <xdr:spPr>
        <a:xfrm>
          <a:off x="685800" y="1181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0" name="正方形/長方形 259">
          <a:extLst>
            <a:ext uri="{FF2B5EF4-FFF2-40B4-BE49-F238E27FC236}">
              <a16:creationId xmlns:a16="http://schemas.microsoft.com/office/drawing/2014/main" id="{15E99C90-E1E5-4BA1-9ED8-A86520E3C51C}"/>
            </a:ext>
          </a:extLst>
        </xdr:cNvPr>
        <xdr:cNvSpPr/>
      </xdr:nvSpPr>
      <xdr:spPr>
        <a:xfrm>
          <a:off x="8166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1" name="正方形/長方形 260">
          <a:extLst>
            <a:ext uri="{FF2B5EF4-FFF2-40B4-BE49-F238E27FC236}">
              <a16:creationId xmlns:a16="http://schemas.microsoft.com/office/drawing/2014/main" id="{6EECC7D6-8864-407A-9F33-B95519E373C9}"/>
            </a:ext>
          </a:extLst>
        </xdr:cNvPr>
        <xdr:cNvSpPr/>
      </xdr:nvSpPr>
      <xdr:spPr>
        <a:xfrm>
          <a:off x="8166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2" name="正方形/長方形 261">
          <a:extLst>
            <a:ext uri="{FF2B5EF4-FFF2-40B4-BE49-F238E27FC236}">
              <a16:creationId xmlns:a16="http://schemas.microsoft.com/office/drawing/2014/main" id="{C9CBF029-4E1D-4B08-8459-073A55C96673}"/>
            </a:ext>
          </a:extLst>
        </xdr:cNvPr>
        <xdr:cNvSpPr/>
      </xdr:nvSpPr>
      <xdr:spPr>
        <a:xfrm>
          <a:off x="17145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3" name="正方形/長方形 262">
          <a:extLst>
            <a:ext uri="{FF2B5EF4-FFF2-40B4-BE49-F238E27FC236}">
              <a16:creationId xmlns:a16="http://schemas.microsoft.com/office/drawing/2014/main" id="{DD34B99F-E057-4FC3-8AB1-5E2B9E74E1C6}"/>
            </a:ext>
          </a:extLst>
        </xdr:cNvPr>
        <xdr:cNvSpPr/>
      </xdr:nvSpPr>
      <xdr:spPr>
        <a:xfrm>
          <a:off x="17145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4" name="正方形/長方形 263">
          <a:extLst>
            <a:ext uri="{FF2B5EF4-FFF2-40B4-BE49-F238E27FC236}">
              <a16:creationId xmlns:a16="http://schemas.microsoft.com/office/drawing/2014/main" id="{0C44D918-D057-4851-B9EF-38E9FAEC8E6D}"/>
            </a:ext>
          </a:extLst>
        </xdr:cNvPr>
        <xdr:cNvSpPr/>
      </xdr:nvSpPr>
      <xdr:spPr>
        <a:xfrm>
          <a:off x="27432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5" name="正方形/長方形 264">
          <a:extLst>
            <a:ext uri="{FF2B5EF4-FFF2-40B4-BE49-F238E27FC236}">
              <a16:creationId xmlns:a16="http://schemas.microsoft.com/office/drawing/2014/main" id="{2F00C28E-61CB-4241-86C9-39492E05A6A2}"/>
            </a:ext>
          </a:extLst>
        </xdr:cNvPr>
        <xdr:cNvSpPr/>
      </xdr:nvSpPr>
      <xdr:spPr>
        <a:xfrm>
          <a:off x="27432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6" name="正方形/長方形 265">
          <a:extLst>
            <a:ext uri="{FF2B5EF4-FFF2-40B4-BE49-F238E27FC236}">
              <a16:creationId xmlns:a16="http://schemas.microsoft.com/office/drawing/2014/main" id="{9CC53583-0166-4700-9775-66B586B8C122}"/>
            </a:ext>
          </a:extLst>
        </xdr:cNvPr>
        <xdr:cNvSpPr/>
      </xdr:nvSpPr>
      <xdr:spPr>
        <a:xfrm>
          <a:off x="685800" y="1295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7" name="テキスト ボックス 266">
          <a:extLst>
            <a:ext uri="{FF2B5EF4-FFF2-40B4-BE49-F238E27FC236}">
              <a16:creationId xmlns:a16="http://schemas.microsoft.com/office/drawing/2014/main" id="{6413FE17-2D2C-4065-B8A1-46E7E67731C2}"/>
            </a:ext>
          </a:extLst>
        </xdr:cNvPr>
        <xdr:cNvSpPr txBox="1"/>
      </xdr:nvSpPr>
      <xdr:spPr>
        <a:xfrm>
          <a:off x="66675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68" name="直線コネクタ 267">
          <a:extLst>
            <a:ext uri="{FF2B5EF4-FFF2-40B4-BE49-F238E27FC236}">
              <a16:creationId xmlns:a16="http://schemas.microsoft.com/office/drawing/2014/main" id="{C4B1FB4E-D056-4AB5-9B45-505F57558F3E}"/>
            </a:ext>
          </a:extLst>
        </xdr:cNvPr>
        <xdr:cNvCxnSpPr/>
      </xdr:nvCxnSpPr>
      <xdr:spPr>
        <a:xfrm>
          <a:off x="68580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69" name="テキスト ボックス 268">
          <a:extLst>
            <a:ext uri="{FF2B5EF4-FFF2-40B4-BE49-F238E27FC236}">
              <a16:creationId xmlns:a16="http://schemas.microsoft.com/office/drawing/2014/main" id="{42625611-7902-40A9-9341-3242E53026C2}"/>
            </a:ext>
          </a:extLst>
        </xdr:cNvPr>
        <xdr:cNvSpPr txBox="1"/>
      </xdr:nvSpPr>
      <xdr:spPr>
        <a:xfrm>
          <a:off x="273866" y="1509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70" name="直線コネクタ 269">
          <a:extLst>
            <a:ext uri="{FF2B5EF4-FFF2-40B4-BE49-F238E27FC236}">
              <a16:creationId xmlns:a16="http://schemas.microsoft.com/office/drawing/2014/main" id="{4D3CAC91-67DD-4F14-86C2-4502C69CCF51}"/>
            </a:ext>
          </a:extLst>
        </xdr:cNvPr>
        <xdr:cNvCxnSpPr/>
      </xdr:nvCxnSpPr>
      <xdr:spPr>
        <a:xfrm>
          <a:off x="685800" y="14782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67327</xdr:rowOff>
    </xdr:from>
    <xdr:ext cx="467179" cy="259045"/>
    <xdr:sp macro="" textlink="">
      <xdr:nvSpPr>
        <xdr:cNvPr id="271" name="テキスト ボックス 270">
          <a:extLst>
            <a:ext uri="{FF2B5EF4-FFF2-40B4-BE49-F238E27FC236}">
              <a16:creationId xmlns:a16="http://schemas.microsoft.com/office/drawing/2014/main" id="{A207F2CD-FCD7-4044-8A05-9562F0934DC5}"/>
            </a:ext>
          </a:extLst>
        </xdr:cNvPr>
        <xdr:cNvSpPr txBox="1"/>
      </xdr:nvSpPr>
      <xdr:spPr>
        <a:xfrm>
          <a:off x="273866" y="146386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72" name="直線コネクタ 271">
          <a:extLst>
            <a:ext uri="{FF2B5EF4-FFF2-40B4-BE49-F238E27FC236}">
              <a16:creationId xmlns:a16="http://schemas.microsoft.com/office/drawing/2014/main" id="{168A5B97-BBAA-49B3-B543-851864E2C858}"/>
            </a:ext>
          </a:extLst>
        </xdr:cNvPr>
        <xdr:cNvCxnSpPr/>
      </xdr:nvCxnSpPr>
      <xdr:spPr>
        <a:xfrm>
          <a:off x="685800" y="143217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273" name="テキスト ボックス 272">
          <a:extLst>
            <a:ext uri="{FF2B5EF4-FFF2-40B4-BE49-F238E27FC236}">
              <a16:creationId xmlns:a16="http://schemas.microsoft.com/office/drawing/2014/main" id="{0463C8A4-34D5-44CC-A06F-35A1D97C5A98}"/>
            </a:ext>
          </a:extLst>
        </xdr:cNvPr>
        <xdr:cNvSpPr txBox="1"/>
      </xdr:nvSpPr>
      <xdr:spPr>
        <a:xfrm>
          <a:off x="343701" y="141852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74" name="直線コネクタ 273">
          <a:extLst>
            <a:ext uri="{FF2B5EF4-FFF2-40B4-BE49-F238E27FC236}">
              <a16:creationId xmlns:a16="http://schemas.microsoft.com/office/drawing/2014/main" id="{1ACC8F59-0E68-4E44-99B2-A8CB58E71008}"/>
            </a:ext>
          </a:extLst>
        </xdr:cNvPr>
        <xdr:cNvCxnSpPr/>
      </xdr:nvCxnSpPr>
      <xdr:spPr>
        <a:xfrm>
          <a:off x="685800" y="13868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275" name="テキスト ボックス 274">
          <a:extLst>
            <a:ext uri="{FF2B5EF4-FFF2-40B4-BE49-F238E27FC236}">
              <a16:creationId xmlns:a16="http://schemas.microsoft.com/office/drawing/2014/main" id="{247B711E-C573-4F5F-A7BB-94D2EF297360}"/>
            </a:ext>
          </a:extLst>
        </xdr:cNvPr>
        <xdr:cNvSpPr txBox="1"/>
      </xdr:nvSpPr>
      <xdr:spPr>
        <a:xfrm>
          <a:off x="343701" y="137280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76" name="直線コネクタ 275">
          <a:extLst>
            <a:ext uri="{FF2B5EF4-FFF2-40B4-BE49-F238E27FC236}">
              <a16:creationId xmlns:a16="http://schemas.microsoft.com/office/drawing/2014/main" id="{A0FB8B89-18C6-49D8-ACE9-91A35C4D8146}"/>
            </a:ext>
          </a:extLst>
        </xdr:cNvPr>
        <xdr:cNvCxnSpPr/>
      </xdr:nvCxnSpPr>
      <xdr:spPr>
        <a:xfrm>
          <a:off x="685800" y="13411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277" name="テキスト ボックス 276">
          <a:extLst>
            <a:ext uri="{FF2B5EF4-FFF2-40B4-BE49-F238E27FC236}">
              <a16:creationId xmlns:a16="http://schemas.microsoft.com/office/drawing/2014/main" id="{30FD7C45-2DE8-4C17-9124-04782DEC7DD4}"/>
            </a:ext>
          </a:extLst>
        </xdr:cNvPr>
        <xdr:cNvSpPr txBox="1"/>
      </xdr:nvSpPr>
      <xdr:spPr>
        <a:xfrm>
          <a:off x="343701" y="132670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78" name="直線コネクタ 277">
          <a:extLst>
            <a:ext uri="{FF2B5EF4-FFF2-40B4-BE49-F238E27FC236}">
              <a16:creationId xmlns:a16="http://schemas.microsoft.com/office/drawing/2014/main" id="{BE8EEB3C-F306-4AD5-A4A9-10CBE7AD4154}"/>
            </a:ext>
          </a:extLst>
        </xdr:cNvPr>
        <xdr:cNvCxnSpPr/>
      </xdr:nvCxnSpPr>
      <xdr:spPr>
        <a:xfrm>
          <a:off x="68580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79" name="テキスト ボックス 278">
          <a:extLst>
            <a:ext uri="{FF2B5EF4-FFF2-40B4-BE49-F238E27FC236}">
              <a16:creationId xmlns:a16="http://schemas.microsoft.com/office/drawing/2014/main" id="{2541AEC3-6F65-40EE-806D-282285C102E0}"/>
            </a:ext>
          </a:extLst>
        </xdr:cNvPr>
        <xdr:cNvSpPr txBox="1"/>
      </xdr:nvSpPr>
      <xdr:spPr>
        <a:xfrm>
          <a:off x="343701" y="12813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0" name="【福祉施設】&#10;有形固定資産減価償却率グラフ枠">
          <a:extLst>
            <a:ext uri="{FF2B5EF4-FFF2-40B4-BE49-F238E27FC236}">
              <a16:creationId xmlns:a16="http://schemas.microsoft.com/office/drawing/2014/main" id="{0EFCFA94-6862-46B9-81CC-2FAA6B010B2D}"/>
            </a:ext>
          </a:extLst>
        </xdr:cNvPr>
        <xdr:cNvSpPr/>
      </xdr:nvSpPr>
      <xdr:spPr>
        <a:xfrm>
          <a:off x="685800" y="1295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22098</xdr:rowOff>
    </xdr:from>
    <xdr:to>
      <xdr:col>24</xdr:col>
      <xdr:colOff>62865</xdr:colOff>
      <xdr:row>85</xdr:row>
      <xdr:rowOff>95250</xdr:rowOff>
    </xdr:to>
    <xdr:cxnSp macro="">
      <xdr:nvCxnSpPr>
        <xdr:cNvPr id="281" name="直線コネクタ 280">
          <a:extLst>
            <a:ext uri="{FF2B5EF4-FFF2-40B4-BE49-F238E27FC236}">
              <a16:creationId xmlns:a16="http://schemas.microsoft.com/office/drawing/2014/main" id="{3DB31095-D251-4FAF-939E-5665803C74AF}"/>
            </a:ext>
          </a:extLst>
        </xdr:cNvPr>
        <xdr:cNvCxnSpPr/>
      </xdr:nvCxnSpPr>
      <xdr:spPr>
        <a:xfrm flipV="1">
          <a:off x="4173855" y="13391388"/>
          <a:ext cx="0" cy="12733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99077</xdr:rowOff>
    </xdr:from>
    <xdr:ext cx="405111" cy="259045"/>
    <xdr:sp macro="" textlink="">
      <xdr:nvSpPr>
        <xdr:cNvPr id="282" name="【福祉施設】&#10;有形固定資産減価償却率最小値テキスト">
          <a:extLst>
            <a:ext uri="{FF2B5EF4-FFF2-40B4-BE49-F238E27FC236}">
              <a16:creationId xmlns:a16="http://schemas.microsoft.com/office/drawing/2014/main" id="{6953F312-9687-47DF-A55B-85A3358E16C8}"/>
            </a:ext>
          </a:extLst>
        </xdr:cNvPr>
        <xdr:cNvSpPr txBox="1"/>
      </xdr:nvSpPr>
      <xdr:spPr>
        <a:xfrm>
          <a:off x="4212590" y="146685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95250</xdr:rowOff>
    </xdr:from>
    <xdr:to>
      <xdr:col>24</xdr:col>
      <xdr:colOff>152400</xdr:colOff>
      <xdr:row>85</xdr:row>
      <xdr:rowOff>95250</xdr:rowOff>
    </xdr:to>
    <xdr:cxnSp macro="">
      <xdr:nvCxnSpPr>
        <xdr:cNvPr id="283" name="直線コネクタ 282">
          <a:extLst>
            <a:ext uri="{FF2B5EF4-FFF2-40B4-BE49-F238E27FC236}">
              <a16:creationId xmlns:a16="http://schemas.microsoft.com/office/drawing/2014/main" id="{C5A737AC-D4A5-48A1-BF67-4E5E5C9D5BB2}"/>
            </a:ext>
          </a:extLst>
        </xdr:cNvPr>
        <xdr:cNvCxnSpPr/>
      </xdr:nvCxnSpPr>
      <xdr:spPr>
        <a:xfrm>
          <a:off x="4112260" y="146646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140225</xdr:rowOff>
    </xdr:from>
    <xdr:ext cx="405111" cy="259045"/>
    <xdr:sp macro="" textlink="">
      <xdr:nvSpPr>
        <xdr:cNvPr id="284" name="【福祉施設】&#10;有形固定資産減価償却率最大値テキスト">
          <a:extLst>
            <a:ext uri="{FF2B5EF4-FFF2-40B4-BE49-F238E27FC236}">
              <a16:creationId xmlns:a16="http://schemas.microsoft.com/office/drawing/2014/main" id="{2A36F0EC-E494-41D3-812D-97166A5D997B}"/>
            </a:ext>
          </a:extLst>
        </xdr:cNvPr>
        <xdr:cNvSpPr txBox="1"/>
      </xdr:nvSpPr>
      <xdr:spPr>
        <a:xfrm>
          <a:off x="4212590" y="131666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22098</xdr:rowOff>
    </xdr:from>
    <xdr:to>
      <xdr:col>24</xdr:col>
      <xdr:colOff>152400</xdr:colOff>
      <xdr:row>78</xdr:row>
      <xdr:rowOff>22098</xdr:rowOff>
    </xdr:to>
    <xdr:cxnSp macro="">
      <xdr:nvCxnSpPr>
        <xdr:cNvPr id="285" name="直線コネクタ 284">
          <a:extLst>
            <a:ext uri="{FF2B5EF4-FFF2-40B4-BE49-F238E27FC236}">
              <a16:creationId xmlns:a16="http://schemas.microsoft.com/office/drawing/2014/main" id="{BA2AAB5C-6C22-483A-BF00-0FEECE82E93D}"/>
            </a:ext>
          </a:extLst>
        </xdr:cNvPr>
        <xdr:cNvCxnSpPr/>
      </xdr:nvCxnSpPr>
      <xdr:spPr>
        <a:xfrm>
          <a:off x="4112260" y="1339138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80</xdr:row>
      <xdr:rowOff>86885</xdr:rowOff>
    </xdr:from>
    <xdr:ext cx="405111" cy="259045"/>
    <xdr:sp macro="" textlink="">
      <xdr:nvSpPr>
        <xdr:cNvPr id="286" name="【福祉施設】&#10;有形固定資産減価償却率平均値テキスト">
          <a:extLst>
            <a:ext uri="{FF2B5EF4-FFF2-40B4-BE49-F238E27FC236}">
              <a16:creationId xmlns:a16="http://schemas.microsoft.com/office/drawing/2014/main" id="{8FF4E43A-9E87-4C86-93F5-0B51FD7F4316}"/>
            </a:ext>
          </a:extLst>
        </xdr:cNvPr>
        <xdr:cNvSpPr txBox="1"/>
      </xdr:nvSpPr>
      <xdr:spPr>
        <a:xfrm>
          <a:off x="4212590" y="1380479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108458</xdr:rowOff>
    </xdr:from>
    <xdr:to>
      <xdr:col>24</xdr:col>
      <xdr:colOff>114300</xdr:colOff>
      <xdr:row>81</xdr:row>
      <xdr:rowOff>38608</xdr:rowOff>
    </xdr:to>
    <xdr:sp macro="" textlink="">
      <xdr:nvSpPr>
        <xdr:cNvPr id="287" name="フローチャート: 判断 286">
          <a:extLst>
            <a:ext uri="{FF2B5EF4-FFF2-40B4-BE49-F238E27FC236}">
              <a16:creationId xmlns:a16="http://schemas.microsoft.com/office/drawing/2014/main" id="{96E184A9-A7B6-43D2-A365-D3E3FB024287}"/>
            </a:ext>
          </a:extLst>
        </xdr:cNvPr>
        <xdr:cNvSpPr/>
      </xdr:nvSpPr>
      <xdr:spPr>
        <a:xfrm>
          <a:off x="4131310" y="13822553"/>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80</xdr:row>
      <xdr:rowOff>74168</xdr:rowOff>
    </xdr:from>
    <xdr:to>
      <xdr:col>20</xdr:col>
      <xdr:colOff>38100</xdr:colOff>
      <xdr:row>81</xdr:row>
      <xdr:rowOff>4318</xdr:rowOff>
    </xdr:to>
    <xdr:sp macro="" textlink="">
      <xdr:nvSpPr>
        <xdr:cNvPr id="288" name="フローチャート: 判断 287">
          <a:extLst>
            <a:ext uri="{FF2B5EF4-FFF2-40B4-BE49-F238E27FC236}">
              <a16:creationId xmlns:a16="http://schemas.microsoft.com/office/drawing/2014/main" id="{93B9434D-3036-43B4-A7D8-4233AE457A5F}"/>
            </a:ext>
          </a:extLst>
        </xdr:cNvPr>
        <xdr:cNvSpPr/>
      </xdr:nvSpPr>
      <xdr:spPr>
        <a:xfrm>
          <a:off x="3388360" y="13790168"/>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80</xdr:row>
      <xdr:rowOff>39878</xdr:rowOff>
    </xdr:from>
    <xdr:to>
      <xdr:col>15</xdr:col>
      <xdr:colOff>101600</xdr:colOff>
      <xdr:row>80</xdr:row>
      <xdr:rowOff>141478</xdr:rowOff>
    </xdr:to>
    <xdr:sp macro="" textlink="">
      <xdr:nvSpPr>
        <xdr:cNvPr id="289" name="フローチャート: 判断 288">
          <a:extLst>
            <a:ext uri="{FF2B5EF4-FFF2-40B4-BE49-F238E27FC236}">
              <a16:creationId xmlns:a16="http://schemas.microsoft.com/office/drawing/2014/main" id="{372B9BD7-D5B9-44B5-91C7-2A5566728F19}"/>
            </a:ext>
          </a:extLst>
        </xdr:cNvPr>
        <xdr:cNvSpPr/>
      </xdr:nvSpPr>
      <xdr:spPr>
        <a:xfrm>
          <a:off x="2571750" y="13755878"/>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80</xdr:row>
      <xdr:rowOff>12446</xdr:rowOff>
    </xdr:from>
    <xdr:to>
      <xdr:col>10</xdr:col>
      <xdr:colOff>165100</xdr:colOff>
      <xdr:row>80</xdr:row>
      <xdr:rowOff>114046</xdr:rowOff>
    </xdr:to>
    <xdr:sp macro="" textlink="">
      <xdr:nvSpPr>
        <xdr:cNvPr id="290" name="フローチャート: 判断 289">
          <a:extLst>
            <a:ext uri="{FF2B5EF4-FFF2-40B4-BE49-F238E27FC236}">
              <a16:creationId xmlns:a16="http://schemas.microsoft.com/office/drawing/2014/main" id="{350A077A-8E23-4EE2-AB0F-35EE86931392}"/>
            </a:ext>
          </a:extLst>
        </xdr:cNvPr>
        <xdr:cNvSpPr/>
      </xdr:nvSpPr>
      <xdr:spPr>
        <a:xfrm>
          <a:off x="1774190" y="13732256"/>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79</xdr:row>
      <xdr:rowOff>147320</xdr:rowOff>
    </xdr:from>
    <xdr:to>
      <xdr:col>6</xdr:col>
      <xdr:colOff>38100</xdr:colOff>
      <xdr:row>80</xdr:row>
      <xdr:rowOff>77470</xdr:rowOff>
    </xdr:to>
    <xdr:sp macro="" textlink="">
      <xdr:nvSpPr>
        <xdr:cNvPr id="291" name="フローチャート: 判断 290">
          <a:extLst>
            <a:ext uri="{FF2B5EF4-FFF2-40B4-BE49-F238E27FC236}">
              <a16:creationId xmlns:a16="http://schemas.microsoft.com/office/drawing/2014/main" id="{F1D6BB56-F970-4DF4-9797-2C14C8F026DC}"/>
            </a:ext>
          </a:extLst>
        </xdr:cNvPr>
        <xdr:cNvSpPr/>
      </xdr:nvSpPr>
      <xdr:spPr>
        <a:xfrm>
          <a:off x="988060" y="13689965"/>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2" name="テキスト ボックス 291">
          <a:extLst>
            <a:ext uri="{FF2B5EF4-FFF2-40B4-BE49-F238E27FC236}">
              <a16:creationId xmlns:a16="http://schemas.microsoft.com/office/drawing/2014/main" id="{208C14FC-ADD4-45CC-9443-CABB45BCB930}"/>
            </a:ext>
          </a:extLst>
        </xdr:cNvPr>
        <xdr:cNvSpPr txBox="1"/>
      </xdr:nvSpPr>
      <xdr:spPr>
        <a:xfrm>
          <a:off x="400304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3" name="テキスト ボックス 292">
          <a:extLst>
            <a:ext uri="{FF2B5EF4-FFF2-40B4-BE49-F238E27FC236}">
              <a16:creationId xmlns:a16="http://schemas.microsoft.com/office/drawing/2014/main" id="{BF5E30C4-827E-4C25-8F86-429B584E713C}"/>
            </a:ext>
          </a:extLst>
        </xdr:cNvPr>
        <xdr:cNvSpPr txBox="1"/>
      </xdr:nvSpPr>
      <xdr:spPr>
        <a:xfrm>
          <a:off x="32600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4" name="テキスト ボックス 293">
          <a:extLst>
            <a:ext uri="{FF2B5EF4-FFF2-40B4-BE49-F238E27FC236}">
              <a16:creationId xmlns:a16="http://schemas.microsoft.com/office/drawing/2014/main" id="{0BF4FB46-7DC3-4CDF-A7AC-D961FBECFE09}"/>
            </a:ext>
          </a:extLst>
        </xdr:cNvPr>
        <xdr:cNvSpPr txBox="1"/>
      </xdr:nvSpPr>
      <xdr:spPr>
        <a:xfrm>
          <a:off x="24549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5" name="テキスト ボックス 294">
          <a:extLst>
            <a:ext uri="{FF2B5EF4-FFF2-40B4-BE49-F238E27FC236}">
              <a16:creationId xmlns:a16="http://schemas.microsoft.com/office/drawing/2014/main" id="{E1B42FE6-3D53-4713-872F-CD0F04306D6E}"/>
            </a:ext>
          </a:extLst>
        </xdr:cNvPr>
        <xdr:cNvSpPr txBox="1"/>
      </xdr:nvSpPr>
      <xdr:spPr>
        <a:xfrm>
          <a:off x="16573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96" name="テキスト ボックス 295">
          <a:extLst>
            <a:ext uri="{FF2B5EF4-FFF2-40B4-BE49-F238E27FC236}">
              <a16:creationId xmlns:a16="http://schemas.microsoft.com/office/drawing/2014/main" id="{533A9941-4FDD-4EB7-A1CD-9FFFE4B5A48C}"/>
            </a:ext>
          </a:extLst>
        </xdr:cNvPr>
        <xdr:cNvSpPr txBox="1"/>
      </xdr:nvSpPr>
      <xdr:spPr>
        <a:xfrm>
          <a:off x="8597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142748</xdr:rowOff>
    </xdr:from>
    <xdr:to>
      <xdr:col>24</xdr:col>
      <xdr:colOff>114300</xdr:colOff>
      <xdr:row>78</xdr:row>
      <xdr:rowOff>72898</xdr:rowOff>
    </xdr:to>
    <xdr:sp macro="" textlink="">
      <xdr:nvSpPr>
        <xdr:cNvPr id="297" name="楕円 296">
          <a:extLst>
            <a:ext uri="{FF2B5EF4-FFF2-40B4-BE49-F238E27FC236}">
              <a16:creationId xmlns:a16="http://schemas.microsoft.com/office/drawing/2014/main" id="{AB5DE3EA-DE10-43BE-BE93-BBD92CB7613E}"/>
            </a:ext>
          </a:extLst>
        </xdr:cNvPr>
        <xdr:cNvSpPr/>
      </xdr:nvSpPr>
      <xdr:spPr>
        <a:xfrm>
          <a:off x="4131310" y="13342493"/>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77</xdr:row>
      <xdr:rowOff>95775</xdr:rowOff>
    </xdr:from>
    <xdr:ext cx="405111" cy="259045"/>
    <xdr:sp macro="" textlink="">
      <xdr:nvSpPr>
        <xdr:cNvPr id="298" name="【福祉施設】&#10;有形固定資産減価償却率該当値テキスト">
          <a:extLst>
            <a:ext uri="{FF2B5EF4-FFF2-40B4-BE49-F238E27FC236}">
              <a16:creationId xmlns:a16="http://schemas.microsoft.com/office/drawing/2014/main" id="{3DAD52EF-DF5E-4255-B348-73879E2A0FCD}"/>
            </a:ext>
          </a:extLst>
        </xdr:cNvPr>
        <xdr:cNvSpPr txBox="1"/>
      </xdr:nvSpPr>
      <xdr:spPr>
        <a:xfrm>
          <a:off x="4212590" y="132936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99313</xdr:rowOff>
    </xdr:from>
    <xdr:to>
      <xdr:col>20</xdr:col>
      <xdr:colOff>38100</xdr:colOff>
      <xdr:row>78</xdr:row>
      <xdr:rowOff>29463</xdr:rowOff>
    </xdr:to>
    <xdr:sp macro="" textlink="">
      <xdr:nvSpPr>
        <xdr:cNvPr id="299" name="楕円 298">
          <a:extLst>
            <a:ext uri="{FF2B5EF4-FFF2-40B4-BE49-F238E27FC236}">
              <a16:creationId xmlns:a16="http://schemas.microsoft.com/office/drawing/2014/main" id="{2892C26F-14DA-4114-A9FA-4B6381B20813}"/>
            </a:ext>
          </a:extLst>
        </xdr:cNvPr>
        <xdr:cNvSpPr/>
      </xdr:nvSpPr>
      <xdr:spPr>
        <a:xfrm>
          <a:off x="3388360" y="13297153"/>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77</xdr:row>
      <xdr:rowOff>150113</xdr:rowOff>
    </xdr:from>
    <xdr:to>
      <xdr:col>24</xdr:col>
      <xdr:colOff>63500</xdr:colOff>
      <xdr:row>78</xdr:row>
      <xdr:rowOff>22098</xdr:rowOff>
    </xdr:to>
    <xdr:cxnSp macro="">
      <xdr:nvCxnSpPr>
        <xdr:cNvPr id="300" name="直線コネクタ 299">
          <a:extLst>
            <a:ext uri="{FF2B5EF4-FFF2-40B4-BE49-F238E27FC236}">
              <a16:creationId xmlns:a16="http://schemas.microsoft.com/office/drawing/2014/main" id="{DEF0D2D8-CD49-4F92-BC62-D03DB76CFB8D}"/>
            </a:ext>
          </a:extLst>
        </xdr:cNvPr>
        <xdr:cNvCxnSpPr/>
      </xdr:nvCxnSpPr>
      <xdr:spPr>
        <a:xfrm>
          <a:off x="3431540" y="13351763"/>
          <a:ext cx="742950" cy="39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67311</xdr:rowOff>
    </xdr:from>
    <xdr:to>
      <xdr:col>15</xdr:col>
      <xdr:colOff>101600</xdr:colOff>
      <xdr:row>77</xdr:row>
      <xdr:rowOff>168911</xdr:rowOff>
    </xdr:to>
    <xdr:sp macro="" textlink="">
      <xdr:nvSpPr>
        <xdr:cNvPr id="301" name="楕円 300">
          <a:extLst>
            <a:ext uri="{FF2B5EF4-FFF2-40B4-BE49-F238E27FC236}">
              <a16:creationId xmlns:a16="http://schemas.microsoft.com/office/drawing/2014/main" id="{116F7B29-3965-47DD-B111-3FA24989E939}"/>
            </a:ext>
          </a:extLst>
        </xdr:cNvPr>
        <xdr:cNvSpPr/>
      </xdr:nvSpPr>
      <xdr:spPr>
        <a:xfrm>
          <a:off x="2571750" y="13267056"/>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118111</xdr:rowOff>
    </xdr:from>
    <xdr:to>
      <xdr:col>19</xdr:col>
      <xdr:colOff>177800</xdr:colOff>
      <xdr:row>77</xdr:row>
      <xdr:rowOff>150113</xdr:rowOff>
    </xdr:to>
    <xdr:cxnSp macro="">
      <xdr:nvCxnSpPr>
        <xdr:cNvPr id="302" name="直線コネクタ 301">
          <a:extLst>
            <a:ext uri="{FF2B5EF4-FFF2-40B4-BE49-F238E27FC236}">
              <a16:creationId xmlns:a16="http://schemas.microsoft.com/office/drawing/2014/main" id="{85D0206A-0B5C-44CF-B7C8-6AC5DA698E7E}"/>
            </a:ext>
          </a:extLst>
        </xdr:cNvPr>
        <xdr:cNvCxnSpPr/>
      </xdr:nvCxnSpPr>
      <xdr:spPr>
        <a:xfrm>
          <a:off x="2626360" y="13321666"/>
          <a:ext cx="805180" cy="300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78</xdr:row>
      <xdr:rowOff>1015</xdr:rowOff>
    </xdr:from>
    <xdr:to>
      <xdr:col>10</xdr:col>
      <xdr:colOff>165100</xdr:colOff>
      <xdr:row>78</xdr:row>
      <xdr:rowOff>102615</xdr:rowOff>
    </xdr:to>
    <xdr:sp macro="" textlink="">
      <xdr:nvSpPr>
        <xdr:cNvPr id="303" name="楕円 302">
          <a:extLst>
            <a:ext uri="{FF2B5EF4-FFF2-40B4-BE49-F238E27FC236}">
              <a16:creationId xmlns:a16="http://schemas.microsoft.com/office/drawing/2014/main" id="{686433C4-75B7-49DB-9894-BC392979E81F}"/>
            </a:ext>
          </a:extLst>
        </xdr:cNvPr>
        <xdr:cNvSpPr/>
      </xdr:nvSpPr>
      <xdr:spPr>
        <a:xfrm>
          <a:off x="1774190" y="13374115"/>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77</xdr:row>
      <xdr:rowOff>118111</xdr:rowOff>
    </xdr:from>
    <xdr:to>
      <xdr:col>15</xdr:col>
      <xdr:colOff>50800</xdr:colOff>
      <xdr:row>78</xdr:row>
      <xdr:rowOff>51815</xdr:rowOff>
    </xdr:to>
    <xdr:cxnSp macro="">
      <xdr:nvCxnSpPr>
        <xdr:cNvPr id="304" name="直線コネクタ 303">
          <a:extLst>
            <a:ext uri="{FF2B5EF4-FFF2-40B4-BE49-F238E27FC236}">
              <a16:creationId xmlns:a16="http://schemas.microsoft.com/office/drawing/2014/main" id="{1E9A7DA9-F97C-4979-85A2-E7CC05BDB09C}"/>
            </a:ext>
          </a:extLst>
        </xdr:cNvPr>
        <xdr:cNvCxnSpPr/>
      </xdr:nvCxnSpPr>
      <xdr:spPr>
        <a:xfrm flipV="1">
          <a:off x="1828800" y="13321666"/>
          <a:ext cx="797560" cy="1070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77</xdr:row>
      <xdr:rowOff>126746</xdr:rowOff>
    </xdr:from>
    <xdr:to>
      <xdr:col>6</xdr:col>
      <xdr:colOff>38100</xdr:colOff>
      <xdr:row>78</xdr:row>
      <xdr:rowOff>56896</xdr:rowOff>
    </xdr:to>
    <xdr:sp macro="" textlink="">
      <xdr:nvSpPr>
        <xdr:cNvPr id="305" name="楕円 304">
          <a:extLst>
            <a:ext uri="{FF2B5EF4-FFF2-40B4-BE49-F238E27FC236}">
              <a16:creationId xmlns:a16="http://schemas.microsoft.com/office/drawing/2014/main" id="{5CCA0A30-5365-4C2C-AD60-5E24404717FE}"/>
            </a:ext>
          </a:extLst>
        </xdr:cNvPr>
        <xdr:cNvSpPr/>
      </xdr:nvSpPr>
      <xdr:spPr>
        <a:xfrm>
          <a:off x="988060" y="1333220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78</xdr:row>
      <xdr:rowOff>6096</xdr:rowOff>
    </xdr:from>
    <xdr:to>
      <xdr:col>10</xdr:col>
      <xdr:colOff>114300</xdr:colOff>
      <xdr:row>78</xdr:row>
      <xdr:rowOff>51815</xdr:rowOff>
    </xdr:to>
    <xdr:cxnSp macro="">
      <xdr:nvCxnSpPr>
        <xdr:cNvPr id="306" name="直線コネクタ 305">
          <a:extLst>
            <a:ext uri="{FF2B5EF4-FFF2-40B4-BE49-F238E27FC236}">
              <a16:creationId xmlns:a16="http://schemas.microsoft.com/office/drawing/2014/main" id="{FBB4D831-3AF1-46F1-97EB-94677945DFC7}"/>
            </a:ext>
          </a:extLst>
        </xdr:cNvPr>
        <xdr:cNvCxnSpPr/>
      </xdr:nvCxnSpPr>
      <xdr:spPr>
        <a:xfrm>
          <a:off x="1031240" y="13381101"/>
          <a:ext cx="797560" cy="476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80</xdr:row>
      <xdr:rowOff>166895</xdr:rowOff>
    </xdr:from>
    <xdr:ext cx="405111" cy="259045"/>
    <xdr:sp macro="" textlink="">
      <xdr:nvSpPr>
        <xdr:cNvPr id="307" name="n_1aveValue【福祉施設】&#10;有形固定資産減価償却率">
          <a:extLst>
            <a:ext uri="{FF2B5EF4-FFF2-40B4-BE49-F238E27FC236}">
              <a16:creationId xmlns:a16="http://schemas.microsoft.com/office/drawing/2014/main" id="{1E5289FF-8C91-48DE-AB3F-E00634499386}"/>
            </a:ext>
          </a:extLst>
        </xdr:cNvPr>
        <xdr:cNvSpPr txBox="1"/>
      </xdr:nvSpPr>
      <xdr:spPr>
        <a:xfrm>
          <a:off x="3239144" y="138867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132605</xdr:rowOff>
    </xdr:from>
    <xdr:ext cx="405111" cy="259045"/>
    <xdr:sp macro="" textlink="">
      <xdr:nvSpPr>
        <xdr:cNvPr id="308" name="n_2aveValue【福祉施設】&#10;有形固定資産減価償却率">
          <a:extLst>
            <a:ext uri="{FF2B5EF4-FFF2-40B4-BE49-F238E27FC236}">
              <a16:creationId xmlns:a16="http://schemas.microsoft.com/office/drawing/2014/main" id="{0F81E770-1840-4D2E-A35A-36B072E7D683}"/>
            </a:ext>
          </a:extLst>
        </xdr:cNvPr>
        <xdr:cNvSpPr txBox="1"/>
      </xdr:nvSpPr>
      <xdr:spPr>
        <a:xfrm>
          <a:off x="2439044" y="138524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105173</xdr:rowOff>
    </xdr:from>
    <xdr:ext cx="405111" cy="259045"/>
    <xdr:sp macro="" textlink="">
      <xdr:nvSpPr>
        <xdr:cNvPr id="309" name="n_3aveValue【福祉施設】&#10;有形固定資産減価償却率">
          <a:extLst>
            <a:ext uri="{FF2B5EF4-FFF2-40B4-BE49-F238E27FC236}">
              <a16:creationId xmlns:a16="http://schemas.microsoft.com/office/drawing/2014/main" id="{7392E94C-C5F3-45B4-9040-BAD9E5ACB963}"/>
            </a:ext>
          </a:extLst>
        </xdr:cNvPr>
        <xdr:cNvSpPr txBox="1"/>
      </xdr:nvSpPr>
      <xdr:spPr>
        <a:xfrm>
          <a:off x="1641484" y="138192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68597</xdr:rowOff>
    </xdr:from>
    <xdr:ext cx="405111" cy="259045"/>
    <xdr:sp macro="" textlink="">
      <xdr:nvSpPr>
        <xdr:cNvPr id="310" name="n_4aveValue【福祉施設】&#10;有形固定資産減価償却率">
          <a:extLst>
            <a:ext uri="{FF2B5EF4-FFF2-40B4-BE49-F238E27FC236}">
              <a16:creationId xmlns:a16="http://schemas.microsoft.com/office/drawing/2014/main" id="{E3558FB2-1260-4AAF-8F7D-F740216F649F}"/>
            </a:ext>
          </a:extLst>
        </xdr:cNvPr>
        <xdr:cNvSpPr txBox="1"/>
      </xdr:nvSpPr>
      <xdr:spPr>
        <a:xfrm>
          <a:off x="855354" y="137826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76</xdr:row>
      <xdr:rowOff>45990</xdr:rowOff>
    </xdr:from>
    <xdr:ext cx="405111" cy="259045"/>
    <xdr:sp macro="" textlink="">
      <xdr:nvSpPr>
        <xdr:cNvPr id="311" name="n_1mainValue【福祉施設】&#10;有形固定資産減価償却率">
          <a:extLst>
            <a:ext uri="{FF2B5EF4-FFF2-40B4-BE49-F238E27FC236}">
              <a16:creationId xmlns:a16="http://schemas.microsoft.com/office/drawing/2014/main" id="{0A06E5F4-E253-4331-8498-75C640BB179A}"/>
            </a:ext>
          </a:extLst>
        </xdr:cNvPr>
        <xdr:cNvSpPr txBox="1"/>
      </xdr:nvSpPr>
      <xdr:spPr>
        <a:xfrm>
          <a:off x="3239144" y="130780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76</xdr:row>
      <xdr:rowOff>13988</xdr:rowOff>
    </xdr:from>
    <xdr:ext cx="405111" cy="259045"/>
    <xdr:sp macro="" textlink="">
      <xdr:nvSpPr>
        <xdr:cNvPr id="312" name="n_2mainValue【福祉施設】&#10;有形固定資産減価償却率">
          <a:extLst>
            <a:ext uri="{FF2B5EF4-FFF2-40B4-BE49-F238E27FC236}">
              <a16:creationId xmlns:a16="http://schemas.microsoft.com/office/drawing/2014/main" id="{1088F6C8-5A3A-4DCC-8D60-08BFFA8F32B0}"/>
            </a:ext>
          </a:extLst>
        </xdr:cNvPr>
        <xdr:cNvSpPr txBox="1"/>
      </xdr:nvSpPr>
      <xdr:spPr>
        <a:xfrm>
          <a:off x="2439044" y="130479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76</xdr:row>
      <xdr:rowOff>119142</xdr:rowOff>
    </xdr:from>
    <xdr:ext cx="405111" cy="259045"/>
    <xdr:sp macro="" textlink="">
      <xdr:nvSpPr>
        <xdr:cNvPr id="313" name="n_3mainValue【福祉施設】&#10;有形固定資産減価償却率">
          <a:extLst>
            <a:ext uri="{FF2B5EF4-FFF2-40B4-BE49-F238E27FC236}">
              <a16:creationId xmlns:a16="http://schemas.microsoft.com/office/drawing/2014/main" id="{8A132DD2-7A84-4171-8C79-7304BBDB68CC}"/>
            </a:ext>
          </a:extLst>
        </xdr:cNvPr>
        <xdr:cNvSpPr txBox="1"/>
      </xdr:nvSpPr>
      <xdr:spPr>
        <a:xfrm>
          <a:off x="1641484" y="13151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76</xdr:row>
      <xdr:rowOff>73423</xdr:rowOff>
    </xdr:from>
    <xdr:ext cx="405111" cy="259045"/>
    <xdr:sp macro="" textlink="">
      <xdr:nvSpPr>
        <xdr:cNvPr id="314" name="n_4mainValue【福祉施設】&#10;有形固定資産減価償却率">
          <a:extLst>
            <a:ext uri="{FF2B5EF4-FFF2-40B4-BE49-F238E27FC236}">
              <a16:creationId xmlns:a16="http://schemas.microsoft.com/office/drawing/2014/main" id="{318D48B7-8673-4F69-A3AE-2F2B3F174C06}"/>
            </a:ext>
          </a:extLst>
        </xdr:cNvPr>
        <xdr:cNvSpPr txBox="1"/>
      </xdr:nvSpPr>
      <xdr:spPr>
        <a:xfrm>
          <a:off x="855354" y="131036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5" name="正方形/長方形 314">
          <a:extLst>
            <a:ext uri="{FF2B5EF4-FFF2-40B4-BE49-F238E27FC236}">
              <a16:creationId xmlns:a16="http://schemas.microsoft.com/office/drawing/2014/main" id="{753BA806-D2DC-4B52-A239-CE957F01815C}"/>
            </a:ext>
          </a:extLst>
        </xdr:cNvPr>
        <xdr:cNvSpPr/>
      </xdr:nvSpPr>
      <xdr:spPr>
        <a:xfrm>
          <a:off x="5960110" y="1181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16" name="正方形/長方形 315">
          <a:extLst>
            <a:ext uri="{FF2B5EF4-FFF2-40B4-BE49-F238E27FC236}">
              <a16:creationId xmlns:a16="http://schemas.microsoft.com/office/drawing/2014/main" id="{53FE1FC4-10DC-4D6A-B3C9-4239C016FACE}"/>
            </a:ext>
          </a:extLst>
        </xdr:cNvPr>
        <xdr:cNvSpPr/>
      </xdr:nvSpPr>
      <xdr:spPr>
        <a:xfrm>
          <a:off x="60604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17" name="正方形/長方形 316">
          <a:extLst>
            <a:ext uri="{FF2B5EF4-FFF2-40B4-BE49-F238E27FC236}">
              <a16:creationId xmlns:a16="http://schemas.microsoft.com/office/drawing/2014/main" id="{3230C3CA-D349-494A-BD5B-95E58EB4BEB7}"/>
            </a:ext>
          </a:extLst>
        </xdr:cNvPr>
        <xdr:cNvSpPr/>
      </xdr:nvSpPr>
      <xdr:spPr>
        <a:xfrm>
          <a:off x="60604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18" name="正方形/長方形 317">
          <a:extLst>
            <a:ext uri="{FF2B5EF4-FFF2-40B4-BE49-F238E27FC236}">
              <a16:creationId xmlns:a16="http://schemas.microsoft.com/office/drawing/2014/main" id="{E8A93915-F797-40B3-9E0B-C29F5C766A2A}"/>
            </a:ext>
          </a:extLst>
        </xdr:cNvPr>
        <xdr:cNvSpPr/>
      </xdr:nvSpPr>
      <xdr:spPr>
        <a:xfrm>
          <a:off x="69888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19" name="正方形/長方形 318">
          <a:extLst>
            <a:ext uri="{FF2B5EF4-FFF2-40B4-BE49-F238E27FC236}">
              <a16:creationId xmlns:a16="http://schemas.microsoft.com/office/drawing/2014/main" id="{3D31F497-AE81-4018-A7C0-7EF0A73D1EA1}"/>
            </a:ext>
          </a:extLst>
        </xdr:cNvPr>
        <xdr:cNvSpPr/>
      </xdr:nvSpPr>
      <xdr:spPr>
        <a:xfrm>
          <a:off x="69888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0" name="正方形/長方形 319">
          <a:extLst>
            <a:ext uri="{FF2B5EF4-FFF2-40B4-BE49-F238E27FC236}">
              <a16:creationId xmlns:a16="http://schemas.microsoft.com/office/drawing/2014/main" id="{9935ED8C-DD75-49ED-BC8F-FA0A0B0AA564}"/>
            </a:ext>
          </a:extLst>
        </xdr:cNvPr>
        <xdr:cNvSpPr/>
      </xdr:nvSpPr>
      <xdr:spPr>
        <a:xfrm>
          <a:off x="80175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1" name="正方形/長方形 320">
          <a:extLst>
            <a:ext uri="{FF2B5EF4-FFF2-40B4-BE49-F238E27FC236}">
              <a16:creationId xmlns:a16="http://schemas.microsoft.com/office/drawing/2014/main" id="{3F6923E9-1B33-4D39-9C6C-AB5D1F9E7169}"/>
            </a:ext>
          </a:extLst>
        </xdr:cNvPr>
        <xdr:cNvSpPr/>
      </xdr:nvSpPr>
      <xdr:spPr>
        <a:xfrm>
          <a:off x="80175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2" name="正方形/長方形 321">
          <a:extLst>
            <a:ext uri="{FF2B5EF4-FFF2-40B4-BE49-F238E27FC236}">
              <a16:creationId xmlns:a16="http://schemas.microsoft.com/office/drawing/2014/main" id="{A0C07007-220B-4134-98E4-2036B98F45BA}"/>
            </a:ext>
          </a:extLst>
        </xdr:cNvPr>
        <xdr:cNvSpPr/>
      </xdr:nvSpPr>
      <xdr:spPr>
        <a:xfrm>
          <a:off x="5960110" y="1295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3" name="テキスト ボックス 322">
          <a:extLst>
            <a:ext uri="{FF2B5EF4-FFF2-40B4-BE49-F238E27FC236}">
              <a16:creationId xmlns:a16="http://schemas.microsoft.com/office/drawing/2014/main" id="{0E5265B4-79A0-4EFF-B13D-4E5568E28DC1}"/>
            </a:ext>
          </a:extLst>
        </xdr:cNvPr>
        <xdr:cNvSpPr txBox="1"/>
      </xdr:nvSpPr>
      <xdr:spPr>
        <a:xfrm>
          <a:off x="592201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4" name="直線コネクタ 323">
          <a:extLst>
            <a:ext uri="{FF2B5EF4-FFF2-40B4-BE49-F238E27FC236}">
              <a16:creationId xmlns:a16="http://schemas.microsoft.com/office/drawing/2014/main" id="{8AF0B4E5-87A1-4669-B8A3-4ED767AD70F8}"/>
            </a:ext>
          </a:extLst>
        </xdr:cNvPr>
        <xdr:cNvCxnSpPr/>
      </xdr:nvCxnSpPr>
      <xdr:spPr>
        <a:xfrm>
          <a:off x="5960110" y="1524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25" name="直線コネクタ 324">
          <a:extLst>
            <a:ext uri="{FF2B5EF4-FFF2-40B4-BE49-F238E27FC236}">
              <a16:creationId xmlns:a16="http://schemas.microsoft.com/office/drawing/2014/main" id="{EA10D0BC-3BC1-44A0-8B56-27A49F7FA3E4}"/>
            </a:ext>
          </a:extLst>
        </xdr:cNvPr>
        <xdr:cNvCxnSpPr/>
      </xdr:nvCxnSpPr>
      <xdr:spPr>
        <a:xfrm>
          <a:off x="5960110" y="14917239"/>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26" name="テキスト ボックス 325">
          <a:extLst>
            <a:ext uri="{FF2B5EF4-FFF2-40B4-BE49-F238E27FC236}">
              <a16:creationId xmlns:a16="http://schemas.microsoft.com/office/drawing/2014/main" id="{BBFF7EFD-9466-484F-9D10-A16A8617DCE4}"/>
            </a:ext>
          </a:extLst>
        </xdr:cNvPr>
        <xdr:cNvSpPr txBox="1"/>
      </xdr:nvSpPr>
      <xdr:spPr>
        <a:xfrm>
          <a:off x="5527221" y="1476739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27" name="直線コネクタ 326">
          <a:extLst>
            <a:ext uri="{FF2B5EF4-FFF2-40B4-BE49-F238E27FC236}">
              <a16:creationId xmlns:a16="http://schemas.microsoft.com/office/drawing/2014/main" id="{C4592A56-B83F-4D8E-9833-C852721EF1BF}"/>
            </a:ext>
          </a:extLst>
        </xdr:cNvPr>
        <xdr:cNvCxnSpPr/>
      </xdr:nvCxnSpPr>
      <xdr:spPr>
        <a:xfrm>
          <a:off x="5960110" y="14590667"/>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28" name="テキスト ボックス 327">
          <a:extLst>
            <a:ext uri="{FF2B5EF4-FFF2-40B4-BE49-F238E27FC236}">
              <a16:creationId xmlns:a16="http://schemas.microsoft.com/office/drawing/2014/main" id="{ACA78D1A-6C9B-4CF7-A9A4-38B460D89C20}"/>
            </a:ext>
          </a:extLst>
        </xdr:cNvPr>
        <xdr:cNvSpPr txBox="1"/>
      </xdr:nvSpPr>
      <xdr:spPr>
        <a:xfrm>
          <a:off x="5527221" y="1444653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29" name="直線コネクタ 328">
          <a:extLst>
            <a:ext uri="{FF2B5EF4-FFF2-40B4-BE49-F238E27FC236}">
              <a16:creationId xmlns:a16="http://schemas.microsoft.com/office/drawing/2014/main" id="{02BF9EF8-677A-490B-B93F-7369CDE4DE11}"/>
            </a:ext>
          </a:extLst>
        </xdr:cNvPr>
        <xdr:cNvCxnSpPr/>
      </xdr:nvCxnSpPr>
      <xdr:spPr>
        <a:xfrm>
          <a:off x="5960110" y="14258381"/>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30" name="テキスト ボックス 329">
          <a:extLst>
            <a:ext uri="{FF2B5EF4-FFF2-40B4-BE49-F238E27FC236}">
              <a16:creationId xmlns:a16="http://schemas.microsoft.com/office/drawing/2014/main" id="{7927A4E3-3FD9-4C38-98C3-6A53192DD850}"/>
            </a:ext>
          </a:extLst>
        </xdr:cNvPr>
        <xdr:cNvSpPr txBox="1"/>
      </xdr:nvSpPr>
      <xdr:spPr>
        <a:xfrm>
          <a:off x="5527221" y="1411425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31" name="直線コネクタ 330">
          <a:extLst>
            <a:ext uri="{FF2B5EF4-FFF2-40B4-BE49-F238E27FC236}">
              <a16:creationId xmlns:a16="http://schemas.microsoft.com/office/drawing/2014/main" id="{BE987424-1EB5-4F97-8BA4-6466A863A696}"/>
            </a:ext>
          </a:extLst>
        </xdr:cNvPr>
        <xdr:cNvCxnSpPr/>
      </xdr:nvCxnSpPr>
      <xdr:spPr>
        <a:xfrm>
          <a:off x="5960110" y="13935619"/>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32" name="テキスト ボックス 331">
          <a:extLst>
            <a:ext uri="{FF2B5EF4-FFF2-40B4-BE49-F238E27FC236}">
              <a16:creationId xmlns:a16="http://schemas.microsoft.com/office/drawing/2014/main" id="{0B436CC4-76A2-4893-AB39-126CD1CD26BD}"/>
            </a:ext>
          </a:extLst>
        </xdr:cNvPr>
        <xdr:cNvSpPr txBox="1"/>
      </xdr:nvSpPr>
      <xdr:spPr>
        <a:xfrm>
          <a:off x="55272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33" name="直線コネクタ 332">
          <a:extLst>
            <a:ext uri="{FF2B5EF4-FFF2-40B4-BE49-F238E27FC236}">
              <a16:creationId xmlns:a16="http://schemas.microsoft.com/office/drawing/2014/main" id="{B803DD74-7C1C-4A66-B855-B5E02FCE6B21}"/>
            </a:ext>
          </a:extLst>
        </xdr:cNvPr>
        <xdr:cNvCxnSpPr/>
      </xdr:nvCxnSpPr>
      <xdr:spPr>
        <a:xfrm>
          <a:off x="5960110" y="13603333"/>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334" name="テキスト ボックス 333">
          <a:extLst>
            <a:ext uri="{FF2B5EF4-FFF2-40B4-BE49-F238E27FC236}">
              <a16:creationId xmlns:a16="http://schemas.microsoft.com/office/drawing/2014/main" id="{38FC4257-F24E-4E2C-AB5A-D8EC9E2A8CC7}"/>
            </a:ext>
          </a:extLst>
        </xdr:cNvPr>
        <xdr:cNvSpPr txBox="1"/>
      </xdr:nvSpPr>
      <xdr:spPr>
        <a:xfrm>
          <a:off x="5527221" y="134687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35" name="直線コネクタ 334">
          <a:extLst>
            <a:ext uri="{FF2B5EF4-FFF2-40B4-BE49-F238E27FC236}">
              <a16:creationId xmlns:a16="http://schemas.microsoft.com/office/drawing/2014/main" id="{3E28B06D-6968-46BC-9FB7-DB5C7083CD77}"/>
            </a:ext>
          </a:extLst>
        </xdr:cNvPr>
        <xdr:cNvCxnSpPr/>
      </xdr:nvCxnSpPr>
      <xdr:spPr>
        <a:xfrm>
          <a:off x="5960110" y="13280571"/>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macro="" textlink="">
      <xdr:nvSpPr>
        <xdr:cNvPr id="336" name="テキスト ボックス 335">
          <a:extLst>
            <a:ext uri="{FF2B5EF4-FFF2-40B4-BE49-F238E27FC236}">
              <a16:creationId xmlns:a16="http://schemas.microsoft.com/office/drawing/2014/main" id="{B50A150B-4ADD-4A39-BF06-446121C7BDE9}"/>
            </a:ext>
          </a:extLst>
        </xdr:cNvPr>
        <xdr:cNvSpPr txBox="1"/>
      </xdr:nvSpPr>
      <xdr:spPr>
        <a:xfrm>
          <a:off x="5527221" y="1313644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7" name="直線コネクタ 336">
          <a:extLst>
            <a:ext uri="{FF2B5EF4-FFF2-40B4-BE49-F238E27FC236}">
              <a16:creationId xmlns:a16="http://schemas.microsoft.com/office/drawing/2014/main" id="{0B79D7C5-C4F5-4680-83C5-94540AC9FDD3}"/>
            </a:ext>
          </a:extLst>
        </xdr:cNvPr>
        <xdr:cNvCxnSpPr/>
      </xdr:nvCxnSpPr>
      <xdr:spPr>
        <a:xfrm>
          <a:off x="5960110" y="1295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8" name="テキスト ボックス 337">
          <a:extLst>
            <a:ext uri="{FF2B5EF4-FFF2-40B4-BE49-F238E27FC236}">
              <a16:creationId xmlns:a16="http://schemas.microsoft.com/office/drawing/2014/main" id="{6213CF03-B6EB-4D0E-9082-0F8B863761BC}"/>
            </a:ext>
          </a:extLst>
        </xdr:cNvPr>
        <xdr:cNvSpPr txBox="1"/>
      </xdr:nvSpPr>
      <xdr:spPr>
        <a:xfrm>
          <a:off x="5527221" y="1281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39" name="【福祉施設】&#10;一人当たり面積グラフ枠">
          <a:extLst>
            <a:ext uri="{FF2B5EF4-FFF2-40B4-BE49-F238E27FC236}">
              <a16:creationId xmlns:a16="http://schemas.microsoft.com/office/drawing/2014/main" id="{24BD68F6-085F-43C5-BC91-0CBFED23F49C}"/>
            </a:ext>
          </a:extLst>
        </xdr:cNvPr>
        <xdr:cNvSpPr/>
      </xdr:nvSpPr>
      <xdr:spPr>
        <a:xfrm>
          <a:off x="5960110" y="1295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111579</xdr:rowOff>
    </xdr:from>
    <xdr:to>
      <xdr:col>54</xdr:col>
      <xdr:colOff>189865</xdr:colOff>
      <xdr:row>86</xdr:row>
      <xdr:rowOff>81643</xdr:rowOff>
    </xdr:to>
    <xdr:cxnSp macro="">
      <xdr:nvCxnSpPr>
        <xdr:cNvPr id="340" name="直線コネクタ 339">
          <a:extLst>
            <a:ext uri="{FF2B5EF4-FFF2-40B4-BE49-F238E27FC236}">
              <a16:creationId xmlns:a16="http://schemas.microsoft.com/office/drawing/2014/main" id="{E7FF3377-96D6-4B66-9E4D-A027AC3D1DF0}"/>
            </a:ext>
          </a:extLst>
        </xdr:cNvPr>
        <xdr:cNvCxnSpPr/>
      </xdr:nvCxnSpPr>
      <xdr:spPr>
        <a:xfrm flipV="1">
          <a:off x="9429115" y="13313229"/>
          <a:ext cx="0" cy="15150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85470</xdr:rowOff>
    </xdr:from>
    <xdr:ext cx="469744" cy="259045"/>
    <xdr:sp macro="" textlink="">
      <xdr:nvSpPr>
        <xdr:cNvPr id="341" name="【福祉施設】&#10;一人当たり面積最小値テキスト">
          <a:extLst>
            <a:ext uri="{FF2B5EF4-FFF2-40B4-BE49-F238E27FC236}">
              <a16:creationId xmlns:a16="http://schemas.microsoft.com/office/drawing/2014/main" id="{3ECEDE95-3987-4E8B-9758-37FF8A374A06}"/>
            </a:ext>
          </a:extLst>
        </xdr:cNvPr>
        <xdr:cNvSpPr txBox="1"/>
      </xdr:nvSpPr>
      <xdr:spPr>
        <a:xfrm>
          <a:off x="9467850" y="148320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81643</xdr:rowOff>
    </xdr:from>
    <xdr:to>
      <xdr:col>55</xdr:col>
      <xdr:colOff>88900</xdr:colOff>
      <xdr:row>86</xdr:row>
      <xdr:rowOff>81643</xdr:rowOff>
    </xdr:to>
    <xdr:cxnSp macro="">
      <xdr:nvCxnSpPr>
        <xdr:cNvPr id="342" name="直線コネクタ 341">
          <a:extLst>
            <a:ext uri="{FF2B5EF4-FFF2-40B4-BE49-F238E27FC236}">
              <a16:creationId xmlns:a16="http://schemas.microsoft.com/office/drawing/2014/main" id="{BFB6604F-FAD9-4021-9E07-FAA3A0602EFE}"/>
            </a:ext>
          </a:extLst>
        </xdr:cNvPr>
        <xdr:cNvCxnSpPr/>
      </xdr:nvCxnSpPr>
      <xdr:spPr>
        <a:xfrm>
          <a:off x="9356090" y="14828248"/>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58256</xdr:rowOff>
    </xdr:from>
    <xdr:ext cx="469744" cy="259045"/>
    <xdr:sp macro="" textlink="">
      <xdr:nvSpPr>
        <xdr:cNvPr id="343" name="【福祉施設】&#10;一人当たり面積最大値テキスト">
          <a:extLst>
            <a:ext uri="{FF2B5EF4-FFF2-40B4-BE49-F238E27FC236}">
              <a16:creationId xmlns:a16="http://schemas.microsoft.com/office/drawing/2014/main" id="{1E7D6435-7AD0-45E3-B0F0-E80C046FF97A}"/>
            </a:ext>
          </a:extLst>
        </xdr:cNvPr>
        <xdr:cNvSpPr txBox="1"/>
      </xdr:nvSpPr>
      <xdr:spPr>
        <a:xfrm>
          <a:off x="9467850" y="130846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111579</xdr:rowOff>
    </xdr:from>
    <xdr:to>
      <xdr:col>55</xdr:col>
      <xdr:colOff>88900</xdr:colOff>
      <xdr:row>77</xdr:row>
      <xdr:rowOff>111579</xdr:rowOff>
    </xdr:to>
    <xdr:cxnSp macro="">
      <xdr:nvCxnSpPr>
        <xdr:cNvPr id="344" name="直線コネクタ 343">
          <a:extLst>
            <a:ext uri="{FF2B5EF4-FFF2-40B4-BE49-F238E27FC236}">
              <a16:creationId xmlns:a16="http://schemas.microsoft.com/office/drawing/2014/main" id="{61AD9020-B552-4529-983F-66689D1C187A}"/>
            </a:ext>
          </a:extLst>
        </xdr:cNvPr>
        <xdr:cNvCxnSpPr/>
      </xdr:nvCxnSpPr>
      <xdr:spPr>
        <a:xfrm>
          <a:off x="9356090" y="13313229"/>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44648</xdr:rowOff>
    </xdr:from>
    <xdr:ext cx="469744" cy="259045"/>
    <xdr:sp macro="" textlink="">
      <xdr:nvSpPr>
        <xdr:cNvPr id="345" name="【福祉施設】&#10;一人当たり面積平均値テキスト">
          <a:extLst>
            <a:ext uri="{FF2B5EF4-FFF2-40B4-BE49-F238E27FC236}">
              <a16:creationId xmlns:a16="http://schemas.microsoft.com/office/drawing/2014/main" id="{595E0E2C-C487-4D79-AC99-D488414F14BA}"/>
            </a:ext>
          </a:extLst>
        </xdr:cNvPr>
        <xdr:cNvSpPr txBox="1"/>
      </xdr:nvSpPr>
      <xdr:spPr>
        <a:xfrm>
          <a:off x="9467850" y="1427690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66221</xdr:rowOff>
    </xdr:from>
    <xdr:to>
      <xdr:col>55</xdr:col>
      <xdr:colOff>50800</xdr:colOff>
      <xdr:row>83</xdr:row>
      <xdr:rowOff>167821</xdr:rowOff>
    </xdr:to>
    <xdr:sp macro="" textlink="">
      <xdr:nvSpPr>
        <xdr:cNvPr id="346" name="フローチャート: 判断 345">
          <a:extLst>
            <a:ext uri="{FF2B5EF4-FFF2-40B4-BE49-F238E27FC236}">
              <a16:creationId xmlns:a16="http://schemas.microsoft.com/office/drawing/2014/main" id="{F005FCC0-5344-4AC7-ABD0-B4C73F6D757F}"/>
            </a:ext>
          </a:extLst>
        </xdr:cNvPr>
        <xdr:cNvSpPr/>
      </xdr:nvSpPr>
      <xdr:spPr>
        <a:xfrm>
          <a:off x="9394190" y="14294666"/>
          <a:ext cx="9017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66221</xdr:rowOff>
    </xdr:from>
    <xdr:to>
      <xdr:col>50</xdr:col>
      <xdr:colOff>165100</xdr:colOff>
      <xdr:row>83</xdr:row>
      <xdr:rowOff>167821</xdr:rowOff>
    </xdr:to>
    <xdr:sp macro="" textlink="">
      <xdr:nvSpPr>
        <xdr:cNvPr id="347" name="フローチャート: 判断 346">
          <a:extLst>
            <a:ext uri="{FF2B5EF4-FFF2-40B4-BE49-F238E27FC236}">
              <a16:creationId xmlns:a16="http://schemas.microsoft.com/office/drawing/2014/main" id="{D20C000F-A866-4D7C-AE0B-11DFFCEBEFF6}"/>
            </a:ext>
          </a:extLst>
        </xdr:cNvPr>
        <xdr:cNvSpPr/>
      </xdr:nvSpPr>
      <xdr:spPr>
        <a:xfrm>
          <a:off x="8632190" y="14294666"/>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66221</xdr:rowOff>
    </xdr:from>
    <xdr:to>
      <xdr:col>46</xdr:col>
      <xdr:colOff>38100</xdr:colOff>
      <xdr:row>83</xdr:row>
      <xdr:rowOff>167821</xdr:rowOff>
    </xdr:to>
    <xdr:sp macro="" textlink="">
      <xdr:nvSpPr>
        <xdr:cNvPr id="348" name="フローチャート: 判断 347">
          <a:extLst>
            <a:ext uri="{FF2B5EF4-FFF2-40B4-BE49-F238E27FC236}">
              <a16:creationId xmlns:a16="http://schemas.microsoft.com/office/drawing/2014/main" id="{4999DDDE-B656-41B2-93F0-3F0B6FD65E8B}"/>
            </a:ext>
          </a:extLst>
        </xdr:cNvPr>
        <xdr:cNvSpPr/>
      </xdr:nvSpPr>
      <xdr:spPr>
        <a:xfrm>
          <a:off x="7846060" y="14294666"/>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66221</xdr:rowOff>
    </xdr:from>
    <xdr:to>
      <xdr:col>41</xdr:col>
      <xdr:colOff>101600</xdr:colOff>
      <xdr:row>83</xdr:row>
      <xdr:rowOff>167821</xdr:rowOff>
    </xdr:to>
    <xdr:sp macro="" textlink="">
      <xdr:nvSpPr>
        <xdr:cNvPr id="349" name="フローチャート: 判断 348">
          <a:extLst>
            <a:ext uri="{FF2B5EF4-FFF2-40B4-BE49-F238E27FC236}">
              <a16:creationId xmlns:a16="http://schemas.microsoft.com/office/drawing/2014/main" id="{7D92295E-DA2A-4BDD-800F-24B860412DB2}"/>
            </a:ext>
          </a:extLst>
        </xdr:cNvPr>
        <xdr:cNvSpPr/>
      </xdr:nvSpPr>
      <xdr:spPr>
        <a:xfrm>
          <a:off x="7029450" y="14294666"/>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77107</xdr:rowOff>
    </xdr:from>
    <xdr:to>
      <xdr:col>36</xdr:col>
      <xdr:colOff>165100</xdr:colOff>
      <xdr:row>84</xdr:row>
      <xdr:rowOff>7257</xdr:rowOff>
    </xdr:to>
    <xdr:sp macro="" textlink="">
      <xdr:nvSpPr>
        <xdr:cNvPr id="350" name="フローチャート: 判断 349">
          <a:extLst>
            <a:ext uri="{FF2B5EF4-FFF2-40B4-BE49-F238E27FC236}">
              <a16:creationId xmlns:a16="http://schemas.microsoft.com/office/drawing/2014/main" id="{1A1324C4-5754-4C64-AA5E-A4CEC37C9E1A}"/>
            </a:ext>
          </a:extLst>
        </xdr:cNvPr>
        <xdr:cNvSpPr/>
      </xdr:nvSpPr>
      <xdr:spPr>
        <a:xfrm>
          <a:off x="6231890" y="14307457"/>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1" name="テキスト ボックス 350">
          <a:extLst>
            <a:ext uri="{FF2B5EF4-FFF2-40B4-BE49-F238E27FC236}">
              <a16:creationId xmlns:a16="http://schemas.microsoft.com/office/drawing/2014/main" id="{F1083299-27C8-4C83-B4C6-01C1B30D19E5}"/>
            </a:ext>
          </a:extLst>
        </xdr:cNvPr>
        <xdr:cNvSpPr txBox="1"/>
      </xdr:nvSpPr>
      <xdr:spPr>
        <a:xfrm>
          <a:off x="92583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2" name="テキスト ボックス 351">
          <a:extLst>
            <a:ext uri="{FF2B5EF4-FFF2-40B4-BE49-F238E27FC236}">
              <a16:creationId xmlns:a16="http://schemas.microsoft.com/office/drawing/2014/main" id="{F852BF45-9817-4A5D-B35A-F0CE2CC8462D}"/>
            </a:ext>
          </a:extLst>
        </xdr:cNvPr>
        <xdr:cNvSpPr txBox="1"/>
      </xdr:nvSpPr>
      <xdr:spPr>
        <a:xfrm>
          <a:off x="85153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EF11E1FF-5B42-4B2B-99C8-7FB904AC8619}"/>
            </a:ext>
          </a:extLst>
        </xdr:cNvPr>
        <xdr:cNvSpPr txBox="1"/>
      </xdr:nvSpPr>
      <xdr:spPr>
        <a:xfrm>
          <a:off x="77177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ECF6BAE3-CBA3-438C-9E0C-BE925A31DF0F}"/>
            </a:ext>
          </a:extLst>
        </xdr:cNvPr>
        <xdr:cNvSpPr txBox="1"/>
      </xdr:nvSpPr>
      <xdr:spPr>
        <a:xfrm>
          <a:off x="6912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417CDF1C-843E-4A78-B8D3-5DC9B2ED9D13}"/>
            </a:ext>
          </a:extLst>
        </xdr:cNvPr>
        <xdr:cNvSpPr txBox="1"/>
      </xdr:nvSpPr>
      <xdr:spPr>
        <a:xfrm>
          <a:off x="61150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81</xdr:row>
      <xdr:rowOff>169636</xdr:rowOff>
    </xdr:from>
    <xdr:to>
      <xdr:col>55</xdr:col>
      <xdr:colOff>50800</xdr:colOff>
      <xdr:row>82</xdr:row>
      <xdr:rowOff>99786</xdr:rowOff>
    </xdr:to>
    <xdr:sp macro="" textlink="">
      <xdr:nvSpPr>
        <xdr:cNvPr id="356" name="楕円 355">
          <a:extLst>
            <a:ext uri="{FF2B5EF4-FFF2-40B4-BE49-F238E27FC236}">
              <a16:creationId xmlns:a16="http://schemas.microsoft.com/office/drawing/2014/main" id="{267AB7AD-2661-4EE6-B92B-FB540FBAB584}"/>
            </a:ext>
          </a:extLst>
        </xdr:cNvPr>
        <xdr:cNvSpPr/>
      </xdr:nvSpPr>
      <xdr:spPr>
        <a:xfrm>
          <a:off x="9394190" y="14060896"/>
          <a:ext cx="9017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81</xdr:row>
      <xdr:rowOff>21063</xdr:rowOff>
    </xdr:from>
    <xdr:ext cx="469744" cy="259045"/>
    <xdr:sp macro="" textlink="">
      <xdr:nvSpPr>
        <xdr:cNvPr id="357" name="【福祉施設】&#10;一人当たり面積該当値テキスト">
          <a:extLst>
            <a:ext uri="{FF2B5EF4-FFF2-40B4-BE49-F238E27FC236}">
              <a16:creationId xmlns:a16="http://schemas.microsoft.com/office/drawing/2014/main" id="{5EC86DE4-F626-4091-B727-20DF14C1AF88}"/>
            </a:ext>
          </a:extLst>
        </xdr:cNvPr>
        <xdr:cNvSpPr txBox="1"/>
      </xdr:nvSpPr>
      <xdr:spPr>
        <a:xfrm>
          <a:off x="9467850" y="139047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81</xdr:row>
      <xdr:rowOff>169636</xdr:rowOff>
    </xdr:from>
    <xdr:to>
      <xdr:col>50</xdr:col>
      <xdr:colOff>165100</xdr:colOff>
      <xdr:row>82</xdr:row>
      <xdr:rowOff>99786</xdr:rowOff>
    </xdr:to>
    <xdr:sp macro="" textlink="">
      <xdr:nvSpPr>
        <xdr:cNvPr id="358" name="楕円 357">
          <a:extLst>
            <a:ext uri="{FF2B5EF4-FFF2-40B4-BE49-F238E27FC236}">
              <a16:creationId xmlns:a16="http://schemas.microsoft.com/office/drawing/2014/main" id="{24344C90-4DB8-404B-AA46-EEEA4B8921EF}"/>
            </a:ext>
          </a:extLst>
        </xdr:cNvPr>
        <xdr:cNvSpPr/>
      </xdr:nvSpPr>
      <xdr:spPr>
        <a:xfrm>
          <a:off x="8632190" y="14060896"/>
          <a:ext cx="1092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82</xdr:row>
      <xdr:rowOff>48986</xdr:rowOff>
    </xdr:from>
    <xdr:to>
      <xdr:col>55</xdr:col>
      <xdr:colOff>0</xdr:colOff>
      <xdr:row>82</xdr:row>
      <xdr:rowOff>48986</xdr:rowOff>
    </xdr:to>
    <xdr:cxnSp macro="">
      <xdr:nvCxnSpPr>
        <xdr:cNvPr id="359" name="直線コネクタ 358">
          <a:extLst>
            <a:ext uri="{FF2B5EF4-FFF2-40B4-BE49-F238E27FC236}">
              <a16:creationId xmlns:a16="http://schemas.microsoft.com/office/drawing/2014/main" id="{731DC663-A4A8-4DF3-A27F-0A76DD97581E}"/>
            </a:ext>
          </a:extLst>
        </xdr:cNvPr>
        <xdr:cNvCxnSpPr/>
      </xdr:nvCxnSpPr>
      <xdr:spPr>
        <a:xfrm>
          <a:off x="8686800" y="14109791"/>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82</xdr:row>
      <xdr:rowOff>9071</xdr:rowOff>
    </xdr:from>
    <xdr:to>
      <xdr:col>46</xdr:col>
      <xdr:colOff>38100</xdr:colOff>
      <xdr:row>82</xdr:row>
      <xdr:rowOff>110671</xdr:rowOff>
    </xdr:to>
    <xdr:sp macro="" textlink="">
      <xdr:nvSpPr>
        <xdr:cNvPr id="360" name="楕円 359">
          <a:extLst>
            <a:ext uri="{FF2B5EF4-FFF2-40B4-BE49-F238E27FC236}">
              <a16:creationId xmlns:a16="http://schemas.microsoft.com/office/drawing/2014/main" id="{FB09CF46-7F81-4BD7-9509-9F3CF15D7936}"/>
            </a:ext>
          </a:extLst>
        </xdr:cNvPr>
        <xdr:cNvSpPr/>
      </xdr:nvSpPr>
      <xdr:spPr>
        <a:xfrm>
          <a:off x="7846060" y="14069876"/>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82</xdr:row>
      <xdr:rowOff>48986</xdr:rowOff>
    </xdr:from>
    <xdr:to>
      <xdr:col>50</xdr:col>
      <xdr:colOff>114300</xdr:colOff>
      <xdr:row>82</xdr:row>
      <xdr:rowOff>59871</xdr:rowOff>
    </xdr:to>
    <xdr:cxnSp macro="">
      <xdr:nvCxnSpPr>
        <xdr:cNvPr id="361" name="直線コネクタ 360">
          <a:extLst>
            <a:ext uri="{FF2B5EF4-FFF2-40B4-BE49-F238E27FC236}">
              <a16:creationId xmlns:a16="http://schemas.microsoft.com/office/drawing/2014/main" id="{2FE76110-A2D0-4602-91A8-508178C0E021}"/>
            </a:ext>
          </a:extLst>
        </xdr:cNvPr>
        <xdr:cNvCxnSpPr/>
      </xdr:nvCxnSpPr>
      <xdr:spPr>
        <a:xfrm flipV="1">
          <a:off x="7889240" y="14109791"/>
          <a:ext cx="797560" cy="51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83</xdr:row>
      <xdr:rowOff>11793</xdr:rowOff>
    </xdr:from>
    <xdr:to>
      <xdr:col>41</xdr:col>
      <xdr:colOff>101600</xdr:colOff>
      <xdr:row>83</xdr:row>
      <xdr:rowOff>113393</xdr:rowOff>
    </xdr:to>
    <xdr:sp macro="" textlink="">
      <xdr:nvSpPr>
        <xdr:cNvPr id="362" name="楕円 361">
          <a:extLst>
            <a:ext uri="{FF2B5EF4-FFF2-40B4-BE49-F238E27FC236}">
              <a16:creationId xmlns:a16="http://schemas.microsoft.com/office/drawing/2014/main" id="{6A5A5F98-2A75-4AD0-AB05-93E41A14C20D}"/>
            </a:ext>
          </a:extLst>
        </xdr:cNvPr>
        <xdr:cNvSpPr/>
      </xdr:nvSpPr>
      <xdr:spPr>
        <a:xfrm>
          <a:off x="7029450" y="14245953"/>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82</xdr:row>
      <xdr:rowOff>59871</xdr:rowOff>
    </xdr:from>
    <xdr:to>
      <xdr:col>45</xdr:col>
      <xdr:colOff>177800</xdr:colOff>
      <xdr:row>83</xdr:row>
      <xdr:rowOff>62593</xdr:rowOff>
    </xdr:to>
    <xdr:cxnSp macro="">
      <xdr:nvCxnSpPr>
        <xdr:cNvPr id="363" name="直線コネクタ 362">
          <a:extLst>
            <a:ext uri="{FF2B5EF4-FFF2-40B4-BE49-F238E27FC236}">
              <a16:creationId xmlns:a16="http://schemas.microsoft.com/office/drawing/2014/main" id="{89645B7E-0194-4D04-8B61-78CF63CA5EA1}"/>
            </a:ext>
          </a:extLst>
        </xdr:cNvPr>
        <xdr:cNvCxnSpPr/>
      </xdr:nvCxnSpPr>
      <xdr:spPr>
        <a:xfrm flipV="1">
          <a:off x="7084060" y="14114961"/>
          <a:ext cx="805180" cy="174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83</xdr:row>
      <xdr:rowOff>11793</xdr:rowOff>
    </xdr:from>
    <xdr:to>
      <xdr:col>36</xdr:col>
      <xdr:colOff>165100</xdr:colOff>
      <xdr:row>83</xdr:row>
      <xdr:rowOff>113393</xdr:rowOff>
    </xdr:to>
    <xdr:sp macro="" textlink="">
      <xdr:nvSpPr>
        <xdr:cNvPr id="364" name="楕円 363">
          <a:extLst>
            <a:ext uri="{FF2B5EF4-FFF2-40B4-BE49-F238E27FC236}">
              <a16:creationId xmlns:a16="http://schemas.microsoft.com/office/drawing/2014/main" id="{8326354D-4200-44D9-ABF5-66088DF70D60}"/>
            </a:ext>
          </a:extLst>
        </xdr:cNvPr>
        <xdr:cNvSpPr/>
      </xdr:nvSpPr>
      <xdr:spPr>
        <a:xfrm>
          <a:off x="6231890" y="14245953"/>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83</xdr:row>
      <xdr:rowOff>62593</xdr:rowOff>
    </xdr:from>
    <xdr:to>
      <xdr:col>41</xdr:col>
      <xdr:colOff>50800</xdr:colOff>
      <xdr:row>83</xdr:row>
      <xdr:rowOff>62593</xdr:rowOff>
    </xdr:to>
    <xdr:cxnSp macro="">
      <xdr:nvCxnSpPr>
        <xdr:cNvPr id="365" name="直線コネクタ 364">
          <a:extLst>
            <a:ext uri="{FF2B5EF4-FFF2-40B4-BE49-F238E27FC236}">
              <a16:creationId xmlns:a16="http://schemas.microsoft.com/office/drawing/2014/main" id="{87F26261-5F43-4C0F-8A42-E5BB6852A087}"/>
            </a:ext>
          </a:extLst>
        </xdr:cNvPr>
        <xdr:cNvCxnSpPr/>
      </xdr:nvCxnSpPr>
      <xdr:spPr>
        <a:xfrm>
          <a:off x="6286500" y="14289133"/>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158948</xdr:rowOff>
    </xdr:from>
    <xdr:ext cx="469744" cy="259045"/>
    <xdr:sp macro="" textlink="">
      <xdr:nvSpPr>
        <xdr:cNvPr id="366" name="n_1aveValue【福祉施設】&#10;一人当たり面積">
          <a:extLst>
            <a:ext uri="{FF2B5EF4-FFF2-40B4-BE49-F238E27FC236}">
              <a16:creationId xmlns:a16="http://schemas.microsoft.com/office/drawing/2014/main" id="{AEDFFE6B-16DD-4ABB-A990-DB7E7EDF1B58}"/>
            </a:ext>
          </a:extLst>
        </xdr:cNvPr>
        <xdr:cNvSpPr txBox="1"/>
      </xdr:nvSpPr>
      <xdr:spPr>
        <a:xfrm>
          <a:off x="8454467" y="143912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158948</xdr:rowOff>
    </xdr:from>
    <xdr:ext cx="469744" cy="259045"/>
    <xdr:sp macro="" textlink="">
      <xdr:nvSpPr>
        <xdr:cNvPr id="367" name="n_2aveValue【福祉施設】&#10;一人当たり面積">
          <a:extLst>
            <a:ext uri="{FF2B5EF4-FFF2-40B4-BE49-F238E27FC236}">
              <a16:creationId xmlns:a16="http://schemas.microsoft.com/office/drawing/2014/main" id="{9320062B-CD62-4D9B-A7E7-5DF0A977D577}"/>
            </a:ext>
          </a:extLst>
        </xdr:cNvPr>
        <xdr:cNvSpPr txBox="1"/>
      </xdr:nvSpPr>
      <xdr:spPr>
        <a:xfrm>
          <a:off x="7673417" y="143912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158948</xdr:rowOff>
    </xdr:from>
    <xdr:ext cx="469744" cy="259045"/>
    <xdr:sp macro="" textlink="">
      <xdr:nvSpPr>
        <xdr:cNvPr id="368" name="n_3aveValue【福祉施設】&#10;一人当たり面積">
          <a:extLst>
            <a:ext uri="{FF2B5EF4-FFF2-40B4-BE49-F238E27FC236}">
              <a16:creationId xmlns:a16="http://schemas.microsoft.com/office/drawing/2014/main" id="{A678097E-B388-41DF-ABF7-7D37A4EBEA1A}"/>
            </a:ext>
          </a:extLst>
        </xdr:cNvPr>
        <xdr:cNvSpPr txBox="1"/>
      </xdr:nvSpPr>
      <xdr:spPr>
        <a:xfrm>
          <a:off x="6866332" y="143912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169834</xdr:rowOff>
    </xdr:from>
    <xdr:ext cx="469744" cy="259045"/>
    <xdr:sp macro="" textlink="">
      <xdr:nvSpPr>
        <xdr:cNvPr id="369" name="n_4aveValue【福祉施設】&#10;一人当たり面積">
          <a:extLst>
            <a:ext uri="{FF2B5EF4-FFF2-40B4-BE49-F238E27FC236}">
              <a16:creationId xmlns:a16="http://schemas.microsoft.com/office/drawing/2014/main" id="{C9B80B8E-F9A1-4294-B38C-BAD37F2AE251}"/>
            </a:ext>
          </a:extLst>
        </xdr:cNvPr>
        <xdr:cNvSpPr txBox="1"/>
      </xdr:nvSpPr>
      <xdr:spPr>
        <a:xfrm>
          <a:off x="6068772" y="144039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80</xdr:row>
      <xdr:rowOff>116313</xdr:rowOff>
    </xdr:from>
    <xdr:ext cx="469744" cy="259045"/>
    <xdr:sp macro="" textlink="">
      <xdr:nvSpPr>
        <xdr:cNvPr id="370" name="n_1mainValue【福祉施設】&#10;一人当たり面積">
          <a:extLst>
            <a:ext uri="{FF2B5EF4-FFF2-40B4-BE49-F238E27FC236}">
              <a16:creationId xmlns:a16="http://schemas.microsoft.com/office/drawing/2014/main" id="{4A566329-5D8B-4A91-B195-9B75035A3270}"/>
            </a:ext>
          </a:extLst>
        </xdr:cNvPr>
        <xdr:cNvSpPr txBox="1"/>
      </xdr:nvSpPr>
      <xdr:spPr>
        <a:xfrm>
          <a:off x="8454467" y="138323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80</xdr:row>
      <xdr:rowOff>127198</xdr:rowOff>
    </xdr:from>
    <xdr:ext cx="469744" cy="259045"/>
    <xdr:sp macro="" textlink="">
      <xdr:nvSpPr>
        <xdr:cNvPr id="371" name="n_2mainValue【福祉施設】&#10;一人当たり面積">
          <a:extLst>
            <a:ext uri="{FF2B5EF4-FFF2-40B4-BE49-F238E27FC236}">
              <a16:creationId xmlns:a16="http://schemas.microsoft.com/office/drawing/2014/main" id="{4EE64CC7-3121-4A1E-A0C1-1A7F4893F3C9}"/>
            </a:ext>
          </a:extLst>
        </xdr:cNvPr>
        <xdr:cNvSpPr txBox="1"/>
      </xdr:nvSpPr>
      <xdr:spPr>
        <a:xfrm>
          <a:off x="7673417" y="138470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81</xdr:row>
      <xdr:rowOff>129920</xdr:rowOff>
    </xdr:from>
    <xdr:ext cx="469744" cy="259045"/>
    <xdr:sp macro="" textlink="">
      <xdr:nvSpPr>
        <xdr:cNvPr id="372" name="n_3mainValue【福祉施設】&#10;一人当たり面積">
          <a:extLst>
            <a:ext uri="{FF2B5EF4-FFF2-40B4-BE49-F238E27FC236}">
              <a16:creationId xmlns:a16="http://schemas.microsoft.com/office/drawing/2014/main" id="{8A61F9B1-3A40-42F8-9959-7A33DFCA72C4}"/>
            </a:ext>
          </a:extLst>
        </xdr:cNvPr>
        <xdr:cNvSpPr txBox="1"/>
      </xdr:nvSpPr>
      <xdr:spPr>
        <a:xfrm>
          <a:off x="6866332" y="140211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81</xdr:row>
      <xdr:rowOff>129920</xdr:rowOff>
    </xdr:from>
    <xdr:ext cx="469744" cy="259045"/>
    <xdr:sp macro="" textlink="">
      <xdr:nvSpPr>
        <xdr:cNvPr id="373" name="n_4mainValue【福祉施設】&#10;一人当たり面積">
          <a:extLst>
            <a:ext uri="{FF2B5EF4-FFF2-40B4-BE49-F238E27FC236}">
              <a16:creationId xmlns:a16="http://schemas.microsoft.com/office/drawing/2014/main" id="{82CEDF69-BF66-4AE1-BF1C-DAD33B42D6C4}"/>
            </a:ext>
          </a:extLst>
        </xdr:cNvPr>
        <xdr:cNvSpPr txBox="1"/>
      </xdr:nvSpPr>
      <xdr:spPr>
        <a:xfrm>
          <a:off x="6068772" y="140211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4" name="正方形/長方形 373">
          <a:extLst>
            <a:ext uri="{FF2B5EF4-FFF2-40B4-BE49-F238E27FC236}">
              <a16:creationId xmlns:a16="http://schemas.microsoft.com/office/drawing/2014/main" id="{F898F2EA-FA65-44AF-9A43-1F7D0B0D98C1}"/>
            </a:ext>
          </a:extLst>
        </xdr:cNvPr>
        <xdr:cNvSpPr/>
      </xdr:nvSpPr>
      <xdr:spPr>
        <a:xfrm>
          <a:off x="685800" y="1561719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5" name="正方形/長方形 374">
          <a:extLst>
            <a:ext uri="{FF2B5EF4-FFF2-40B4-BE49-F238E27FC236}">
              <a16:creationId xmlns:a16="http://schemas.microsoft.com/office/drawing/2014/main" id="{F95D2971-C3E5-45AE-B68B-08E09D5FBA20}"/>
            </a:ext>
          </a:extLst>
        </xdr:cNvPr>
        <xdr:cNvSpPr/>
      </xdr:nvSpPr>
      <xdr:spPr>
        <a:xfrm>
          <a:off x="8166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6" name="正方形/長方形 375">
          <a:extLst>
            <a:ext uri="{FF2B5EF4-FFF2-40B4-BE49-F238E27FC236}">
              <a16:creationId xmlns:a16="http://schemas.microsoft.com/office/drawing/2014/main" id="{900D9BAF-B21F-429C-AFCB-52EE0AC27FCD}"/>
            </a:ext>
          </a:extLst>
        </xdr:cNvPr>
        <xdr:cNvSpPr/>
      </xdr:nvSpPr>
      <xdr:spPr>
        <a:xfrm>
          <a:off x="8166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7" name="正方形/長方形 376">
          <a:extLst>
            <a:ext uri="{FF2B5EF4-FFF2-40B4-BE49-F238E27FC236}">
              <a16:creationId xmlns:a16="http://schemas.microsoft.com/office/drawing/2014/main" id="{AE3ED92E-C1F9-4212-A52D-D98CD9013E3C}"/>
            </a:ext>
          </a:extLst>
        </xdr:cNvPr>
        <xdr:cNvSpPr/>
      </xdr:nvSpPr>
      <xdr:spPr>
        <a:xfrm>
          <a:off x="17145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8" name="正方形/長方形 377">
          <a:extLst>
            <a:ext uri="{FF2B5EF4-FFF2-40B4-BE49-F238E27FC236}">
              <a16:creationId xmlns:a16="http://schemas.microsoft.com/office/drawing/2014/main" id="{9472C833-D516-4DBD-84AC-737A7698AD65}"/>
            </a:ext>
          </a:extLst>
        </xdr:cNvPr>
        <xdr:cNvSpPr/>
      </xdr:nvSpPr>
      <xdr:spPr>
        <a:xfrm>
          <a:off x="17145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79" name="正方形/長方形 378">
          <a:extLst>
            <a:ext uri="{FF2B5EF4-FFF2-40B4-BE49-F238E27FC236}">
              <a16:creationId xmlns:a16="http://schemas.microsoft.com/office/drawing/2014/main" id="{CA6CDC6B-C302-49FE-AF8D-8B24DD77BB69}"/>
            </a:ext>
          </a:extLst>
        </xdr:cNvPr>
        <xdr:cNvSpPr/>
      </xdr:nvSpPr>
      <xdr:spPr>
        <a:xfrm>
          <a:off x="27432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0" name="正方形/長方形 379">
          <a:extLst>
            <a:ext uri="{FF2B5EF4-FFF2-40B4-BE49-F238E27FC236}">
              <a16:creationId xmlns:a16="http://schemas.microsoft.com/office/drawing/2014/main" id="{812479F4-72B2-4F74-85E0-90297B21DF75}"/>
            </a:ext>
          </a:extLst>
        </xdr:cNvPr>
        <xdr:cNvSpPr/>
      </xdr:nvSpPr>
      <xdr:spPr>
        <a:xfrm>
          <a:off x="27432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1" name="正方形/長方形 380">
          <a:extLst>
            <a:ext uri="{FF2B5EF4-FFF2-40B4-BE49-F238E27FC236}">
              <a16:creationId xmlns:a16="http://schemas.microsoft.com/office/drawing/2014/main" id="{F9D42123-BA99-420E-AC88-AAC0F7BDC856}"/>
            </a:ext>
          </a:extLst>
        </xdr:cNvPr>
        <xdr:cNvSpPr/>
      </xdr:nvSpPr>
      <xdr:spPr>
        <a:xfrm>
          <a:off x="685800" y="1676019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2" name="テキスト ボックス 381">
          <a:extLst>
            <a:ext uri="{FF2B5EF4-FFF2-40B4-BE49-F238E27FC236}">
              <a16:creationId xmlns:a16="http://schemas.microsoft.com/office/drawing/2014/main" id="{8EFDE194-AC2B-4860-92C5-79E8B686D951}"/>
            </a:ext>
          </a:extLst>
        </xdr:cNvPr>
        <xdr:cNvSpPr txBox="1"/>
      </xdr:nvSpPr>
      <xdr:spPr>
        <a:xfrm>
          <a:off x="66675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3" name="直線コネクタ 382">
          <a:extLst>
            <a:ext uri="{FF2B5EF4-FFF2-40B4-BE49-F238E27FC236}">
              <a16:creationId xmlns:a16="http://schemas.microsoft.com/office/drawing/2014/main" id="{8D2DE1C1-C16C-4F77-B42C-156733E42A91}"/>
            </a:ext>
          </a:extLst>
        </xdr:cNvPr>
        <xdr:cNvCxnSpPr/>
      </xdr:nvCxnSpPr>
      <xdr:spPr>
        <a:xfrm>
          <a:off x="68580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4" name="テキスト ボックス 383">
          <a:extLst>
            <a:ext uri="{FF2B5EF4-FFF2-40B4-BE49-F238E27FC236}">
              <a16:creationId xmlns:a16="http://schemas.microsoft.com/office/drawing/2014/main" id="{E4B6C80B-2D51-48A6-B2A5-9F227322FCEF}"/>
            </a:ext>
          </a:extLst>
        </xdr:cNvPr>
        <xdr:cNvSpPr txBox="1"/>
      </xdr:nvSpPr>
      <xdr:spPr>
        <a:xfrm>
          <a:off x="273866" y="1890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85" name="直線コネクタ 384">
          <a:extLst>
            <a:ext uri="{FF2B5EF4-FFF2-40B4-BE49-F238E27FC236}">
              <a16:creationId xmlns:a16="http://schemas.microsoft.com/office/drawing/2014/main" id="{CD6D5A1E-F4B7-44A8-87D3-B9FE3BDD9A34}"/>
            </a:ext>
          </a:extLst>
        </xdr:cNvPr>
        <xdr:cNvCxnSpPr/>
      </xdr:nvCxnSpPr>
      <xdr:spPr>
        <a:xfrm>
          <a:off x="685800" y="1866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386" name="テキスト ボックス 385">
          <a:extLst>
            <a:ext uri="{FF2B5EF4-FFF2-40B4-BE49-F238E27FC236}">
              <a16:creationId xmlns:a16="http://schemas.microsoft.com/office/drawing/2014/main" id="{CDE1A5E8-64E5-4D79-A9D3-C43A2530C646}"/>
            </a:ext>
          </a:extLst>
        </xdr:cNvPr>
        <xdr:cNvSpPr txBox="1"/>
      </xdr:nvSpPr>
      <xdr:spPr>
        <a:xfrm>
          <a:off x="273866" y="18528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87" name="直線コネクタ 386">
          <a:extLst>
            <a:ext uri="{FF2B5EF4-FFF2-40B4-BE49-F238E27FC236}">
              <a16:creationId xmlns:a16="http://schemas.microsoft.com/office/drawing/2014/main" id="{992C9F4A-C82D-42CB-AA9E-6BC220824FC0}"/>
            </a:ext>
          </a:extLst>
        </xdr:cNvPr>
        <xdr:cNvCxnSpPr/>
      </xdr:nvCxnSpPr>
      <xdr:spPr>
        <a:xfrm>
          <a:off x="685800" y="1828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88" name="テキスト ボックス 387">
          <a:extLst>
            <a:ext uri="{FF2B5EF4-FFF2-40B4-BE49-F238E27FC236}">
              <a16:creationId xmlns:a16="http://schemas.microsoft.com/office/drawing/2014/main" id="{5E4B1C17-C38C-40B2-8F54-55D3303B4DA6}"/>
            </a:ext>
          </a:extLst>
        </xdr:cNvPr>
        <xdr:cNvSpPr txBox="1"/>
      </xdr:nvSpPr>
      <xdr:spPr>
        <a:xfrm>
          <a:off x="343701" y="1814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89" name="直線コネクタ 388">
          <a:extLst>
            <a:ext uri="{FF2B5EF4-FFF2-40B4-BE49-F238E27FC236}">
              <a16:creationId xmlns:a16="http://schemas.microsoft.com/office/drawing/2014/main" id="{77CDF3CD-7096-40B4-B10C-D05BECB5F172}"/>
            </a:ext>
          </a:extLst>
        </xdr:cNvPr>
        <xdr:cNvCxnSpPr/>
      </xdr:nvCxnSpPr>
      <xdr:spPr>
        <a:xfrm>
          <a:off x="685800" y="1790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90" name="テキスト ボックス 389">
          <a:extLst>
            <a:ext uri="{FF2B5EF4-FFF2-40B4-BE49-F238E27FC236}">
              <a16:creationId xmlns:a16="http://schemas.microsoft.com/office/drawing/2014/main" id="{200BF9F6-8C8B-4C15-8A28-7C6CE21ECB44}"/>
            </a:ext>
          </a:extLst>
        </xdr:cNvPr>
        <xdr:cNvSpPr txBox="1"/>
      </xdr:nvSpPr>
      <xdr:spPr>
        <a:xfrm>
          <a:off x="343701" y="1776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91" name="直線コネクタ 390">
          <a:extLst>
            <a:ext uri="{FF2B5EF4-FFF2-40B4-BE49-F238E27FC236}">
              <a16:creationId xmlns:a16="http://schemas.microsoft.com/office/drawing/2014/main" id="{5CA81712-6330-480D-9859-CB4FB8C50B22}"/>
            </a:ext>
          </a:extLst>
        </xdr:cNvPr>
        <xdr:cNvCxnSpPr/>
      </xdr:nvCxnSpPr>
      <xdr:spPr>
        <a:xfrm>
          <a:off x="685800" y="1752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392" name="テキスト ボックス 391">
          <a:extLst>
            <a:ext uri="{FF2B5EF4-FFF2-40B4-BE49-F238E27FC236}">
              <a16:creationId xmlns:a16="http://schemas.microsoft.com/office/drawing/2014/main" id="{5AB50408-1E10-428A-BCFB-DDF427F77757}"/>
            </a:ext>
          </a:extLst>
        </xdr:cNvPr>
        <xdr:cNvSpPr txBox="1"/>
      </xdr:nvSpPr>
      <xdr:spPr>
        <a:xfrm>
          <a:off x="343701" y="17381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393" name="直線コネクタ 392">
          <a:extLst>
            <a:ext uri="{FF2B5EF4-FFF2-40B4-BE49-F238E27FC236}">
              <a16:creationId xmlns:a16="http://schemas.microsoft.com/office/drawing/2014/main" id="{8821E5EB-EA77-4D2B-8CE8-330471D370CE}"/>
            </a:ext>
          </a:extLst>
        </xdr:cNvPr>
        <xdr:cNvCxnSpPr/>
      </xdr:nvCxnSpPr>
      <xdr:spPr>
        <a:xfrm>
          <a:off x="685800" y="17145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394" name="テキスト ボックス 393">
          <a:extLst>
            <a:ext uri="{FF2B5EF4-FFF2-40B4-BE49-F238E27FC236}">
              <a16:creationId xmlns:a16="http://schemas.microsoft.com/office/drawing/2014/main" id="{8E46C2FC-1FD7-4319-8F60-0A28A950F8BB}"/>
            </a:ext>
          </a:extLst>
        </xdr:cNvPr>
        <xdr:cNvSpPr txBox="1"/>
      </xdr:nvSpPr>
      <xdr:spPr>
        <a:xfrm>
          <a:off x="343701" y="17000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5" name="直線コネクタ 394">
          <a:extLst>
            <a:ext uri="{FF2B5EF4-FFF2-40B4-BE49-F238E27FC236}">
              <a16:creationId xmlns:a16="http://schemas.microsoft.com/office/drawing/2014/main" id="{05F18094-5211-4B75-80BC-001739D66FC1}"/>
            </a:ext>
          </a:extLst>
        </xdr:cNvPr>
        <xdr:cNvCxnSpPr/>
      </xdr:nvCxnSpPr>
      <xdr:spPr>
        <a:xfrm>
          <a:off x="68580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396" name="テキスト ボックス 395">
          <a:extLst>
            <a:ext uri="{FF2B5EF4-FFF2-40B4-BE49-F238E27FC236}">
              <a16:creationId xmlns:a16="http://schemas.microsoft.com/office/drawing/2014/main" id="{AA51BC8F-BBA7-407C-8DF9-35C607A04ED4}"/>
            </a:ext>
          </a:extLst>
        </xdr:cNvPr>
        <xdr:cNvSpPr txBox="1"/>
      </xdr:nvSpPr>
      <xdr:spPr>
        <a:xfrm>
          <a:off x="386866" y="1662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397" name="【市民会館】&#10;有形固定資産減価償却率グラフ枠">
          <a:extLst>
            <a:ext uri="{FF2B5EF4-FFF2-40B4-BE49-F238E27FC236}">
              <a16:creationId xmlns:a16="http://schemas.microsoft.com/office/drawing/2014/main" id="{A9883E52-3A10-4D2B-AE18-8739CE150C04}"/>
            </a:ext>
          </a:extLst>
        </xdr:cNvPr>
        <xdr:cNvSpPr/>
      </xdr:nvSpPr>
      <xdr:spPr>
        <a:xfrm>
          <a:off x="685800" y="1676019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13336</xdr:rowOff>
    </xdr:from>
    <xdr:to>
      <xdr:col>24</xdr:col>
      <xdr:colOff>62865</xdr:colOff>
      <xdr:row>108</xdr:row>
      <xdr:rowOff>152400</xdr:rowOff>
    </xdr:to>
    <xdr:cxnSp macro="">
      <xdr:nvCxnSpPr>
        <xdr:cNvPr id="398" name="直線コネクタ 397">
          <a:extLst>
            <a:ext uri="{FF2B5EF4-FFF2-40B4-BE49-F238E27FC236}">
              <a16:creationId xmlns:a16="http://schemas.microsoft.com/office/drawing/2014/main" id="{91B68F33-164E-4D4E-8D5E-B5B9BEB55422}"/>
            </a:ext>
          </a:extLst>
        </xdr:cNvPr>
        <xdr:cNvCxnSpPr/>
      </xdr:nvCxnSpPr>
      <xdr:spPr>
        <a:xfrm flipV="1">
          <a:off x="4173855" y="17162146"/>
          <a:ext cx="0" cy="15068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156227</xdr:rowOff>
    </xdr:from>
    <xdr:ext cx="469744" cy="259045"/>
    <xdr:sp macro="" textlink="">
      <xdr:nvSpPr>
        <xdr:cNvPr id="399" name="【市民会館】&#10;有形固定資産減価償却率最小値テキスト">
          <a:extLst>
            <a:ext uri="{FF2B5EF4-FFF2-40B4-BE49-F238E27FC236}">
              <a16:creationId xmlns:a16="http://schemas.microsoft.com/office/drawing/2014/main" id="{BB65F899-2B9F-4D0A-A1DC-B9212E943E6C}"/>
            </a:ext>
          </a:extLst>
        </xdr:cNvPr>
        <xdr:cNvSpPr txBox="1"/>
      </xdr:nvSpPr>
      <xdr:spPr>
        <a:xfrm>
          <a:off x="4212590" y="18674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152400</xdr:rowOff>
    </xdr:from>
    <xdr:to>
      <xdr:col>24</xdr:col>
      <xdr:colOff>152400</xdr:colOff>
      <xdr:row>108</xdr:row>
      <xdr:rowOff>152400</xdr:rowOff>
    </xdr:to>
    <xdr:cxnSp macro="">
      <xdr:nvCxnSpPr>
        <xdr:cNvPr id="400" name="直線コネクタ 399">
          <a:extLst>
            <a:ext uri="{FF2B5EF4-FFF2-40B4-BE49-F238E27FC236}">
              <a16:creationId xmlns:a16="http://schemas.microsoft.com/office/drawing/2014/main" id="{C4392EF7-BDCD-4F75-BB28-645A5FC6ED20}"/>
            </a:ext>
          </a:extLst>
        </xdr:cNvPr>
        <xdr:cNvCxnSpPr/>
      </xdr:nvCxnSpPr>
      <xdr:spPr>
        <a:xfrm>
          <a:off x="4112260" y="186690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131463</xdr:rowOff>
    </xdr:from>
    <xdr:ext cx="405111" cy="259045"/>
    <xdr:sp macro="" textlink="">
      <xdr:nvSpPr>
        <xdr:cNvPr id="401" name="【市民会館】&#10;有形固定資産減価償却率最大値テキスト">
          <a:extLst>
            <a:ext uri="{FF2B5EF4-FFF2-40B4-BE49-F238E27FC236}">
              <a16:creationId xmlns:a16="http://schemas.microsoft.com/office/drawing/2014/main" id="{20165B1E-8F2D-487A-83A1-86A96C999FF1}"/>
            </a:ext>
          </a:extLst>
        </xdr:cNvPr>
        <xdr:cNvSpPr txBox="1"/>
      </xdr:nvSpPr>
      <xdr:spPr>
        <a:xfrm>
          <a:off x="4212590" y="169373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13336</xdr:rowOff>
    </xdr:from>
    <xdr:to>
      <xdr:col>24</xdr:col>
      <xdr:colOff>152400</xdr:colOff>
      <xdr:row>100</xdr:row>
      <xdr:rowOff>13336</xdr:rowOff>
    </xdr:to>
    <xdr:cxnSp macro="">
      <xdr:nvCxnSpPr>
        <xdr:cNvPr id="402" name="直線コネクタ 401">
          <a:extLst>
            <a:ext uri="{FF2B5EF4-FFF2-40B4-BE49-F238E27FC236}">
              <a16:creationId xmlns:a16="http://schemas.microsoft.com/office/drawing/2014/main" id="{68BECED4-77C0-42E5-A89A-CC91EF66C89D}"/>
            </a:ext>
          </a:extLst>
        </xdr:cNvPr>
        <xdr:cNvCxnSpPr/>
      </xdr:nvCxnSpPr>
      <xdr:spPr>
        <a:xfrm>
          <a:off x="4112260" y="1716214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103</xdr:row>
      <xdr:rowOff>47641</xdr:rowOff>
    </xdr:from>
    <xdr:ext cx="405111" cy="259045"/>
    <xdr:sp macro="" textlink="">
      <xdr:nvSpPr>
        <xdr:cNvPr id="403" name="【市民会館】&#10;有形固定資産減価償却率平均値テキスト">
          <a:extLst>
            <a:ext uri="{FF2B5EF4-FFF2-40B4-BE49-F238E27FC236}">
              <a16:creationId xmlns:a16="http://schemas.microsoft.com/office/drawing/2014/main" id="{FB6AEB82-D792-4BA7-BB72-524C22198467}"/>
            </a:ext>
          </a:extLst>
        </xdr:cNvPr>
        <xdr:cNvSpPr txBox="1"/>
      </xdr:nvSpPr>
      <xdr:spPr>
        <a:xfrm>
          <a:off x="4212590" y="1770889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69214</xdr:rowOff>
    </xdr:from>
    <xdr:to>
      <xdr:col>24</xdr:col>
      <xdr:colOff>114300</xdr:colOff>
      <xdr:row>103</xdr:row>
      <xdr:rowOff>170814</xdr:rowOff>
    </xdr:to>
    <xdr:sp macro="" textlink="">
      <xdr:nvSpPr>
        <xdr:cNvPr id="404" name="フローチャート: 判断 403">
          <a:extLst>
            <a:ext uri="{FF2B5EF4-FFF2-40B4-BE49-F238E27FC236}">
              <a16:creationId xmlns:a16="http://schemas.microsoft.com/office/drawing/2014/main" id="{F332D5BE-6EBF-4CAF-8227-1CC540DBF88A}"/>
            </a:ext>
          </a:extLst>
        </xdr:cNvPr>
        <xdr:cNvSpPr/>
      </xdr:nvSpPr>
      <xdr:spPr>
        <a:xfrm>
          <a:off x="4131310" y="17726659"/>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103</xdr:row>
      <xdr:rowOff>53975</xdr:rowOff>
    </xdr:from>
    <xdr:to>
      <xdr:col>20</xdr:col>
      <xdr:colOff>38100</xdr:colOff>
      <xdr:row>103</xdr:row>
      <xdr:rowOff>155575</xdr:rowOff>
    </xdr:to>
    <xdr:sp macro="" textlink="">
      <xdr:nvSpPr>
        <xdr:cNvPr id="405" name="フローチャート: 判断 404">
          <a:extLst>
            <a:ext uri="{FF2B5EF4-FFF2-40B4-BE49-F238E27FC236}">
              <a16:creationId xmlns:a16="http://schemas.microsoft.com/office/drawing/2014/main" id="{2EF101F3-2E24-4134-98D5-64FAA1B32582}"/>
            </a:ext>
          </a:extLst>
        </xdr:cNvPr>
        <xdr:cNvSpPr/>
      </xdr:nvSpPr>
      <xdr:spPr>
        <a:xfrm>
          <a:off x="3388360" y="1771713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103</xdr:row>
      <xdr:rowOff>17780</xdr:rowOff>
    </xdr:from>
    <xdr:to>
      <xdr:col>15</xdr:col>
      <xdr:colOff>101600</xdr:colOff>
      <xdr:row>103</xdr:row>
      <xdr:rowOff>119380</xdr:rowOff>
    </xdr:to>
    <xdr:sp macro="" textlink="">
      <xdr:nvSpPr>
        <xdr:cNvPr id="406" name="フローチャート: 判断 405">
          <a:extLst>
            <a:ext uri="{FF2B5EF4-FFF2-40B4-BE49-F238E27FC236}">
              <a16:creationId xmlns:a16="http://schemas.microsoft.com/office/drawing/2014/main" id="{4B44F07A-92CC-4E59-8471-6E4A849BD00B}"/>
            </a:ext>
          </a:extLst>
        </xdr:cNvPr>
        <xdr:cNvSpPr/>
      </xdr:nvSpPr>
      <xdr:spPr>
        <a:xfrm>
          <a:off x="2571750" y="17680940"/>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103</xdr:row>
      <xdr:rowOff>27305</xdr:rowOff>
    </xdr:from>
    <xdr:to>
      <xdr:col>10</xdr:col>
      <xdr:colOff>165100</xdr:colOff>
      <xdr:row>103</xdr:row>
      <xdr:rowOff>128905</xdr:rowOff>
    </xdr:to>
    <xdr:sp macro="" textlink="">
      <xdr:nvSpPr>
        <xdr:cNvPr id="407" name="フローチャート: 判断 406">
          <a:extLst>
            <a:ext uri="{FF2B5EF4-FFF2-40B4-BE49-F238E27FC236}">
              <a16:creationId xmlns:a16="http://schemas.microsoft.com/office/drawing/2014/main" id="{63689078-5758-4AFF-9B22-F6E97656ED28}"/>
            </a:ext>
          </a:extLst>
        </xdr:cNvPr>
        <xdr:cNvSpPr/>
      </xdr:nvSpPr>
      <xdr:spPr>
        <a:xfrm>
          <a:off x="1774190" y="17684750"/>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25400</xdr:rowOff>
    </xdr:from>
    <xdr:to>
      <xdr:col>6</xdr:col>
      <xdr:colOff>38100</xdr:colOff>
      <xdr:row>103</xdr:row>
      <xdr:rowOff>127000</xdr:rowOff>
    </xdr:to>
    <xdr:sp macro="" textlink="">
      <xdr:nvSpPr>
        <xdr:cNvPr id="408" name="フローチャート: 判断 407">
          <a:extLst>
            <a:ext uri="{FF2B5EF4-FFF2-40B4-BE49-F238E27FC236}">
              <a16:creationId xmlns:a16="http://schemas.microsoft.com/office/drawing/2014/main" id="{069E039B-01F3-48D6-9BAA-EADF3997DEB0}"/>
            </a:ext>
          </a:extLst>
        </xdr:cNvPr>
        <xdr:cNvSpPr/>
      </xdr:nvSpPr>
      <xdr:spPr>
        <a:xfrm>
          <a:off x="988060" y="17680940"/>
          <a:ext cx="7874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09" name="テキスト ボックス 408">
          <a:extLst>
            <a:ext uri="{FF2B5EF4-FFF2-40B4-BE49-F238E27FC236}">
              <a16:creationId xmlns:a16="http://schemas.microsoft.com/office/drawing/2014/main" id="{8208BDC2-49DC-460B-B669-146FA85E87F0}"/>
            </a:ext>
          </a:extLst>
        </xdr:cNvPr>
        <xdr:cNvSpPr txBox="1"/>
      </xdr:nvSpPr>
      <xdr:spPr>
        <a:xfrm>
          <a:off x="400304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0" name="テキスト ボックス 409">
          <a:extLst>
            <a:ext uri="{FF2B5EF4-FFF2-40B4-BE49-F238E27FC236}">
              <a16:creationId xmlns:a16="http://schemas.microsoft.com/office/drawing/2014/main" id="{6A9A326F-B944-4394-A7F8-2E167245F2F6}"/>
            </a:ext>
          </a:extLst>
        </xdr:cNvPr>
        <xdr:cNvSpPr txBox="1"/>
      </xdr:nvSpPr>
      <xdr:spPr>
        <a:xfrm>
          <a:off x="32600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1" name="テキスト ボックス 410">
          <a:extLst>
            <a:ext uri="{FF2B5EF4-FFF2-40B4-BE49-F238E27FC236}">
              <a16:creationId xmlns:a16="http://schemas.microsoft.com/office/drawing/2014/main" id="{5CD9CE6B-44FB-4A98-B3D4-9656C4468A98}"/>
            </a:ext>
          </a:extLst>
        </xdr:cNvPr>
        <xdr:cNvSpPr txBox="1"/>
      </xdr:nvSpPr>
      <xdr:spPr>
        <a:xfrm>
          <a:off x="24549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2" name="テキスト ボックス 411">
          <a:extLst>
            <a:ext uri="{FF2B5EF4-FFF2-40B4-BE49-F238E27FC236}">
              <a16:creationId xmlns:a16="http://schemas.microsoft.com/office/drawing/2014/main" id="{B0E96255-0D68-441B-A206-AD779569719F}"/>
            </a:ext>
          </a:extLst>
        </xdr:cNvPr>
        <xdr:cNvSpPr txBox="1"/>
      </xdr:nvSpPr>
      <xdr:spPr>
        <a:xfrm>
          <a:off x="16573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C9C3817D-CB0E-4BAB-837D-F3DD72250C72}"/>
            </a:ext>
          </a:extLst>
        </xdr:cNvPr>
        <xdr:cNvSpPr txBox="1"/>
      </xdr:nvSpPr>
      <xdr:spPr>
        <a:xfrm>
          <a:off x="8597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100</xdr:row>
      <xdr:rowOff>99695</xdr:rowOff>
    </xdr:from>
    <xdr:to>
      <xdr:col>24</xdr:col>
      <xdr:colOff>114300</xdr:colOff>
      <xdr:row>101</xdr:row>
      <xdr:rowOff>29845</xdr:rowOff>
    </xdr:to>
    <xdr:sp macro="" textlink="">
      <xdr:nvSpPr>
        <xdr:cNvPr id="414" name="楕円 413">
          <a:extLst>
            <a:ext uri="{FF2B5EF4-FFF2-40B4-BE49-F238E27FC236}">
              <a16:creationId xmlns:a16="http://schemas.microsoft.com/office/drawing/2014/main" id="{78A60D62-E94C-44F1-8DA6-68B934008C1D}"/>
            </a:ext>
          </a:extLst>
        </xdr:cNvPr>
        <xdr:cNvSpPr/>
      </xdr:nvSpPr>
      <xdr:spPr>
        <a:xfrm>
          <a:off x="4131310" y="1724088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99</xdr:row>
      <xdr:rowOff>122572</xdr:rowOff>
    </xdr:from>
    <xdr:ext cx="405111" cy="259045"/>
    <xdr:sp macro="" textlink="">
      <xdr:nvSpPr>
        <xdr:cNvPr id="415" name="【市民会館】&#10;有形固定資産減価償却率該当値テキスト">
          <a:extLst>
            <a:ext uri="{FF2B5EF4-FFF2-40B4-BE49-F238E27FC236}">
              <a16:creationId xmlns:a16="http://schemas.microsoft.com/office/drawing/2014/main" id="{0EFD06A6-E34B-406A-8A01-C2CADA37F14E}"/>
            </a:ext>
          </a:extLst>
        </xdr:cNvPr>
        <xdr:cNvSpPr txBox="1"/>
      </xdr:nvSpPr>
      <xdr:spPr>
        <a:xfrm>
          <a:off x="4212590" y="17098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100</xdr:row>
      <xdr:rowOff>59689</xdr:rowOff>
    </xdr:from>
    <xdr:to>
      <xdr:col>20</xdr:col>
      <xdr:colOff>38100</xdr:colOff>
      <xdr:row>100</xdr:row>
      <xdr:rowOff>161289</xdr:rowOff>
    </xdr:to>
    <xdr:sp macro="" textlink="">
      <xdr:nvSpPr>
        <xdr:cNvPr id="416" name="楕円 415">
          <a:extLst>
            <a:ext uri="{FF2B5EF4-FFF2-40B4-BE49-F238E27FC236}">
              <a16:creationId xmlns:a16="http://schemas.microsoft.com/office/drawing/2014/main" id="{6C24DFB8-2689-4E03-8F20-C9504CFFF25B}"/>
            </a:ext>
          </a:extLst>
        </xdr:cNvPr>
        <xdr:cNvSpPr/>
      </xdr:nvSpPr>
      <xdr:spPr>
        <a:xfrm>
          <a:off x="3388360" y="17200879"/>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100</xdr:row>
      <xdr:rowOff>110489</xdr:rowOff>
    </xdr:from>
    <xdr:to>
      <xdr:col>24</xdr:col>
      <xdr:colOff>63500</xdr:colOff>
      <xdr:row>100</xdr:row>
      <xdr:rowOff>150495</xdr:rowOff>
    </xdr:to>
    <xdr:cxnSp macro="">
      <xdr:nvCxnSpPr>
        <xdr:cNvPr id="417" name="直線コネクタ 416">
          <a:extLst>
            <a:ext uri="{FF2B5EF4-FFF2-40B4-BE49-F238E27FC236}">
              <a16:creationId xmlns:a16="http://schemas.microsoft.com/office/drawing/2014/main" id="{E390DF7D-1903-4897-BE21-C6DB9D5915B7}"/>
            </a:ext>
          </a:extLst>
        </xdr:cNvPr>
        <xdr:cNvCxnSpPr/>
      </xdr:nvCxnSpPr>
      <xdr:spPr>
        <a:xfrm>
          <a:off x="3431540" y="17253584"/>
          <a:ext cx="742950" cy="41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100</xdr:row>
      <xdr:rowOff>19686</xdr:rowOff>
    </xdr:from>
    <xdr:to>
      <xdr:col>15</xdr:col>
      <xdr:colOff>101600</xdr:colOff>
      <xdr:row>100</xdr:row>
      <xdr:rowOff>121286</xdr:rowOff>
    </xdr:to>
    <xdr:sp macro="" textlink="">
      <xdr:nvSpPr>
        <xdr:cNvPr id="418" name="楕円 417">
          <a:extLst>
            <a:ext uri="{FF2B5EF4-FFF2-40B4-BE49-F238E27FC236}">
              <a16:creationId xmlns:a16="http://schemas.microsoft.com/office/drawing/2014/main" id="{157DC85B-2635-4270-8A78-E30950CEFB72}"/>
            </a:ext>
          </a:extLst>
        </xdr:cNvPr>
        <xdr:cNvSpPr/>
      </xdr:nvSpPr>
      <xdr:spPr>
        <a:xfrm>
          <a:off x="2571750" y="17160876"/>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100</xdr:row>
      <xdr:rowOff>70486</xdr:rowOff>
    </xdr:from>
    <xdr:to>
      <xdr:col>19</xdr:col>
      <xdr:colOff>177800</xdr:colOff>
      <xdr:row>100</xdr:row>
      <xdr:rowOff>110489</xdr:rowOff>
    </xdr:to>
    <xdr:cxnSp macro="">
      <xdr:nvCxnSpPr>
        <xdr:cNvPr id="419" name="直線コネクタ 418">
          <a:extLst>
            <a:ext uri="{FF2B5EF4-FFF2-40B4-BE49-F238E27FC236}">
              <a16:creationId xmlns:a16="http://schemas.microsoft.com/office/drawing/2014/main" id="{AC053108-2B08-43B6-ABC3-7160B10A2798}"/>
            </a:ext>
          </a:extLst>
        </xdr:cNvPr>
        <xdr:cNvCxnSpPr/>
      </xdr:nvCxnSpPr>
      <xdr:spPr>
        <a:xfrm>
          <a:off x="2626360" y="17213581"/>
          <a:ext cx="805180" cy="400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99</xdr:row>
      <xdr:rowOff>149225</xdr:rowOff>
    </xdr:from>
    <xdr:to>
      <xdr:col>10</xdr:col>
      <xdr:colOff>165100</xdr:colOff>
      <xdr:row>100</xdr:row>
      <xdr:rowOff>79375</xdr:rowOff>
    </xdr:to>
    <xdr:sp macro="" textlink="">
      <xdr:nvSpPr>
        <xdr:cNvPr id="420" name="楕円 419">
          <a:extLst>
            <a:ext uri="{FF2B5EF4-FFF2-40B4-BE49-F238E27FC236}">
              <a16:creationId xmlns:a16="http://schemas.microsoft.com/office/drawing/2014/main" id="{6126041C-0B5B-49EB-AFC8-18DE82A599E1}"/>
            </a:ext>
          </a:extLst>
        </xdr:cNvPr>
        <xdr:cNvSpPr/>
      </xdr:nvSpPr>
      <xdr:spPr>
        <a:xfrm>
          <a:off x="1774190" y="17122775"/>
          <a:ext cx="1092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100</xdr:row>
      <xdr:rowOff>28575</xdr:rowOff>
    </xdr:from>
    <xdr:to>
      <xdr:col>15</xdr:col>
      <xdr:colOff>50800</xdr:colOff>
      <xdr:row>100</xdr:row>
      <xdr:rowOff>70486</xdr:rowOff>
    </xdr:to>
    <xdr:cxnSp macro="">
      <xdr:nvCxnSpPr>
        <xdr:cNvPr id="421" name="直線コネクタ 420">
          <a:extLst>
            <a:ext uri="{FF2B5EF4-FFF2-40B4-BE49-F238E27FC236}">
              <a16:creationId xmlns:a16="http://schemas.microsoft.com/office/drawing/2014/main" id="{1E421CBC-6CA4-442E-BF90-4818880D592B}"/>
            </a:ext>
          </a:extLst>
        </xdr:cNvPr>
        <xdr:cNvCxnSpPr/>
      </xdr:nvCxnSpPr>
      <xdr:spPr>
        <a:xfrm>
          <a:off x="1828800" y="17171670"/>
          <a:ext cx="797560" cy="41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99</xdr:row>
      <xdr:rowOff>109220</xdr:rowOff>
    </xdr:from>
    <xdr:to>
      <xdr:col>6</xdr:col>
      <xdr:colOff>38100</xdr:colOff>
      <xdr:row>100</xdr:row>
      <xdr:rowOff>39370</xdr:rowOff>
    </xdr:to>
    <xdr:sp macro="" textlink="">
      <xdr:nvSpPr>
        <xdr:cNvPr id="422" name="楕円 421">
          <a:extLst>
            <a:ext uri="{FF2B5EF4-FFF2-40B4-BE49-F238E27FC236}">
              <a16:creationId xmlns:a16="http://schemas.microsoft.com/office/drawing/2014/main" id="{CBFD59CF-3250-4742-B10A-A869537B031F}"/>
            </a:ext>
          </a:extLst>
        </xdr:cNvPr>
        <xdr:cNvSpPr/>
      </xdr:nvSpPr>
      <xdr:spPr>
        <a:xfrm>
          <a:off x="988060" y="17080865"/>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99</xdr:row>
      <xdr:rowOff>160020</xdr:rowOff>
    </xdr:from>
    <xdr:to>
      <xdr:col>10</xdr:col>
      <xdr:colOff>114300</xdr:colOff>
      <xdr:row>100</xdr:row>
      <xdr:rowOff>28575</xdr:rowOff>
    </xdr:to>
    <xdr:cxnSp macro="">
      <xdr:nvCxnSpPr>
        <xdr:cNvPr id="423" name="直線コネクタ 422">
          <a:extLst>
            <a:ext uri="{FF2B5EF4-FFF2-40B4-BE49-F238E27FC236}">
              <a16:creationId xmlns:a16="http://schemas.microsoft.com/office/drawing/2014/main" id="{3851D687-11DD-4FFA-9AD3-CCC6BCDB982C}"/>
            </a:ext>
          </a:extLst>
        </xdr:cNvPr>
        <xdr:cNvCxnSpPr/>
      </xdr:nvCxnSpPr>
      <xdr:spPr>
        <a:xfrm>
          <a:off x="1031240" y="17135475"/>
          <a:ext cx="79756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103</xdr:row>
      <xdr:rowOff>146702</xdr:rowOff>
    </xdr:from>
    <xdr:ext cx="405111" cy="259045"/>
    <xdr:sp macro="" textlink="">
      <xdr:nvSpPr>
        <xdr:cNvPr id="424" name="n_1aveValue【市民会館】&#10;有形固定資産減価償却率">
          <a:extLst>
            <a:ext uri="{FF2B5EF4-FFF2-40B4-BE49-F238E27FC236}">
              <a16:creationId xmlns:a16="http://schemas.microsoft.com/office/drawing/2014/main" id="{2924EA86-08CA-4DA9-AF32-3BD8F3B8F5C2}"/>
            </a:ext>
          </a:extLst>
        </xdr:cNvPr>
        <xdr:cNvSpPr txBox="1"/>
      </xdr:nvSpPr>
      <xdr:spPr>
        <a:xfrm>
          <a:off x="3239144" y="17804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110507</xdr:rowOff>
    </xdr:from>
    <xdr:ext cx="405111" cy="259045"/>
    <xdr:sp macro="" textlink="">
      <xdr:nvSpPr>
        <xdr:cNvPr id="425" name="n_2aveValue【市民会館】&#10;有形固定資産減価償却率">
          <a:extLst>
            <a:ext uri="{FF2B5EF4-FFF2-40B4-BE49-F238E27FC236}">
              <a16:creationId xmlns:a16="http://schemas.microsoft.com/office/drawing/2014/main" id="{CDB3B0E2-6911-4FCE-8C9E-A86A9FB8E675}"/>
            </a:ext>
          </a:extLst>
        </xdr:cNvPr>
        <xdr:cNvSpPr txBox="1"/>
      </xdr:nvSpPr>
      <xdr:spPr>
        <a:xfrm>
          <a:off x="2439044" y="17769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120032</xdr:rowOff>
    </xdr:from>
    <xdr:ext cx="405111" cy="259045"/>
    <xdr:sp macro="" textlink="">
      <xdr:nvSpPr>
        <xdr:cNvPr id="426" name="n_3aveValue【市民会館】&#10;有形固定資産減価償却率">
          <a:extLst>
            <a:ext uri="{FF2B5EF4-FFF2-40B4-BE49-F238E27FC236}">
              <a16:creationId xmlns:a16="http://schemas.microsoft.com/office/drawing/2014/main" id="{C3AA66BB-2709-4AAC-8EF8-4162FA89C9EA}"/>
            </a:ext>
          </a:extLst>
        </xdr:cNvPr>
        <xdr:cNvSpPr txBox="1"/>
      </xdr:nvSpPr>
      <xdr:spPr>
        <a:xfrm>
          <a:off x="1641484" y="177812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118127</xdr:rowOff>
    </xdr:from>
    <xdr:ext cx="405111" cy="259045"/>
    <xdr:sp macro="" textlink="">
      <xdr:nvSpPr>
        <xdr:cNvPr id="427" name="n_4aveValue【市民会館】&#10;有形固定資産減価償却率">
          <a:extLst>
            <a:ext uri="{FF2B5EF4-FFF2-40B4-BE49-F238E27FC236}">
              <a16:creationId xmlns:a16="http://schemas.microsoft.com/office/drawing/2014/main" id="{FBC63445-5455-4727-B430-5F4A8F2474D5}"/>
            </a:ext>
          </a:extLst>
        </xdr:cNvPr>
        <xdr:cNvSpPr txBox="1"/>
      </xdr:nvSpPr>
      <xdr:spPr>
        <a:xfrm>
          <a:off x="855354" y="17779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99</xdr:row>
      <xdr:rowOff>6366</xdr:rowOff>
    </xdr:from>
    <xdr:ext cx="405111" cy="259045"/>
    <xdr:sp macro="" textlink="">
      <xdr:nvSpPr>
        <xdr:cNvPr id="428" name="n_1mainValue【市民会館】&#10;有形固定資産減価償却率">
          <a:extLst>
            <a:ext uri="{FF2B5EF4-FFF2-40B4-BE49-F238E27FC236}">
              <a16:creationId xmlns:a16="http://schemas.microsoft.com/office/drawing/2014/main" id="{026A3829-905B-4D24-8581-99450E879CDE}"/>
            </a:ext>
          </a:extLst>
        </xdr:cNvPr>
        <xdr:cNvSpPr txBox="1"/>
      </xdr:nvSpPr>
      <xdr:spPr>
        <a:xfrm>
          <a:off x="3239144" y="169818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98</xdr:row>
      <xdr:rowOff>137813</xdr:rowOff>
    </xdr:from>
    <xdr:ext cx="405111" cy="259045"/>
    <xdr:sp macro="" textlink="">
      <xdr:nvSpPr>
        <xdr:cNvPr id="429" name="n_2mainValue【市民会館】&#10;有形固定資産減価償却率">
          <a:extLst>
            <a:ext uri="{FF2B5EF4-FFF2-40B4-BE49-F238E27FC236}">
              <a16:creationId xmlns:a16="http://schemas.microsoft.com/office/drawing/2014/main" id="{F415C94A-3962-4C9F-8319-7706EFAD7996}"/>
            </a:ext>
          </a:extLst>
        </xdr:cNvPr>
        <xdr:cNvSpPr txBox="1"/>
      </xdr:nvSpPr>
      <xdr:spPr>
        <a:xfrm>
          <a:off x="2439044" y="169361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98</xdr:row>
      <xdr:rowOff>95902</xdr:rowOff>
    </xdr:from>
    <xdr:ext cx="405111" cy="259045"/>
    <xdr:sp macro="" textlink="">
      <xdr:nvSpPr>
        <xdr:cNvPr id="430" name="n_3mainValue【市民会館】&#10;有形固定資産減価償却率">
          <a:extLst>
            <a:ext uri="{FF2B5EF4-FFF2-40B4-BE49-F238E27FC236}">
              <a16:creationId xmlns:a16="http://schemas.microsoft.com/office/drawing/2014/main" id="{F1835FF5-C175-41AF-9823-CCA529632C70}"/>
            </a:ext>
          </a:extLst>
        </xdr:cNvPr>
        <xdr:cNvSpPr txBox="1"/>
      </xdr:nvSpPr>
      <xdr:spPr>
        <a:xfrm>
          <a:off x="1641484" y="168941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98</xdr:row>
      <xdr:rowOff>55897</xdr:rowOff>
    </xdr:from>
    <xdr:ext cx="405111" cy="259045"/>
    <xdr:sp macro="" textlink="">
      <xdr:nvSpPr>
        <xdr:cNvPr id="431" name="n_4mainValue【市民会館】&#10;有形固定資産減価償却率">
          <a:extLst>
            <a:ext uri="{FF2B5EF4-FFF2-40B4-BE49-F238E27FC236}">
              <a16:creationId xmlns:a16="http://schemas.microsoft.com/office/drawing/2014/main" id="{6C181A08-4130-4D33-BE00-2574812FEDC3}"/>
            </a:ext>
          </a:extLst>
        </xdr:cNvPr>
        <xdr:cNvSpPr txBox="1"/>
      </xdr:nvSpPr>
      <xdr:spPr>
        <a:xfrm>
          <a:off x="855354" y="16861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2" name="正方形/長方形 431">
          <a:extLst>
            <a:ext uri="{FF2B5EF4-FFF2-40B4-BE49-F238E27FC236}">
              <a16:creationId xmlns:a16="http://schemas.microsoft.com/office/drawing/2014/main" id="{8EBE78C3-EFBF-4102-A612-683FFED3C238}"/>
            </a:ext>
          </a:extLst>
        </xdr:cNvPr>
        <xdr:cNvSpPr/>
      </xdr:nvSpPr>
      <xdr:spPr>
        <a:xfrm>
          <a:off x="5960110" y="1561719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3" name="正方形/長方形 432">
          <a:extLst>
            <a:ext uri="{FF2B5EF4-FFF2-40B4-BE49-F238E27FC236}">
              <a16:creationId xmlns:a16="http://schemas.microsoft.com/office/drawing/2014/main" id="{EDA09795-5ACC-474A-A2DA-9903A253BD86}"/>
            </a:ext>
          </a:extLst>
        </xdr:cNvPr>
        <xdr:cNvSpPr/>
      </xdr:nvSpPr>
      <xdr:spPr>
        <a:xfrm>
          <a:off x="60604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4" name="正方形/長方形 433">
          <a:extLst>
            <a:ext uri="{FF2B5EF4-FFF2-40B4-BE49-F238E27FC236}">
              <a16:creationId xmlns:a16="http://schemas.microsoft.com/office/drawing/2014/main" id="{A0AD7EA6-24F9-4B49-AF50-75A48E60B3B2}"/>
            </a:ext>
          </a:extLst>
        </xdr:cNvPr>
        <xdr:cNvSpPr/>
      </xdr:nvSpPr>
      <xdr:spPr>
        <a:xfrm>
          <a:off x="60604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5" name="正方形/長方形 434">
          <a:extLst>
            <a:ext uri="{FF2B5EF4-FFF2-40B4-BE49-F238E27FC236}">
              <a16:creationId xmlns:a16="http://schemas.microsoft.com/office/drawing/2014/main" id="{E5C96150-E477-453A-AB46-FA1C613B19B1}"/>
            </a:ext>
          </a:extLst>
        </xdr:cNvPr>
        <xdr:cNvSpPr/>
      </xdr:nvSpPr>
      <xdr:spPr>
        <a:xfrm>
          <a:off x="69888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6" name="正方形/長方形 435">
          <a:extLst>
            <a:ext uri="{FF2B5EF4-FFF2-40B4-BE49-F238E27FC236}">
              <a16:creationId xmlns:a16="http://schemas.microsoft.com/office/drawing/2014/main" id="{FAE4F8FC-1965-4904-8B5D-09C6EE4864B2}"/>
            </a:ext>
          </a:extLst>
        </xdr:cNvPr>
        <xdr:cNvSpPr/>
      </xdr:nvSpPr>
      <xdr:spPr>
        <a:xfrm>
          <a:off x="69888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37" name="正方形/長方形 436">
          <a:extLst>
            <a:ext uri="{FF2B5EF4-FFF2-40B4-BE49-F238E27FC236}">
              <a16:creationId xmlns:a16="http://schemas.microsoft.com/office/drawing/2014/main" id="{8184C5A0-C5BB-44CB-AFCE-DF532C941C64}"/>
            </a:ext>
          </a:extLst>
        </xdr:cNvPr>
        <xdr:cNvSpPr/>
      </xdr:nvSpPr>
      <xdr:spPr>
        <a:xfrm>
          <a:off x="80175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38" name="正方形/長方形 437">
          <a:extLst>
            <a:ext uri="{FF2B5EF4-FFF2-40B4-BE49-F238E27FC236}">
              <a16:creationId xmlns:a16="http://schemas.microsoft.com/office/drawing/2014/main" id="{1BF34CCB-0901-412D-9A3D-E34D505F208B}"/>
            </a:ext>
          </a:extLst>
        </xdr:cNvPr>
        <xdr:cNvSpPr/>
      </xdr:nvSpPr>
      <xdr:spPr>
        <a:xfrm>
          <a:off x="80175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39" name="正方形/長方形 438">
          <a:extLst>
            <a:ext uri="{FF2B5EF4-FFF2-40B4-BE49-F238E27FC236}">
              <a16:creationId xmlns:a16="http://schemas.microsoft.com/office/drawing/2014/main" id="{D0098C89-850C-41EA-80EB-54353C76ACD9}"/>
            </a:ext>
          </a:extLst>
        </xdr:cNvPr>
        <xdr:cNvSpPr/>
      </xdr:nvSpPr>
      <xdr:spPr>
        <a:xfrm>
          <a:off x="5960110" y="1676019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0" name="テキスト ボックス 439">
          <a:extLst>
            <a:ext uri="{FF2B5EF4-FFF2-40B4-BE49-F238E27FC236}">
              <a16:creationId xmlns:a16="http://schemas.microsoft.com/office/drawing/2014/main" id="{EA6771ED-6A39-44A8-8053-BFEBA58DFAF6}"/>
            </a:ext>
          </a:extLst>
        </xdr:cNvPr>
        <xdr:cNvSpPr txBox="1"/>
      </xdr:nvSpPr>
      <xdr:spPr>
        <a:xfrm>
          <a:off x="592201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1" name="直線コネクタ 440">
          <a:extLst>
            <a:ext uri="{FF2B5EF4-FFF2-40B4-BE49-F238E27FC236}">
              <a16:creationId xmlns:a16="http://schemas.microsoft.com/office/drawing/2014/main" id="{0A38E6A6-A7A5-46C2-9EC1-5E67D3A0920B}"/>
            </a:ext>
          </a:extLst>
        </xdr:cNvPr>
        <xdr:cNvCxnSpPr/>
      </xdr:nvCxnSpPr>
      <xdr:spPr>
        <a:xfrm>
          <a:off x="5960110" y="19046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107</xdr:row>
      <xdr:rowOff>133350</xdr:rowOff>
    </xdr:from>
    <xdr:to>
      <xdr:col>59</xdr:col>
      <xdr:colOff>50800</xdr:colOff>
      <xdr:row>107</xdr:row>
      <xdr:rowOff>133350</xdr:rowOff>
    </xdr:to>
    <xdr:cxnSp macro="">
      <xdr:nvCxnSpPr>
        <xdr:cNvPr id="442" name="直線コネクタ 441">
          <a:extLst>
            <a:ext uri="{FF2B5EF4-FFF2-40B4-BE49-F238E27FC236}">
              <a16:creationId xmlns:a16="http://schemas.microsoft.com/office/drawing/2014/main" id="{CF0D5983-AFE4-467D-9347-B027F10C2819}"/>
            </a:ext>
          </a:extLst>
        </xdr:cNvPr>
        <xdr:cNvCxnSpPr/>
      </xdr:nvCxnSpPr>
      <xdr:spPr>
        <a:xfrm>
          <a:off x="5960110" y="184746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106</xdr:row>
      <xdr:rowOff>162577</xdr:rowOff>
    </xdr:from>
    <xdr:ext cx="467179" cy="259045"/>
    <xdr:sp macro="" textlink="">
      <xdr:nvSpPr>
        <xdr:cNvPr id="443" name="テキスト ボックス 442">
          <a:extLst>
            <a:ext uri="{FF2B5EF4-FFF2-40B4-BE49-F238E27FC236}">
              <a16:creationId xmlns:a16="http://schemas.microsoft.com/office/drawing/2014/main" id="{3929AEF9-DC70-4747-A9D5-EC9890BE3014}"/>
            </a:ext>
          </a:extLst>
        </xdr:cNvPr>
        <xdr:cNvSpPr txBox="1"/>
      </xdr:nvSpPr>
      <xdr:spPr>
        <a:xfrm>
          <a:off x="5527221" y="183381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44" name="直線コネクタ 443">
          <a:extLst>
            <a:ext uri="{FF2B5EF4-FFF2-40B4-BE49-F238E27FC236}">
              <a16:creationId xmlns:a16="http://schemas.microsoft.com/office/drawing/2014/main" id="{7FDA0A8A-0926-46A7-82F7-A91AA7ACA5CE}"/>
            </a:ext>
          </a:extLst>
        </xdr:cNvPr>
        <xdr:cNvCxnSpPr/>
      </xdr:nvCxnSpPr>
      <xdr:spPr>
        <a:xfrm>
          <a:off x="5960110" y="17907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45" name="テキスト ボックス 444">
          <a:extLst>
            <a:ext uri="{FF2B5EF4-FFF2-40B4-BE49-F238E27FC236}">
              <a16:creationId xmlns:a16="http://schemas.microsoft.com/office/drawing/2014/main" id="{563C280A-6896-44F4-ADB8-B3FDC72A75DD}"/>
            </a:ext>
          </a:extLst>
        </xdr:cNvPr>
        <xdr:cNvSpPr txBox="1"/>
      </xdr:nvSpPr>
      <xdr:spPr>
        <a:xfrm>
          <a:off x="5527221" y="17762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19050</xdr:rowOff>
    </xdr:from>
    <xdr:to>
      <xdr:col>59</xdr:col>
      <xdr:colOff>50800</xdr:colOff>
      <xdr:row>101</xdr:row>
      <xdr:rowOff>19050</xdr:rowOff>
    </xdr:to>
    <xdr:cxnSp macro="">
      <xdr:nvCxnSpPr>
        <xdr:cNvPr id="446" name="直線コネクタ 445">
          <a:extLst>
            <a:ext uri="{FF2B5EF4-FFF2-40B4-BE49-F238E27FC236}">
              <a16:creationId xmlns:a16="http://schemas.microsoft.com/office/drawing/2014/main" id="{C403E6A0-5EE5-49D1-94CE-7442DC1D7C6E}"/>
            </a:ext>
          </a:extLst>
        </xdr:cNvPr>
        <xdr:cNvCxnSpPr/>
      </xdr:nvCxnSpPr>
      <xdr:spPr>
        <a:xfrm>
          <a:off x="5960110" y="173316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100</xdr:row>
      <xdr:rowOff>48277</xdr:rowOff>
    </xdr:from>
    <xdr:ext cx="467179" cy="259045"/>
    <xdr:sp macro="" textlink="">
      <xdr:nvSpPr>
        <xdr:cNvPr id="447" name="テキスト ボックス 446">
          <a:extLst>
            <a:ext uri="{FF2B5EF4-FFF2-40B4-BE49-F238E27FC236}">
              <a16:creationId xmlns:a16="http://schemas.microsoft.com/office/drawing/2014/main" id="{FEEB5C77-6B2C-4335-909D-D3DCA07478E7}"/>
            </a:ext>
          </a:extLst>
        </xdr:cNvPr>
        <xdr:cNvSpPr txBox="1"/>
      </xdr:nvSpPr>
      <xdr:spPr>
        <a:xfrm>
          <a:off x="5527221" y="171951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48" name="直線コネクタ 447">
          <a:extLst>
            <a:ext uri="{FF2B5EF4-FFF2-40B4-BE49-F238E27FC236}">
              <a16:creationId xmlns:a16="http://schemas.microsoft.com/office/drawing/2014/main" id="{89E4C243-B176-4C28-9D47-FFADF1AB7FD2}"/>
            </a:ext>
          </a:extLst>
        </xdr:cNvPr>
        <xdr:cNvCxnSpPr/>
      </xdr:nvCxnSpPr>
      <xdr:spPr>
        <a:xfrm>
          <a:off x="5960110" y="1676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49" name="テキスト ボックス 448">
          <a:extLst>
            <a:ext uri="{FF2B5EF4-FFF2-40B4-BE49-F238E27FC236}">
              <a16:creationId xmlns:a16="http://schemas.microsoft.com/office/drawing/2014/main" id="{E62E2168-85DC-435B-BA41-CA0659B2740F}"/>
            </a:ext>
          </a:extLst>
        </xdr:cNvPr>
        <xdr:cNvSpPr txBox="1"/>
      </xdr:nvSpPr>
      <xdr:spPr>
        <a:xfrm>
          <a:off x="5527221" y="1662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0" name="【市民会館】&#10;一人当たり面積グラフ枠">
          <a:extLst>
            <a:ext uri="{FF2B5EF4-FFF2-40B4-BE49-F238E27FC236}">
              <a16:creationId xmlns:a16="http://schemas.microsoft.com/office/drawing/2014/main" id="{DE744253-B523-43A8-8DC2-86FB5561F3F4}"/>
            </a:ext>
          </a:extLst>
        </xdr:cNvPr>
        <xdr:cNvSpPr/>
      </xdr:nvSpPr>
      <xdr:spPr>
        <a:xfrm>
          <a:off x="5960110" y="1676019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81914</xdr:rowOff>
    </xdr:from>
    <xdr:to>
      <xdr:col>54</xdr:col>
      <xdr:colOff>189865</xdr:colOff>
      <xdr:row>107</xdr:row>
      <xdr:rowOff>104775</xdr:rowOff>
    </xdr:to>
    <xdr:cxnSp macro="">
      <xdr:nvCxnSpPr>
        <xdr:cNvPr id="451" name="直線コネクタ 450">
          <a:extLst>
            <a:ext uri="{FF2B5EF4-FFF2-40B4-BE49-F238E27FC236}">
              <a16:creationId xmlns:a16="http://schemas.microsoft.com/office/drawing/2014/main" id="{3AE81BB1-5EF9-4B5C-80C2-09CEBAE2B3F1}"/>
            </a:ext>
          </a:extLst>
        </xdr:cNvPr>
        <xdr:cNvCxnSpPr/>
      </xdr:nvCxnSpPr>
      <xdr:spPr>
        <a:xfrm flipV="1">
          <a:off x="9429115" y="17228819"/>
          <a:ext cx="0" cy="12192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107</xdr:row>
      <xdr:rowOff>108602</xdr:rowOff>
    </xdr:from>
    <xdr:ext cx="469744" cy="259045"/>
    <xdr:sp macro="" textlink="">
      <xdr:nvSpPr>
        <xdr:cNvPr id="452" name="【市民会館】&#10;一人当たり面積最小値テキスト">
          <a:extLst>
            <a:ext uri="{FF2B5EF4-FFF2-40B4-BE49-F238E27FC236}">
              <a16:creationId xmlns:a16="http://schemas.microsoft.com/office/drawing/2014/main" id="{4A668923-A179-4B53-BF89-A4FDEC6D6B60}"/>
            </a:ext>
          </a:extLst>
        </xdr:cNvPr>
        <xdr:cNvSpPr txBox="1"/>
      </xdr:nvSpPr>
      <xdr:spPr>
        <a:xfrm>
          <a:off x="9467850" y="18451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107</xdr:row>
      <xdr:rowOff>104775</xdr:rowOff>
    </xdr:from>
    <xdr:to>
      <xdr:col>55</xdr:col>
      <xdr:colOff>88900</xdr:colOff>
      <xdr:row>107</xdr:row>
      <xdr:rowOff>104775</xdr:rowOff>
    </xdr:to>
    <xdr:cxnSp macro="">
      <xdr:nvCxnSpPr>
        <xdr:cNvPr id="453" name="直線コネクタ 452">
          <a:extLst>
            <a:ext uri="{FF2B5EF4-FFF2-40B4-BE49-F238E27FC236}">
              <a16:creationId xmlns:a16="http://schemas.microsoft.com/office/drawing/2014/main" id="{7BFBC157-AB29-40E7-AEC0-CDA044E998C5}"/>
            </a:ext>
          </a:extLst>
        </xdr:cNvPr>
        <xdr:cNvCxnSpPr/>
      </xdr:nvCxnSpPr>
      <xdr:spPr>
        <a:xfrm>
          <a:off x="9356090" y="18448020"/>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28591</xdr:rowOff>
    </xdr:from>
    <xdr:ext cx="469744" cy="259045"/>
    <xdr:sp macro="" textlink="">
      <xdr:nvSpPr>
        <xdr:cNvPr id="454" name="【市民会館】&#10;一人当たり面積最大値テキスト">
          <a:extLst>
            <a:ext uri="{FF2B5EF4-FFF2-40B4-BE49-F238E27FC236}">
              <a16:creationId xmlns:a16="http://schemas.microsoft.com/office/drawing/2014/main" id="{9D26E06B-0EAC-465D-8363-6A0A7EC64D6D}"/>
            </a:ext>
          </a:extLst>
        </xdr:cNvPr>
        <xdr:cNvSpPr txBox="1"/>
      </xdr:nvSpPr>
      <xdr:spPr>
        <a:xfrm>
          <a:off x="9467850" y="170002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81914</xdr:rowOff>
    </xdr:from>
    <xdr:to>
      <xdr:col>55</xdr:col>
      <xdr:colOff>88900</xdr:colOff>
      <xdr:row>100</xdr:row>
      <xdr:rowOff>81914</xdr:rowOff>
    </xdr:to>
    <xdr:cxnSp macro="">
      <xdr:nvCxnSpPr>
        <xdr:cNvPr id="455" name="直線コネクタ 454">
          <a:extLst>
            <a:ext uri="{FF2B5EF4-FFF2-40B4-BE49-F238E27FC236}">
              <a16:creationId xmlns:a16="http://schemas.microsoft.com/office/drawing/2014/main" id="{86DF3A4A-9E55-4486-81F8-10392D243D7D}"/>
            </a:ext>
          </a:extLst>
        </xdr:cNvPr>
        <xdr:cNvCxnSpPr/>
      </xdr:nvCxnSpPr>
      <xdr:spPr>
        <a:xfrm>
          <a:off x="9356090" y="17228819"/>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103</xdr:row>
      <xdr:rowOff>162577</xdr:rowOff>
    </xdr:from>
    <xdr:ext cx="469744" cy="259045"/>
    <xdr:sp macro="" textlink="">
      <xdr:nvSpPr>
        <xdr:cNvPr id="456" name="【市民会館】&#10;一人当たり面積平均値テキスト">
          <a:extLst>
            <a:ext uri="{FF2B5EF4-FFF2-40B4-BE49-F238E27FC236}">
              <a16:creationId xmlns:a16="http://schemas.microsoft.com/office/drawing/2014/main" id="{DC9E275A-8EB2-4FE8-8C3A-23A67E9B08BF}"/>
            </a:ext>
          </a:extLst>
        </xdr:cNvPr>
        <xdr:cNvSpPr txBox="1"/>
      </xdr:nvSpPr>
      <xdr:spPr>
        <a:xfrm>
          <a:off x="9467850" y="1782383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104</xdr:row>
      <xdr:rowOff>139700</xdr:rowOff>
    </xdr:from>
    <xdr:to>
      <xdr:col>55</xdr:col>
      <xdr:colOff>50800</xdr:colOff>
      <xdr:row>105</xdr:row>
      <xdr:rowOff>69850</xdr:rowOff>
    </xdr:to>
    <xdr:sp macro="" textlink="">
      <xdr:nvSpPr>
        <xdr:cNvPr id="457" name="フローチャート: 判断 456">
          <a:extLst>
            <a:ext uri="{FF2B5EF4-FFF2-40B4-BE49-F238E27FC236}">
              <a16:creationId xmlns:a16="http://schemas.microsoft.com/office/drawing/2014/main" id="{036CFA35-BD8E-4098-8DB3-740FE1FA90B5}"/>
            </a:ext>
          </a:extLst>
        </xdr:cNvPr>
        <xdr:cNvSpPr/>
      </xdr:nvSpPr>
      <xdr:spPr>
        <a:xfrm>
          <a:off x="9394190" y="17966690"/>
          <a:ext cx="9017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104</xdr:row>
      <xdr:rowOff>145414</xdr:rowOff>
    </xdr:from>
    <xdr:to>
      <xdr:col>50</xdr:col>
      <xdr:colOff>165100</xdr:colOff>
      <xdr:row>105</xdr:row>
      <xdr:rowOff>75564</xdr:rowOff>
    </xdr:to>
    <xdr:sp macro="" textlink="">
      <xdr:nvSpPr>
        <xdr:cNvPr id="458" name="フローチャート: 判断 457">
          <a:extLst>
            <a:ext uri="{FF2B5EF4-FFF2-40B4-BE49-F238E27FC236}">
              <a16:creationId xmlns:a16="http://schemas.microsoft.com/office/drawing/2014/main" id="{35BBD0F3-3111-43F1-9B3B-AFBCEF90D16F}"/>
            </a:ext>
          </a:extLst>
        </xdr:cNvPr>
        <xdr:cNvSpPr/>
      </xdr:nvSpPr>
      <xdr:spPr>
        <a:xfrm>
          <a:off x="8632190" y="17974309"/>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104</xdr:row>
      <xdr:rowOff>162561</xdr:rowOff>
    </xdr:from>
    <xdr:to>
      <xdr:col>46</xdr:col>
      <xdr:colOff>38100</xdr:colOff>
      <xdr:row>105</xdr:row>
      <xdr:rowOff>92711</xdr:rowOff>
    </xdr:to>
    <xdr:sp macro="" textlink="">
      <xdr:nvSpPr>
        <xdr:cNvPr id="459" name="フローチャート: 判断 458">
          <a:extLst>
            <a:ext uri="{FF2B5EF4-FFF2-40B4-BE49-F238E27FC236}">
              <a16:creationId xmlns:a16="http://schemas.microsoft.com/office/drawing/2014/main" id="{355DC1DF-E82B-412B-B0C7-DE574B1AE3F0}"/>
            </a:ext>
          </a:extLst>
        </xdr:cNvPr>
        <xdr:cNvSpPr/>
      </xdr:nvSpPr>
      <xdr:spPr>
        <a:xfrm>
          <a:off x="7846060" y="17995266"/>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104</xdr:row>
      <xdr:rowOff>162561</xdr:rowOff>
    </xdr:from>
    <xdr:to>
      <xdr:col>41</xdr:col>
      <xdr:colOff>101600</xdr:colOff>
      <xdr:row>105</xdr:row>
      <xdr:rowOff>92711</xdr:rowOff>
    </xdr:to>
    <xdr:sp macro="" textlink="">
      <xdr:nvSpPr>
        <xdr:cNvPr id="460" name="フローチャート: 判断 459">
          <a:extLst>
            <a:ext uri="{FF2B5EF4-FFF2-40B4-BE49-F238E27FC236}">
              <a16:creationId xmlns:a16="http://schemas.microsoft.com/office/drawing/2014/main" id="{DF737823-67B8-45C1-BCDC-4C5A75E34001}"/>
            </a:ext>
          </a:extLst>
        </xdr:cNvPr>
        <xdr:cNvSpPr/>
      </xdr:nvSpPr>
      <xdr:spPr>
        <a:xfrm>
          <a:off x="7029450" y="17995266"/>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105</xdr:row>
      <xdr:rowOff>13970</xdr:rowOff>
    </xdr:from>
    <xdr:to>
      <xdr:col>36</xdr:col>
      <xdr:colOff>165100</xdr:colOff>
      <xdr:row>105</xdr:row>
      <xdr:rowOff>115570</xdr:rowOff>
    </xdr:to>
    <xdr:sp macro="" textlink="">
      <xdr:nvSpPr>
        <xdr:cNvPr id="461" name="フローチャート: 判断 460">
          <a:extLst>
            <a:ext uri="{FF2B5EF4-FFF2-40B4-BE49-F238E27FC236}">
              <a16:creationId xmlns:a16="http://schemas.microsoft.com/office/drawing/2014/main" id="{192C9B56-0B02-4E40-B9BC-D85944F8141E}"/>
            </a:ext>
          </a:extLst>
        </xdr:cNvPr>
        <xdr:cNvSpPr/>
      </xdr:nvSpPr>
      <xdr:spPr>
        <a:xfrm>
          <a:off x="6231890" y="18020030"/>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2" name="テキスト ボックス 461">
          <a:extLst>
            <a:ext uri="{FF2B5EF4-FFF2-40B4-BE49-F238E27FC236}">
              <a16:creationId xmlns:a16="http://schemas.microsoft.com/office/drawing/2014/main" id="{53566C9E-9B1D-42B8-BA29-7E79CBB55786}"/>
            </a:ext>
          </a:extLst>
        </xdr:cNvPr>
        <xdr:cNvSpPr txBox="1"/>
      </xdr:nvSpPr>
      <xdr:spPr>
        <a:xfrm>
          <a:off x="925830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63" name="テキスト ボックス 462">
          <a:extLst>
            <a:ext uri="{FF2B5EF4-FFF2-40B4-BE49-F238E27FC236}">
              <a16:creationId xmlns:a16="http://schemas.microsoft.com/office/drawing/2014/main" id="{8B71BC8B-1685-4935-B59E-4B8B46733A7F}"/>
            </a:ext>
          </a:extLst>
        </xdr:cNvPr>
        <xdr:cNvSpPr txBox="1"/>
      </xdr:nvSpPr>
      <xdr:spPr>
        <a:xfrm>
          <a:off x="85153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64" name="テキスト ボックス 463">
          <a:extLst>
            <a:ext uri="{FF2B5EF4-FFF2-40B4-BE49-F238E27FC236}">
              <a16:creationId xmlns:a16="http://schemas.microsoft.com/office/drawing/2014/main" id="{102E391A-B335-4E88-8CCB-9D8E9134245C}"/>
            </a:ext>
          </a:extLst>
        </xdr:cNvPr>
        <xdr:cNvSpPr txBox="1"/>
      </xdr:nvSpPr>
      <xdr:spPr>
        <a:xfrm>
          <a:off x="77177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65" name="テキスト ボックス 464">
          <a:extLst>
            <a:ext uri="{FF2B5EF4-FFF2-40B4-BE49-F238E27FC236}">
              <a16:creationId xmlns:a16="http://schemas.microsoft.com/office/drawing/2014/main" id="{FF73DDC8-E49E-48DD-981F-A078C4D08D49}"/>
            </a:ext>
          </a:extLst>
        </xdr:cNvPr>
        <xdr:cNvSpPr txBox="1"/>
      </xdr:nvSpPr>
      <xdr:spPr>
        <a:xfrm>
          <a:off x="6912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66" name="テキスト ボックス 465">
          <a:extLst>
            <a:ext uri="{FF2B5EF4-FFF2-40B4-BE49-F238E27FC236}">
              <a16:creationId xmlns:a16="http://schemas.microsoft.com/office/drawing/2014/main" id="{78B6D555-D487-444C-B700-0008E9C7CA17}"/>
            </a:ext>
          </a:extLst>
        </xdr:cNvPr>
        <xdr:cNvSpPr txBox="1"/>
      </xdr:nvSpPr>
      <xdr:spPr>
        <a:xfrm>
          <a:off x="61150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111125</xdr:rowOff>
    </xdr:from>
    <xdr:to>
      <xdr:col>55</xdr:col>
      <xdr:colOff>50800</xdr:colOff>
      <xdr:row>106</xdr:row>
      <xdr:rowOff>41275</xdr:rowOff>
    </xdr:to>
    <xdr:sp macro="" textlink="">
      <xdr:nvSpPr>
        <xdr:cNvPr id="467" name="楕円 466">
          <a:extLst>
            <a:ext uri="{FF2B5EF4-FFF2-40B4-BE49-F238E27FC236}">
              <a16:creationId xmlns:a16="http://schemas.microsoft.com/office/drawing/2014/main" id="{1D4366C8-1942-4B78-A856-3BE40D55302A}"/>
            </a:ext>
          </a:extLst>
        </xdr:cNvPr>
        <xdr:cNvSpPr/>
      </xdr:nvSpPr>
      <xdr:spPr>
        <a:xfrm>
          <a:off x="9394190" y="18113375"/>
          <a:ext cx="9017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105</xdr:row>
      <xdr:rowOff>89552</xdr:rowOff>
    </xdr:from>
    <xdr:ext cx="469744" cy="259045"/>
    <xdr:sp macro="" textlink="">
      <xdr:nvSpPr>
        <xdr:cNvPr id="468" name="【市民会館】&#10;一人当たり面積該当値テキスト">
          <a:extLst>
            <a:ext uri="{FF2B5EF4-FFF2-40B4-BE49-F238E27FC236}">
              <a16:creationId xmlns:a16="http://schemas.microsoft.com/office/drawing/2014/main" id="{45D15E49-545A-47C3-B5C6-8B8ACC6C0902}"/>
            </a:ext>
          </a:extLst>
        </xdr:cNvPr>
        <xdr:cNvSpPr txBox="1"/>
      </xdr:nvSpPr>
      <xdr:spPr>
        <a:xfrm>
          <a:off x="9467850" y="180956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105</xdr:row>
      <xdr:rowOff>111125</xdr:rowOff>
    </xdr:from>
    <xdr:to>
      <xdr:col>50</xdr:col>
      <xdr:colOff>165100</xdr:colOff>
      <xdr:row>106</xdr:row>
      <xdr:rowOff>41275</xdr:rowOff>
    </xdr:to>
    <xdr:sp macro="" textlink="">
      <xdr:nvSpPr>
        <xdr:cNvPr id="469" name="楕円 468">
          <a:extLst>
            <a:ext uri="{FF2B5EF4-FFF2-40B4-BE49-F238E27FC236}">
              <a16:creationId xmlns:a16="http://schemas.microsoft.com/office/drawing/2014/main" id="{CD9829CD-4B7E-4C0A-985D-DC798FDB971F}"/>
            </a:ext>
          </a:extLst>
        </xdr:cNvPr>
        <xdr:cNvSpPr/>
      </xdr:nvSpPr>
      <xdr:spPr>
        <a:xfrm>
          <a:off x="8632190" y="18113375"/>
          <a:ext cx="1092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105</xdr:row>
      <xdr:rowOff>161925</xdr:rowOff>
    </xdr:from>
    <xdr:to>
      <xdr:col>55</xdr:col>
      <xdr:colOff>0</xdr:colOff>
      <xdr:row>105</xdr:row>
      <xdr:rowOff>161925</xdr:rowOff>
    </xdr:to>
    <xdr:cxnSp macro="">
      <xdr:nvCxnSpPr>
        <xdr:cNvPr id="470" name="直線コネクタ 469">
          <a:extLst>
            <a:ext uri="{FF2B5EF4-FFF2-40B4-BE49-F238E27FC236}">
              <a16:creationId xmlns:a16="http://schemas.microsoft.com/office/drawing/2014/main" id="{A099C2C4-E4E3-4A77-8BDD-C6AA5846205F}"/>
            </a:ext>
          </a:extLst>
        </xdr:cNvPr>
        <xdr:cNvCxnSpPr/>
      </xdr:nvCxnSpPr>
      <xdr:spPr>
        <a:xfrm>
          <a:off x="8686800" y="18166080"/>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105</xdr:row>
      <xdr:rowOff>116839</xdr:rowOff>
    </xdr:from>
    <xdr:to>
      <xdr:col>46</xdr:col>
      <xdr:colOff>38100</xdr:colOff>
      <xdr:row>106</xdr:row>
      <xdr:rowOff>46989</xdr:rowOff>
    </xdr:to>
    <xdr:sp macro="" textlink="">
      <xdr:nvSpPr>
        <xdr:cNvPr id="471" name="楕円 470">
          <a:extLst>
            <a:ext uri="{FF2B5EF4-FFF2-40B4-BE49-F238E27FC236}">
              <a16:creationId xmlns:a16="http://schemas.microsoft.com/office/drawing/2014/main" id="{4E66F912-AE55-4DAE-9596-FB7A6446624A}"/>
            </a:ext>
          </a:extLst>
        </xdr:cNvPr>
        <xdr:cNvSpPr/>
      </xdr:nvSpPr>
      <xdr:spPr>
        <a:xfrm>
          <a:off x="7846060" y="18119089"/>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105</xdr:row>
      <xdr:rowOff>161925</xdr:rowOff>
    </xdr:from>
    <xdr:to>
      <xdr:col>50</xdr:col>
      <xdr:colOff>114300</xdr:colOff>
      <xdr:row>105</xdr:row>
      <xdr:rowOff>167639</xdr:rowOff>
    </xdr:to>
    <xdr:cxnSp macro="">
      <xdr:nvCxnSpPr>
        <xdr:cNvPr id="472" name="直線コネクタ 471">
          <a:extLst>
            <a:ext uri="{FF2B5EF4-FFF2-40B4-BE49-F238E27FC236}">
              <a16:creationId xmlns:a16="http://schemas.microsoft.com/office/drawing/2014/main" id="{92F6F5ED-FEF7-474B-8554-591EEBAEEAE3}"/>
            </a:ext>
          </a:extLst>
        </xdr:cNvPr>
        <xdr:cNvCxnSpPr/>
      </xdr:nvCxnSpPr>
      <xdr:spPr>
        <a:xfrm flipV="1">
          <a:off x="7889240" y="18166080"/>
          <a:ext cx="79756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105</xdr:row>
      <xdr:rowOff>116839</xdr:rowOff>
    </xdr:from>
    <xdr:to>
      <xdr:col>41</xdr:col>
      <xdr:colOff>101600</xdr:colOff>
      <xdr:row>106</xdr:row>
      <xdr:rowOff>46989</xdr:rowOff>
    </xdr:to>
    <xdr:sp macro="" textlink="">
      <xdr:nvSpPr>
        <xdr:cNvPr id="473" name="楕円 472">
          <a:extLst>
            <a:ext uri="{FF2B5EF4-FFF2-40B4-BE49-F238E27FC236}">
              <a16:creationId xmlns:a16="http://schemas.microsoft.com/office/drawing/2014/main" id="{23E94947-DF79-4D45-9594-B23698AE9313}"/>
            </a:ext>
          </a:extLst>
        </xdr:cNvPr>
        <xdr:cNvSpPr/>
      </xdr:nvSpPr>
      <xdr:spPr>
        <a:xfrm>
          <a:off x="7029450" y="18119089"/>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105</xdr:row>
      <xdr:rowOff>167639</xdr:rowOff>
    </xdr:from>
    <xdr:to>
      <xdr:col>45</xdr:col>
      <xdr:colOff>177800</xdr:colOff>
      <xdr:row>105</xdr:row>
      <xdr:rowOff>167639</xdr:rowOff>
    </xdr:to>
    <xdr:cxnSp macro="">
      <xdr:nvCxnSpPr>
        <xdr:cNvPr id="474" name="直線コネクタ 473">
          <a:extLst>
            <a:ext uri="{FF2B5EF4-FFF2-40B4-BE49-F238E27FC236}">
              <a16:creationId xmlns:a16="http://schemas.microsoft.com/office/drawing/2014/main" id="{97B12044-DE42-4D5A-B8EC-319DB371EEF1}"/>
            </a:ext>
          </a:extLst>
        </xdr:cNvPr>
        <xdr:cNvCxnSpPr/>
      </xdr:nvCxnSpPr>
      <xdr:spPr>
        <a:xfrm>
          <a:off x="7084060" y="18173699"/>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105</xdr:row>
      <xdr:rowOff>116839</xdr:rowOff>
    </xdr:from>
    <xdr:to>
      <xdr:col>36</xdr:col>
      <xdr:colOff>165100</xdr:colOff>
      <xdr:row>106</xdr:row>
      <xdr:rowOff>46989</xdr:rowOff>
    </xdr:to>
    <xdr:sp macro="" textlink="">
      <xdr:nvSpPr>
        <xdr:cNvPr id="475" name="楕円 474">
          <a:extLst>
            <a:ext uri="{FF2B5EF4-FFF2-40B4-BE49-F238E27FC236}">
              <a16:creationId xmlns:a16="http://schemas.microsoft.com/office/drawing/2014/main" id="{579CE841-2183-4FF8-8C44-30245D46A832}"/>
            </a:ext>
          </a:extLst>
        </xdr:cNvPr>
        <xdr:cNvSpPr/>
      </xdr:nvSpPr>
      <xdr:spPr>
        <a:xfrm>
          <a:off x="6231890" y="18119089"/>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105</xdr:row>
      <xdr:rowOff>167639</xdr:rowOff>
    </xdr:from>
    <xdr:to>
      <xdr:col>41</xdr:col>
      <xdr:colOff>50800</xdr:colOff>
      <xdr:row>105</xdr:row>
      <xdr:rowOff>167639</xdr:rowOff>
    </xdr:to>
    <xdr:cxnSp macro="">
      <xdr:nvCxnSpPr>
        <xdr:cNvPr id="476" name="直線コネクタ 475">
          <a:extLst>
            <a:ext uri="{FF2B5EF4-FFF2-40B4-BE49-F238E27FC236}">
              <a16:creationId xmlns:a16="http://schemas.microsoft.com/office/drawing/2014/main" id="{2E94890E-3C86-47E2-B089-E6FB37B34D18}"/>
            </a:ext>
          </a:extLst>
        </xdr:cNvPr>
        <xdr:cNvCxnSpPr/>
      </xdr:nvCxnSpPr>
      <xdr:spPr>
        <a:xfrm>
          <a:off x="6286500" y="18173699"/>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103</xdr:row>
      <xdr:rowOff>92091</xdr:rowOff>
    </xdr:from>
    <xdr:ext cx="469744" cy="259045"/>
    <xdr:sp macro="" textlink="">
      <xdr:nvSpPr>
        <xdr:cNvPr id="477" name="n_1aveValue【市民会館】&#10;一人当たり面積">
          <a:extLst>
            <a:ext uri="{FF2B5EF4-FFF2-40B4-BE49-F238E27FC236}">
              <a16:creationId xmlns:a16="http://schemas.microsoft.com/office/drawing/2014/main" id="{44BFB6C6-3D5B-4040-85CA-627D55D1C4AE}"/>
            </a:ext>
          </a:extLst>
        </xdr:cNvPr>
        <xdr:cNvSpPr txBox="1"/>
      </xdr:nvSpPr>
      <xdr:spPr>
        <a:xfrm>
          <a:off x="8454467" y="177552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103</xdr:row>
      <xdr:rowOff>109238</xdr:rowOff>
    </xdr:from>
    <xdr:ext cx="469744" cy="259045"/>
    <xdr:sp macro="" textlink="">
      <xdr:nvSpPr>
        <xdr:cNvPr id="478" name="n_2aveValue【市民会館】&#10;一人当たり面積">
          <a:extLst>
            <a:ext uri="{FF2B5EF4-FFF2-40B4-BE49-F238E27FC236}">
              <a16:creationId xmlns:a16="http://schemas.microsoft.com/office/drawing/2014/main" id="{58A4EF6A-FE28-43B9-95A4-4D44C271216E}"/>
            </a:ext>
          </a:extLst>
        </xdr:cNvPr>
        <xdr:cNvSpPr txBox="1"/>
      </xdr:nvSpPr>
      <xdr:spPr>
        <a:xfrm>
          <a:off x="7673417" y="177666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103</xdr:row>
      <xdr:rowOff>109238</xdr:rowOff>
    </xdr:from>
    <xdr:ext cx="469744" cy="259045"/>
    <xdr:sp macro="" textlink="">
      <xdr:nvSpPr>
        <xdr:cNvPr id="479" name="n_3aveValue【市民会館】&#10;一人当たり面積">
          <a:extLst>
            <a:ext uri="{FF2B5EF4-FFF2-40B4-BE49-F238E27FC236}">
              <a16:creationId xmlns:a16="http://schemas.microsoft.com/office/drawing/2014/main" id="{DBA16DE3-8E32-45FA-A905-42CB2D7F0499}"/>
            </a:ext>
          </a:extLst>
        </xdr:cNvPr>
        <xdr:cNvSpPr txBox="1"/>
      </xdr:nvSpPr>
      <xdr:spPr>
        <a:xfrm>
          <a:off x="6866332" y="177666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103</xdr:row>
      <xdr:rowOff>132097</xdr:rowOff>
    </xdr:from>
    <xdr:ext cx="469744" cy="259045"/>
    <xdr:sp macro="" textlink="">
      <xdr:nvSpPr>
        <xdr:cNvPr id="480" name="n_4aveValue【市民会館】&#10;一人当たり面積">
          <a:extLst>
            <a:ext uri="{FF2B5EF4-FFF2-40B4-BE49-F238E27FC236}">
              <a16:creationId xmlns:a16="http://schemas.microsoft.com/office/drawing/2014/main" id="{4D907518-678F-4FC7-8291-06459BA36443}"/>
            </a:ext>
          </a:extLst>
        </xdr:cNvPr>
        <xdr:cNvSpPr txBox="1"/>
      </xdr:nvSpPr>
      <xdr:spPr>
        <a:xfrm>
          <a:off x="6068772" y="17795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106</xdr:row>
      <xdr:rowOff>32402</xdr:rowOff>
    </xdr:from>
    <xdr:ext cx="469744" cy="259045"/>
    <xdr:sp macro="" textlink="">
      <xdr:nvSpPr>
        <xdr:cNvPr id="481" name="n_1mainValue【市民会館】&#10;一人当たり面積">
          <a:extLst>
            <a:ext uri="{FF2B5EF4-FFF2-40B4-BE49-F238E27FC236}">
              <a16:creationId xmlns:a16="http://schemas.microsoft.com/office/drawing/2014/main" id="{A5D25340-6F03-4A63-974D-9BC1E6448152}"/>
            </a:ext>
          </a:extLst>
        </xdr:cNvPr>
        <xdr:cNvSpPr txBox="1"/>
      </xdr:nvSpPr>
      <xdr:spPr>
        <a:xfrm>
          <a:off x="8454467" y="18204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106</xdr:row>
      <xdr:rowOff>38116</xdr:rowOff>
    </xdr:from>
    <xdr:ext cx="469744" cy="259045"/>
    <xdr:sp macro="" textlink="">
      <xdr:nvSpPr>
        <xdr:cNvPr id="482" name="n_2mainValue【市民会館】&#10;一人当たり面積">
          <a:extLst>
            <a:ext uri="{FF2B5EF4-FFF2-40B4-BE49-F238E27FC236}">
              <a16:creationId xmlns:a16="http://schemas.microsoft.com/office/drawing/2014/main" id="{22A6C760-8D49-4660-BEB6-4DF6B229BBFA}"/>
            </a:ext>
          </a:extLst>
        </xdr:cNvPr>
        <xdr:cNvSpPr txBox="1"/>
      </xdr:nvSpPr>
      <xdr:spPr>
        <a:xfrm>
          <a:off x="7673417" y="182118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106</xdr:row>
      <xdr:rowOff>38116</xdr:rowOff>
    </xdr:from>
    <xdr:ext cx="469744" cy="259045"/>
    <xdr:sp macro="" textlink="">
      <xdr:nvSpPr>
        <xdr:cNvPr id="483" name="n_3mainValue【市民会館】&#10;一人当たり面積">
          <a:extLst>
            <a:ext uri="{FF2B5EF4-FFF2-40B4-BE49-F238E27FC236}">
              <a16:creationId xmlns:a16="http://schemas.microsoft.com/office/drawing/2014/main" id="{2FFC0E28-DB3B-42E2-96ED-CEE736F5F6A7}"/>
            </a:ext>
          </a:extLst>
        </xdr:cNvPr>
        <xdr:cNvSpPr txBox="1"/>
      </xdr:nvSpPr>
      <xdr:spPr>
        <a:xfrm>
          <a:off x="6866332" y="182118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106</xdr:row>
      <xdr:rowOff>38116</xdr:rowOff>
    </xdr:from>
    <xdr:ext cx="469744" cy="259045"/>
    <xdr:sp macro="" textlink="">
      <xdr:nvSpPr>
        <xdr:cNvPr id="484" name="n_4mainValue【市民会館】&#10;一人当たり面積">
          <a:extLst>
            <a:ext uri="{FF2B5EF4-FFF2-40B4-BE49-F238E27FC236}">
              <a16:creationId xmlns:a16="http://schemas.microsoft.com/office/drawing/2014/main" id="{77EB833C-FBC7-4F18-BCF6-DAC8C3A77F89}"/>
            </a:ext>
          </a:extLst>
        </xdr:cNvPr>
        <xdr:cNvSpPr txBox="1"/>
      </xdr:nvSpPr>
      <xdr:spPr>
        <a:xfrm>
          <a:off x="6068772" y="182118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85" name="正方形/長方形 484">
          <a:extLst>
            <a:ext uri="{FF2B5EF4-FFF2-40B4-BE49-F238E27FC236}">
              <a16:creationId xmlns:a16="http://schemas.microsoft.com/office/drawing/2014/main" id="{470E96EC-050F-4B12-8E93-C92B0F0295B3}"/>
            </a:ext>
          </a:extLst>
        </xdr:cNvPr>
        <xdr:cNvSpPr/>
      </xdr:nvSpPr>
      <xdr:spPr>
        <a:xfrm>
          <a:off x="11203940" y="419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86" name="正方形/長方形 485">
          <a:extLst>
            <a:ext uri="{FF2B5EF4-FFF2-40B4-BE49-F238E27FC236}">
              <a16:creationId xmlns:a16="http://schemas.microsoft.com/office/drawing/2014/main" id="{75CB0069-7D3F-403F-A9AD-B7B1619F39BE}"/>
            </a:ext>
          </a:extLst>
        </xdr:cNvPr>
        <xdr:cNvSpPr/>
      </xdr:nvSpPr>
      <xdr:spPr>
        <a:xfrm>
          <a:off x="113157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87" name="正方形/長方形 486">
          <a:extLst>
            <a:ext uri="{FF2B5EF4-FFF2-40B4-BE49-F238E27FC236}">
              <a16:creationId xmlns:a16="http://schemas.microsoft.com/office/drawing/2014/main" id="{9EC574EE-697A-4F22-9F17-3D7FFCAECD8E}"/>
            </a:ext>
          </a:extLst>
        </xdr:cNvPr>
        <xdr:cNvSpPr/>
      </xdr:nvSpPr>
      <xdr:spPr>
        <a:xfrm>
          <a:off x="113157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88" name="正方形/長方形 487">
          <a:extLst>
            <a:ext uri="{FF2B5EF4-FFF2-40B4-BE49-F238E27FC236}">
              <a16:creationId xmlns:a16="http://schemas.microsoft.com/office/drawing/2014/main" id="{B73A7067-1CF8-4F46-8414-512C9B461E54}"/>
            </a:ext>
          </a:extLst>
        </xdr:cNvPr>
        <xdr:cNvSpPr/>
      </xdr:nvSpPr>
      <xdr:spPr>
        <a:xfrm>
          <a:off x="122326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89" name="正方形/長方形 488">
          <a:extLst>
            <a:ext uri="{FF2B5EF4-FFF2-40B4-BE49-F238E27FC236}">
              <a16:creationId xmlns:a16="http://schemas.microsoft.com/office/drawing/2014/main" id="{AF96D764-82A2-465E-9A1A-E8B784130E75}"/>
            </a:ext>
          </a:extLst>
        </xdr:cNvPr>
        <xdr:cNvSpPr/>
      </xdr:nvSpPr>
      <xdr:spPr>
        <a:xfrm>
          <a:off x="122326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0" name="正方形/長方形 489">
          <a:extLst>
            <a:ext uri="{FF2B5EF4-FFF2-40B4-BE49-F238E27FC236}">
              <a16:creationId xmlns:a16="http://schemas.microsoft.com/office/drawing/2014/main" id="{F1F97887-4980-458A-8A6E-BD7D057D2ECC}"/>
            </a:ext>
          </a:extLst>
        </xdr:cNvPr>
        <xdr:cNvSpPr/>
      </xdr:nvSpPr>
      <xdr:spPr>
        <a:xfrm>
          <a:off x="132613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1" name="正方形/長方形 490">
          <a:extLst>
            <a:ext uri="{FF2B5EF4-FFF2-40B4-BE49-F238E27FC236}">
              <a16:creationId xmlns:a16="http://schemas.microsoft.com/office/drawing/2014/main" id="{F1AF764E-FED4-467C-AE69-7328409A92CF}"/>
            </a:ext>
          </a:extLst>
        </xdr:cNvPr>
        <xdr:cNvSpPr/>
      </xdr:nvSpPr>
      <xdr:spPr>
        <a:xfrm>
          <a:off x="132613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2" name="正方形/長方形 491">
          <a:extLst>
            <a:ext uri="{FF2B5EF4-FFF2-40B4-BE49-F238E27FC236}">
              <a16:creationId xmlns:a16="http://schemas.microsoft.com/office/drawing/2014/main" id="{020BC6E0-17FE-41CF-A446-160E97C64EBB}"/>
            </a:ext>
          </a:extLst>
        </xdr:cNvPr>
        <xdr:cNvSpPr/>
      </xdr:nvSpPr>
      <xdr:spPr>
        <a:xfrm>
          <a:off x="11203940" y="533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93" name="テキスト ボックス 492">
          <a:extLst>
            <a:ext uri="{FF2B5EF4-FFF2-40B4-BE49-F238E27FC236}">
              <a16:creationId xmlns:a16="http://schemas.microsoft.com/office/drawing/2014/main" id="{D2D5F58C-F98F-44AE-A7F0-9529BB539A03}"/>
            </a:ext>
          </a:extLst>
        </xdr:cNvPr>
        <xdr:cNvSpPr txBox="1"/>
      </xdr:nvSpPr>
      <xdr:spPr>
        <a:xfrm>
          <a:off x="1116584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94" name="直線コネクタ 493">
          <a:extLst>
            <a:ext uri="{FF2B5EF4-FFF2-40B4-BE49-F238E27FC236}">
              <a16:creationId xmlns:a16="http://schemas.microsoft.com/office/drawing/2014/main" id="{B4D77B60-6C10-4AC6-BD2F-2376BEA1EF4F}"/>
            </a:ext>
          </a:extLst>
        </xdr:cNvPr>
        <xdr:cNvCxnSpPr/>
      </xdr:nvCxnSpPr>
      <xdr:spPr>
        <a:xfrm>
          <a:off x="1120394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95" name="テキスト ボックス 494">
          <a:extLst>
            <a:ext uri="{FF2B5EF4-FFF2-40B4-BE49-F238E27FC236}">
              <a16:creationId xmlns:a16="http://schemas.microsoft.com/office/drawing/2014/main" id="{77D05CD2-0546-4F67-8FB4-C569391D9799}"/>
            </a:ext>
          </a:extLst>
        </xdr:cNvPr>
        <xdr:cNvSpPr txBox="1"/>
      </xdr:nvSpPr>
      <xdr:spPr>
        <a:xfrm>
          <a:off x="10801531" y="747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96" name="直線コネクタ 495">
          <a:extLst>
            <a:ext uri="{FF2B5EF4-FFF2-40B4-BE49-F238E27FC236}">
              <a16:creationId xmlns:a16="http://schemas.microsoft.com/office/drawing/2014/main" id="{E7B0BED3-223C-4A53-9B5A-1B85F5C833D5}"/>
            </a:ext>
          </a:extLst>
        </xdr:cNvPr>
        <xdr:cNvCxnSpPr/>
      </xdr:nvCxnSpPr>
      <xdr:spPr>
        <a:xfrm>
          <a:off x="11203940" y="729723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97" name="テキスト ボックス 496">
          <a:extLst>
            <a:ext uri="{FF2B5EF4-FFF2-40B4-BE49-F238E27FC236}">
              <a16:creationId xmlns:a16="http://schemas.microsoft.com/office/drawing/2014/main" id="{458EB804-2BAB-480A-820C-4D854B73A5F9}"/>
            </a:ext>
          </a:extLst>
        </xdr:cNvPr>
        <xdr:cNvSpPr txBox="1"/>
      </xdr:nvSpPr>
      <xdr:spPr>
        <a:xfrm>
          <a:off x="10801531" y="715311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98" name="直線コネクタ 497">
          <a:extLst>
            <a:ext uri="{FF2B5EF4-FFF2-40B4-BE49-F238E27FC236}">
              <a16:creationId xmlns:a16="http://schemas.microsoft.com/office/drawing/2014/main" id="{0A2C5217-4F9C-4A4F-B95B-F4FE28877BD9}"/>
            </a:ext>
          </a:extLst>
        </xdr:cNvPr>
        <xdr:cNvCxnSpPr/>
      </xdr:nvCxnSpPr>
      <xdr:spPr>
        <a:xfrm>
          <a:off x="11203940" y="696495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99" name="テキスト ボックス 498">
          <a:extLst>
            <a:ext uri="{FF2B5EF4-FFF2-40B4-BE49-F238E27FC236}">
              <a16:creationId xmlns:a16="http://schemas.microsoft.com/office/drawing/2014/main" id="{9F10C324-63DE-43EB-94E6-12C68BBB705D}"/>
            </a:ext>
          </a:extLst>
        </xdr:cNvPr>
        <xdr:cNvSpPr txBox="1"/>
      </xdr:nvSpPr>
      <xdr:spPr>
        <a:xfrm>
          <a:off x="10842791" y="682082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500" name="直線コネクタ 499">
          <a:extLst>
            <a:ext uri="{FF2B5EF4-FFF2-40B4-BE49-F238E27FC236}">
              <a16:creationId xmlns:a16="http://schemas.microsoft.com/office/drawing/2014/main" id="{29528348-637A-4263-9618-0BBF27F1F8FF}"/>
            </a:ext>
          </a:extLst>
        </xdr:cNvPr>
        <xdr:cNvCxnSpPr/>
      </xdr:nvCxnSpPr>
      <xdr:spPr>
        <a:xfrm>
          <a:off x="11203940" y="664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501" name="テキスト ボックス 500">
          <a:extLst>
            <a:ext uri="{FF2B5EF4-FFF2-40B4-BE49-F238E27FC236}">
              <a16:creationId xmlns:a16="http://schemas.microsoft.com/office/drawing/2014/main" id="{BE1FC3BD-B2E0-4899-9345-E299A16486F0}"/>
            </a:ext>
          </a:extLst>
        </xdr:cNvPr>
        <xdr:cNvSpPr txBox="1"/>
      </xdr:nvSpPr>
      <xdr:spPr>
        <a:xfrm>
          <a:off x="1084279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502" name="直線コネクタ 501">
          <a:extLst>
            <a:ext uri="{FF2B5EF4-FFF2-40B4-BE49-F238E27FC236}">
              <a16:creationId xmlns:a16="http://schemas.microsoft.com/office/drawing/2014/main" id="{8481B7FB-A54F-4CD3-886D-EF03E59A6266}"/>
            </a:ext>
          </a:extLst>
        </xdr:cNvPr>
        <xdr:cNvCxnSpPr/>
      </xdr:nvCxnSpPr>
      <xdr:spPr>
        <a:xfrm>
          <a:off x="11203940" y="631180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503" name="テキスト ボックス 502">
          <a:extLst>
            <a:ext uri="{FF2B5EF4-FFF2-40B4-BE49-F238E27FC236}">
              <a16:creationId xmlns:a16="http://schemas.microsoft.com/office/drawing/2014/main" id="{938CB8B4-74A2-4543-B428-8B1D8B1C22B8}"/>
            </a:ext>
          </a:extLst>
        </xdr:cNvPr>
        <xdr:cNvSpPr txBox="1"/>
      </xdr:nvSpPr>
      <xdr:spPr>
        <a:xfrm>
          <a:off x="10842791" y="617530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504" name="直線コネクタ 503">
          <a:extLst>
            <a:ext uri="{FF2B5EF4-FFF2-40B4-BE49-F238E27FC236}">
              <a16:creationId xmlns:a16="http://schemas.microsoft.com/office/drawing/2014/main" id="{C4F3A614-A539-408A-A896-1E72C9520CD7}"/>
            </a:ext>
          </a:extLst>
        </xdr:cNvPr>
        <xdr:cNvCxnSpPr/>
      </xdr:nvCxnSpPr>
      <xdr:spPr>
        <a:xfrm>
          <a:off x="11203940" y="598904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505" name="テキスト ボックス 504">
          <a:extLst>
            <a:ext uri="{FF2B5EF4-FFF2-40B4-BE49-F238E27FC236}">
              <a16:creationId xmlns:a16="http://schemas.microsoft.com/office/drawing/2014/main" id="{4C6BF54D-93BA-46A6-BF78-FD98CFBB133F}"/>
            </a:ext>
          </a:extLst>
        </xdr:cNvPr>
        <xdr:cNvSpPr txBox="1"/>
      </xdr:nvSpPr>
      <xdr:spPr>
        <a:xfrm>
          <a:off x="10842791" y="584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506" name="直線コネクタ 505">
          <a:extLst>
            <a:ext uri="{FF2B5EF4-FFF2-40B4-BE49-F238E27FC236}">
              <a16:creationId xmlns:a16="http://schemas.microsoft.com/office/drawing/2014/main" id="{114E819B-229A-4378-A85E-464A5DC01A34}"/>
            </a:ext>
          </a:extLst>
        </xdr:cNvPr>
        <xdr:cNvCxnSpPr/>
      </xdr:nvCxnSpPr>
      <xdr:spPr>
        <a:xfrm>
          <a:off x="11203940" y="56605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507" name="テキスト ボックス 506">
          <a:extLst>
            <a:ext uri="{FF2B5EF4-FFF2-40B4-BE49-F238E27FC236}">
              <a16:creationId xmlns:a16="http://schemas.microsoft.com/office/drawing/2014/main" id="{0B5F8380-1DB6-4367-A701-6080F91656C0}"/>
            </a:ext>
          </a:extLst>
        </xdr:cNvPr>
        <xdr:cNvSpPr txBox="1"/>
      </xdr:nvSpPr>
      <xdr:spPr>
        <a:xfrm>
          <a:off x="10905006" y="5516444"/>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08" name="直線コネクタ 507">
          <a:extLst>
            <a:ext uri="{FF2B5EF4-FFF2-40B4-BE49-F238E27FC236}">
              <a16:creationId xmlns:a16="http://schemas.microsoft.com/office/drawing/2014/main" id="{07355967-E2F6-4028-B92D-7958C5D0A6A2}"/>
            </a:ext>
          </a:extLst>
        </xdr:cNvPr>
        <xdr:cNvCxnSpPr/>
      </xdr:nvCxnSpPr>
      <xdr:spPr>
        <a:xfrm>
          <a:off x="1120394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509" name="【一般廃棄物処理施設】&#10;有形固定資産減価償却率グラフ枠">
          <a:extLst>
            <a:ext uri="{FF2B5EF4-FFF2-40B4-BE49-F238E27FC236}">
              <a16:creationId xmlns:a16="http://schemas.microsoft.com/office/drawing/2014/main" id="{F1BF7239-73B4-4A9F-B066-E3280DD6D065}"/>
            </a:ext>
          </a:extLst>
        </xdr:cNvPr>
        <xdr:cNvSpPr/>
      </xdr:nvSpPr>
      <xdr:spPr>
        <a:xfrm>
          <a:off x="11203940" y="533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28847</xdr:rowOff>
    </xdr:from>
    <xdr:to>
      <xdr:col>85</xdr:col>
      <xdr:colOff>126364</xdr:colOff>
      <xdr:row>41</xdr:row>
      <xdr:rowOff>112123</xdr:rowOff>
    </xdr:to>
    <xdr:cxnSp macro="">
      <xdr:nvCxnSpPr>
        <xdr:cNvPr id="510" name="直線コネクタ 509">
          <a:extLst>
            <a:ext uri="{FF2B5EF4-FFF2-40B4-BE49-F238E27FC236}">
              <a16:creationId xmlns:a16="http://schemas.microsoft.com/office/drawing/2014/main" id="{D66E7B5A-6705-40DF-B989-46EA70981FBB}"/>
            </a:ext>
          </a:extLst>
        </xdr:cNvPr>
        <xdr:cNvCxnSpPr/>
      </xdr:nvCxnSpPr>
      <xdr:spPr>
        <a:xfrm flipV="1">
          <a:off x="14703424" y="5856242"/>
          <a:ext cx="0" cy="12853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115950</xdr:rowOff>
    </xdr:from>
    <xdr:ext cx="405111" cy="259045"/>
    <xdr:sp macro="" textlink="">
      <xdr:nvSpPr>
        <xdr:cNvPr id="511" name="【一般廃棄物処理施設】&#10;有形固定資産減価償却率最小値テキスト">
          <a:extLst>
            <a:ext uri="{FF2B5EF4-FFF2-40B4-BE49-F238E27FC236}">
              <a16:creationId xmlns:a16="http://schemas.microsoft.com/office/drawing/2014/main" id="{10443F78-3B33-4868-B30C-5FBECA37BAC4}"/>
            </a:ext>
          </a:extLst>
        </xdr:cNvPr>
        <xdr:cNvSpPr txBox="1"/>
      </xdr:nvSpPr>
      <xdr:spPr>
        <a:xfrm>
          <a:off x="14742160" y="71454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112123</xdr:rowOff>
    </xdr:from>
    <xdr:to>
      <xdr:col>86</xdr:col>
      <xdr:colOff>25400</xdr:colOff>
      <xdr:row>41</xdr:row>
      <xdr:rowOff>112123</xdr:rowOff>
    </xdr:to>
    <xdr:cxnSp macro="">
      <xdr:nvCxnSpPr>
        <xdr:cNvPr id="512" name="直線コネクタ 511">
          <a:extLst>
            <a:ext uri="{FF2B5EF4-FFF2-40B4-BE49-F238E27FC236}">
              <a16:creationId xmlns:a16="http://schemas.microsoft.com/office/drawing/2014/main" id="{3E55D787-A79E-44CA-B299-6634B2D074C6}"/>
            </a:ext>
          </a:extLst>
        </xdr:cNvPr>
        <xdr:cNvCxnSpPr/>
      </xdr:nvCxnSpPr>
      <xdr:spPr>
        <a:xfrm>
          <a:off x="14611350" y="714157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146974</xdr:rowOff>
    </xdr:from>
    <xdr:ext cx="405111" cy="259045"/>
    <xdr:sp macro="" textlink="">
      <xdr:nvSpPr>
        <xdr:cNvPr id="513" name="【一般廃棄物処理施設】&#10;有形固定資産減価償却率最大値テキスト">
          <a:extLst>
            <a:ext uri="{FF2B5EF4-FFF2-40B4-BE49-F238E27FC236}">
              <a16:creationId xmlns:a16="http://schemas.microsoft.com/office/drawing/2014/main" id="{6D760C49-B2FA-44FA-A6A1-98842FC507FD}"/>
            </a:ext>
          </a:extLst>
        </xdr:cNvPr>
        <xdr:cNvSpPr txBox="1"/>
      </xdr:nvSpPr>
      <xdr:spPr>
        <a:xfrm>
          <a:off x="14742160" y="56314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28847</xdr:rowOff>
    </xdr:from>
    <xdr:to>
      <xdr:col>86</xdr:col>
      <xdr:colOff>25400</xdr:colOff>
      <xdr:row>34</xdr:row>
      <xdr:rowOff>28847</xdr:rowOff>
    </xdr:to>
    <xdr:cxnSp macro="">
      <xdr:nvCxnSpPr>
        <xdr:cNvPr id="514" name="直線コネクタ 513">
          <a:extLst>
            <a:ext uri="{FF2B5EF4-FFF2-40B4-BE49-F238E27FC236}">
              <a16:creationId xmlns:a16="http://schemas.microsoft.com/office/drawing/2014/main" id="{3936715B-96F5-419C-985F-5E6151BAD78F}"/>
            </a:ext>
          </a:extLst>
        </xdr:cNvPr>
        <xdr:cNvCxnSpPr/>
      </xdr:nvCxnSpPr>
      <xdr:spPr>
        <a:xfrm>
          <a:off x="14611350" y="585624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69142</xdr:rowOff>
    </xdr:from>
    <xdr:ext cx="405111" cy="259045"/>
    <xdr:sp macro="" textlink="">
      <xdr:nvSpPr>
        <xdr:cNvPr id="515" name="【一般廃棄物処理施設】&#10;有形固定資産減価償却率平均値テキスト">
          <a:extLst>
            <a:ext uri="{FF2B5EF4-FFF2-40B4-BE49-F238E27FC236}">
              <a16:creationId xmlns:a16="http://schemas.microsoft.com/office/drawing/2014/main" id="{962A5B76-FD2E-4194-BADD-B665B7639B86}"/>
            </a:ext>
          </a:extLst>
        </xdr:cNvPr>
        <xdr:cNvSpPr txBox="1"/>
      </xdr:nvSpPr>
      <xdr:spPr>
        <a:xfrm>
          <a:off x="14742160" y="658233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90715</xdr:rowOff>
    </xdr:from>
    <xdr:to>
      <xdr:col>85</xdr:col>
      <xdr:colOff>177800</xdr:colOff>
      <xdr:row>39</xdr:row>
      <xdr:rowOff>20865</xdr:rowOff>
    </xdr:to>
    <xdr:sp macro="" textlink="">
      <xdr:nvSpPr>
        <xdr:cNvPr id="516" name="フローチャート: 判断 515">
          <a:extLst>
            <a:ext uri="{FF2B5EF4-FFF2-40B4-BE49-F238E27FC236}">
              <a16:creationId xmlns:a16="http://schemas.microsoft.com/office/drawing/2014/main" id="{F09AC725-620E-4C32-B571-2D1D8E69B8A4}"/>
            </a:ext>
          </a:extLst>
        </xdr:cNvPr>
        <xdr:cNvSpPr/>
      </xdr:nvSpPr>
      <xdr:spPr>
        <a:xfrm>
          <a:off x="14649450" y="6609625"/>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105410</xdr:rowOff>
    </xdr:from>
    <xdr:to>
      <xdr:col>81</xdr:col>
      <xdr:colOff>101600</xdr:colOff>
      <xdr:row>39</xdr:row>
      <xdr:rowOff>35560</xdr:rowOff>
    </xdr:to>
    <xdr:sp macro="" textlink="">
      <xdr:nvSpPr>
        <xdr:cNvPr id="517" name="フローチャート: 判断 516">
          <a:extLst>
            <a:ext uri="{FF2B5EF4-FFF2-40B4-BE49-F238E27FC236}">
              <a16:creationId xmlns:a16="http://schemas.microsoft.com/office/drawing/2014/main" id="{D69E3497-9FD2-4456-A33A-B01DD26A778A}"/>
            </a:ext>
          </a:extLst>
        </xdr:cNvPr>
        <xdr:cNvSpPr/>
      </xdr:nvSpPr>
      <xdr:spPr>
        <a:xfrm>
          <a:off x="13887450" y="661860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76019</xdr:rowOff>
    </xdr:from>
    <xdr:to>
      <xdr:col>76</xdr:col>
      <xdr:colOff>165100</xdr:colOff>
      <xdr:row>39</xdr:row>
      <xdr:rowOff>6169</xdr:rowOff>
    </xdr:to>
    <xdr:sp macro="" textlink="">
      <xdr:nvSpPr>
        <xdr:cNvPr id="518" name="フローチャート: 判断 517">
          <a:extLst>
            <a:ext uri="{FF2B5EF4-FFF2-40B4-BE49-F238E27FC236}">
              <a16:creationId xmlns:a16="http://schemas.microsoft.com/office/drawing/2014/main" id="{E3FF49F4-2ED3-45B0-B998-BA2AC801ACC4}"/>
            </a:ext>
          </a:extLst>
        </xdr:cNvPr>
        <xdr:cNvSpPr/>
      </xdr:nvSpPr>
      <xdr:spPr>
        <a:xfrm>
          <a:off x="13089890" y="6591119"/>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49893</xdr:rowOff>
    </xdr:from>
    <xdr:to>
      <xdr:col>72</xdr:col>
      <xdr:colOff>38100</xdr:colOff>
      <xdr:row>38</xdr:row>
      <xdr:rowOff>151493</xdr:rowOff>
    </xdr:to>
    <xdr:sp macro="" textlink="">
      <xdr:nvSpPr>
        <xdr:cNvPr id="519" name="フローチャート: 判断 518">
          <a:extLst>
            <a:ext uri="{FF2B5EF4-FFF2-40B4-BE49-F238E27FC236}">
              <a16:creationId xmlns:a16="http://schemas.microsoft.com/office/drawing/2014/main" id="{C4101ED1-D4E8-4389-8EF1-F80DCDB58259}"/>
            </a:ext>
          </a:extLst>
        </xdr:cNvPr>
        <xdr:cNvSpPr/>
      </xdr:nvSpPr>
      <xdr:spPr>
        <a:xfrm>
          <a:off x="12303760" y="656880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43362</xdr:rowOff>
    </xdr:from>
    <xdr:to>
      <xdr:col>67</xdr:col>
      <xdr:colOff>101600</xdr:colOff>
      <xdr:row>38</xdr:row>
      <xdr:rowOff>144962</xdr:rowOff>
    </xdr:to>
    <xdr:sp macro="" textlink="">
      <xdr:nvSpPr>
        <xdr:cNvPr id="520" name="フローチャート: 判断 519">
          <a:extLst>
            <a:ext uri="{FF2B5EF4-FFF2-40B4-BE49-F238E27FC236}">
              <a16:creationId xmlns:a16="http://schemas.microsoft.com/office/drawing/2014/main" id="{1F14CCFA-404B-48F3-9033-096BD001A4B7}"/>
            </a:ext>
          </a:extLst>
        </xdr:cNvPr>
        <xdr:cNvSpPr/>
      </xdr:nvSpPr>
      <xdr:spPr>
        <a:xfrm>
          <a:off x="11487150" y="6560367"/>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1" name="テキスト ボックス 520">
          <a:extLst>
            <a:ext uri="{FF2B5EF4-FFF2-40B4-BE49-F238E27FC236}">
              <a16:creationId xmlns:a16="http://schemas.microsoft.com/office/drawing/2014/main" id="{8343F37F-E954-492D-8CB8-0F16573429B8}"/>
            </a:ext>
          </a:extLst>
        </xdr:cNvPr>
        <xdr:cNvSpPr txBox="1"/>
      </xdr:nvSpPr>
      <xdr:spPr>
        <a:xfrm>
          <a:off x="14532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2" name="テキスト ボックス 521">
          <a:extLst>
            <a:ext uri="{FF2B5EF4-FFF2-40B4-BE49-F238E27FC236}">
              <a16:creationId xmlns:a16="http://schemas.microsoft.com/office/drawing/2014/main" id="{388E4AF1-D3DE-4602-917E-C46C0D3393D9}"/>
            </a:ext>
          </a:extLst>
        </xdr:cNvPr>
        <xdr:cNvSpPr txBox="1"/>
      </xdr:nvSpPr>
      <xdr:spPr>
        <a:xfrm>
          <a:off x="13770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3" name="テキスト ボックス 522">
          <a:extLst>
            <a:ext uri="{FF2B5EF4-FFF2-40B4-BE49-F238E27FC236}">
              <a16:creationId xmlns:a16="http://schemas.microsoft.com/office/drawing/2014/main" id="{7DF55B52-1A38-4CF2-AB6A-63A58C0D776C}"/>
            </a:ext>
          </a:extLst>
        </xdr:cNvPr>
        <xdr:cNvSpPr txBox="1"/>
      </xdr:nvSpPr>
      <xdr:spPr>
        <a:xfrm>
          <a:off x="129730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24" name="テキスト ボックス 523">
          <a:extLst>
            <a:ext uri="{FF2B5EF4-FFF2-40B4-BE49-F238E27FC236}">
              <a16:creationId xmlns:a16="http://schemas.microsoft.com/office/drawing/2014/main" id="{78047828-357B-4E15-98DD-7FBE999E50E1}"/>
            </a:ext>
          </a:extLst>
        </xdr:cNvPr>
        <xdr:cNvSpPr txBox="1"/>
      </xdr:nvSpPr>
      <xdr:spPr>
        <a:xfrm>
          <a:off x="121754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25" name="テキスト ボックス 524">
          <a:extLst>
            <a:ext uri="{FF2B5EF4-FFF2-40B4-BE49-F238E27FC236}">
              <a16:creationId xmlns:a16="http://schemas.microsoft.com/office/drawing/2014/main" id="{82A35331-7124-48DD-BB1E-3D318F683952}"/>
            </a:ext>
          </a:extLst>
        </xdr:cNvPr>
        <xdr:cNvSpPr txBox="1"/>
      </xdr:nvSpPr>
      <xdr:spPr>
        <a:xfrm>
          <a:off x="113703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159294</xdr:rowOff>
    </xdr:from>
    <xdr:to>
      <xdr:col>85</xdr:col>
      <xdr:colOff>177800</xdr:colOff>
      <xdr:row>38</xdr:row>
      <xdr:rowOff>89444</xdr:rowOff>
    </xdr:to>
    <xdr:sp macro="" textlink="">
      <xdr:nvSpPr>
        <xdr:cNvPr id="526" name="楕円 525">
          <a:extLst>
            <a:ext uri="{FF2B5EF4-FFF2-40B4-BE49-F238E27FC236}">
              <a16:creationId xmlns:a16="http://schemas.microsoft.com/office/drawing/2014/main" id="{DFEA7D18-A183-4891-B793-537555565087}"/>
            </a:ext>
          </a:extLst>
        </xdr:cNvPr>
        <xdr:cNvSpPr/>
      </xdr:nvSpPr>
      <xdr:spPr>
        <a:xfrm>
          <a:off x="14649450" y="6504849"/>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37</xdr:row>
      <xdr:rowOff>10721</xdr:rowOff>
    </xdr:from>
    <xdr:ext cx="405111" cy="259045"/>
    <xdr:sp macro="" textlink="">
      <xdr:nvSpPr>
        <xdr:cNvPr id="527" name="【一般廃棄物処理施設】&#10;有形固定資産減価償却率該当値テキスト">
          <a:extLst>
            <a:ext uri="{FF2B5EF4-FFF2-40B4-BE49-F238E27FC236}">
              <a16:creationId xmlns:a16="http://schemas.microsoft.com/office/drawing/2014/main" id="{3BAEFB06-505D-44F2-ADEB-845D48CA2222}"/>
            </a:ext>
          </a:extLst>
        </xdr:cNvPr>
        <xdr:cNvSpPr txBox="1"/>
      </xdr:nvSpPr>
      <xdr:spPr>
        <a:xfrm>
          <a:off x="14742160" y="63562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125004</xdr:rowOff>
    </xdr:from>
    <xdr:to>
      <xdr:col>81</xdr:col>
      <xdr:colOff>101600</xdr:colOff>
      <xdr:row>38</xdr:row>
      <xdr:rowOff>55155</xdr:rowOff>
    </xdr:to>
    <xdr:sp macro="" textlink="">
      <xdr:nvSpPr>
        <xdr:cNvPr id="528" name="楕円 527">
          <a:extLst>
            <a:ext uri="{FF2B5EF4-FFF2-40B4-BE49-F238E27FC236}">
              <a16:creationId xmlns:a16="http://schemas.microsoft.com/office/drawing/2014/main" id="{CFDA57F6-981F-47E2-9F1F-A9B8AFE3512D}"/>
            </a:ext>
          </a:extLst>
        </xdr:cNvPr>
        <xdr:cNvSpPr/>
      </xdr:nvSpPr>
      <xdr:spPr>
        <a:xfrm>
          <a:off x="13887450" y="6470559"/>
          <a:ext cx="97790" cy="103506"/>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38</xdr:row>
      <xdr:rowOff>4354</xdr:rowOff>
    </xdr:from>
    <xdr:to>
      <xdr:col>85</xdr:col>
      <xdr:colOff>127000</xdr:colOff>
      <xdr:row>38</xdr:row>
      <xdr:rowOff>38644</xdr:rowOff>
    </xdr:to>
    <xdr:cxnSp macro="">
      <xdr:nvCxnSpPr>
        <xdr:cNvPr id="529" name="直線コネクタ 528">
          <a:extLst>
            <a:ext uri="{FF2B5EF4-FFF2-40B4-BE49-F238E27FC236}">
              <a16:creationId xmlns:a16="http://schemas.microsoft.com/office/drawing/2014/main" id="{ACDE0061-9C3C-4324-97E3-79B7CCBB4797}"/>
            </a:ext>
          </a:extLst>
        </xdr:cNvPr>
        <xdr:cNvCxnSpPr/>
      </xdr:nvCxnSpPr>
      <xdr:spPr>
        <a:xfrm>
          <a:off x="13942060" y="6521359"/>
          <a:ext cx="762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82550</xdr:rowOff>
    </xdr:from>
    <xdr:to>
      <xdr:col>76</xdr:col>
      <xdr:colOff>165100</xdr:colOff>
      <xdr:row>38</xdr:row>
      <xdr:rowOff>12700</xdr:rowOff>
    </xdr:to>
    <xdr:sp macro="" textlink="">
      <xdr:nvSpPr>
        <xdr:cNvPr id="530" name="楕円 529">
          <a:extLst>
            <a:ext uri="{FF2B5EF4-FFF2-40B4-BE49-F238E27FC236}">
              <a16:creationId xmlns:a16="http://schemas.microsoft.com/office/drawing/2014/main" id="{F3A1AE5D-E46C-4893-9399-C04161C0D0A5}"/>
            </a:ext>
          </a:extLst>
        </xdr:cNvPr>
        <xdr:cNvSpPr/>
      </xdr:nvSpPr>
      <xdr:spPr>
        <a:xfrm>
          <a:off x="13089890" y="6428105"/>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133350</xdr:rowOff>
    </xdr:from>
    <xdr:to>
      <xdr:col>81</xdr:col>
      <xdr:colOff>50800</xdr:colOff>
      <xdr:row>38</xdr:row>
      <xdr:rowOff>4354</xdr:rowOff>
    </xdr:to>
    <xdr:cxnSp macro="">
      <xdr:nvCxnSpPr>
        <xdr:cNvPr id="531" name="直線コネクタ 530">
          <a:extLst>
            <a:ext uri="{FF2B5EF4-FFF2-40B4-BE49-F238E27FC236}">
              <a16:creationId xmlns:a16="http://schemas.microsoft.com/office/drawing/2014/main" id="{186D13F6-3E01-47F2-AA07-8F383298D06C}"/>
            </a:ext>
          </a:extLst>
        </xdr:cNvPr>
        <xdr:cNvCxnSpPr/>
      </xdr:nvCxnSpPr>
      <xdr:spPr>
        <a:xfrm>
          <a:off x="13144500" y="6473190"/>
          <a:ext cx="797560" cy="481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36830</xdr:rowOff>
    </xdr:from>
    <xdr:to>
      <xdr:col>72</xdr:col>
      <xdr:colOff>38100</xdr:colOff>
      <xdr:row>37</xdr:row>
      <xdr:rowOff>138430</xdr:rowOff>
    </xdr:to>
    <xdr:sp macro="" textlink="">
      <xdr:nvSpPr>
        <xdr:cNvPr id="532" name="楕円 531">
          <a:extLst>
            <a:ext uri="{FF2B5EF4-FFF2-40B4-BE49-F238E27FC236}">
              <a16:creationId xmlns:a16="http://schemas.microsoft.com/office/drawing/2014/main" id="{CF25BB23-FEB5-43D5-A699-F22B38C900A6}"/>
            </a:ext>
          </a:extLst>
        </xdr:cNvPr>
        <xdr:cNvSpPr/>
      </xdr:nvSpPr>
      <xdr:spPr>
        <a:xfrm>
          <a:off x="12303760" y="638048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37</xdr:row>
      <xdr:rowOff>87630</xdr:rowOff>
    </xdr:from>
    <xdr:to>
      <xdr:col>76</xdr:col>
      <xdr:colOff>114300</xdr:colOff>
      <xdr:row>37</xdr:row>
      <xdr:rowOff>133350</xdr:rowOff>
    </xdr:to>
    <xdr:cxnSp macro="">
      <xdr:nvCxnSpPr>
        <xdr:cNvPr id="533" name="直線コネクタ 532">
          <a:extLst>
            <a:ext uri="{FF2B5EF4-FFF2-40B4-BE49-F238E27FC236}">
              <a16:creationId xmlns:a16="http://schemas.microsoft.com/office/drawing/2014/main" id="{6DE65BB8-56A5-4C1E-8EDB-74DD300C45DC}"/>
            </a:ext>
          </a:extLst>
        </xdr:cNvPr>
        <xdr:cNvCxnSpPr/>
      </xdr:nvCxnSpPr>
      <xdr:spPr>
        <a:xfrm>
          <a:off x="12346940" y="6435090"/>
          <a:ext cx="79756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36</xdr:row>
      <xdr:rowOff>164193</xdr:rowOff>
    </xdr:from>
    <xdr:to>
      <xdr:col>67</xdr:col>
      <xdr:colOff>101600</xdr:colOff>
      <xdr:row>37</xdr:row>
      <xdr:rowOff>94343</xdr:rowOff>
    </xdr:to>
    <xdr:sp macro="" textlink="">
      <xdr:nvSpPr>
        <xdr:cNvPr id="534" name="楕円 533">
          <a:extLst>
            <a:ext uri="{FF2B5EF4-FFF2-40B4-BE49-F238E27FC236}">
              <a16:creationId xmlns:a16="http://schemas.microsoft.com/office/drawing/2014/main" id="{F5A499A6-B50B-4B15-A5CA-5A8624BB15BA}"/>
            </a:ext>
          </a:extLst>
        </xdr:cNvPr>
        <xdr:cNvSpPr/>
      </xdr:nvSpPr>
      <xdr:spPr>
        <a:xfrm>
          <a:off x="11487150" y="6340203"/>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37</xdr:row>
      <xdr:rowOff>43543</xdr:rowOff>
    </xdr:from>
    <xdr:to>
      <xdr:col>71</xdr:col>
      <xdr:colOff>177800</xdr:colOff>
      <xdr:row>37</xdr:row>
      <xdr:rowOff>87630</xdr:rowOff>
    </xdr:to>
    <xdr:cxnSp macro="">
      <xdr:nvCxnSpPr>
        <xdr:cNvPr id="535" name="直線コネクタ 534">
          <a:extLst>
            <a:ext uri="{FF2B5EF4-FFF2-40B4-BE49-F238E27FC236}">
              <a16:creationId xmlns:a16="http://schemas.microsoft.com/office/drawing/2014/main" id="{4D938666-43BE-4F81-AE42-DFD3E1129883}"/>
            </a:ext>
          </a:extLst>
        </xdr:cNvPr>
        <xdr:cNvCxnSpPr/>
      </xdr:nvCxnSpPr>
      <xdr:spPr>
        <a:xfrm>
          <a:off x="11541760" y="6389098"/>
          <a:ext cx="805180" cy="459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39</xdr:row>
      <xdr:rowOff>26687</xdr:rowOff>
    </xdr:from>
    <xdr:ext cx="405111" cy="259045"/>
    <xdr:sp macro="" textlink="">
      <xdr:nvSpPr>
        <xdr:cNvPr id="536" name="n_1aveValue【一般廃棄物処理施設】&#10;有形固定資産減価償却率">
          <a:extLst>
            <a:ext uri="{FF2B5EF4-FFF2-40B4-BE49-F238E27FC236}">
              <a16:creationId xmlns:a16="http://schemas.microsoft.com/office/drawing/2014/main" id="{0F5E1366-2395-4E83-9124-49321A52C325}"/>
            </a:ext>
          </a:extLst>
        </xdr:cNvPr>
        <xdr:cNvSpPr txBox="1"/>
      </xdr:nvSpPr>
      <xdr:spPr>
        <a:xfrm>
          <a:off x="13738234" y="6711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168746</xdr:rowOff>
    </xdr:from>
    <xdr:ext cx="405111" cy="259045"/>
    <xdr:sp macro="" textlink="">
      <xdr:nvSpPr>
        <xdr:cNvPr id="537" name="n_2aveValue【一般廃棄物処理施設】&#10;有形固定資産減価償却率">
          <a:extLst>
            <a:ext uri="{FF2B5EF4-FFF2-40B4-BE49-F238E27FC236}">
              <a16:creationId xmlns:a16="http://schemas.microsoft.com/office/drawing/2014/main" id="{7B3ED3FB-C0F6-41C7-B558-0CD5E1BDB3F6}"/>
            </a:ext>
          </a:extLst>
        </xdr:cNvPr>
        <xdr:cNvSpPr txBox="1"/>
      </xdr:nvSpPr>
      <xdr:spPr>
        <a:xfrm>
          <a:off x="12957184" y="66876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142620</xdr:rowOff>
    </xdr:from>
    <xdr:ext cx="405111" cy="259045"/>
    <xdr:sp macro="" textlink="">
      <xdr:nvSpPr>
        <xdr:cNvPr id="538" name="n_3aveValue【一般廃棄物処理施設】&#10;有形固定資産減価償却率">
          <a:extLst>
            <a:ext uri="{FF2B5EF4-FFF2-40B4-BE49-F238E27FC236}">
              <a16:creationId xmlns:a16="http://schemas.microsoft.com/office/drawing/2014/main" id="{B5A4456A-F028-4D78-8C23-E087F5210D96}"/>
            </a:ext>
          </a:extLst>
        </xdr:cNvPr>
        <xdr:cNvSpPr txBox="1"/>
      </xdr:nvSpPr>
      <xdr:spPr>
        <a:xfrm>
          <a:off x="12171054" y="66558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136089</xdr:rowOff>
    </xdr:from>
    <xdr:ext cx="405111" cy="259045"/>
    <xdr:sp macro="" textlink="">
      <xdr:nvSpPr>
        <xdr:cNvPr id="539" name="n_4aveValue【一般廃棄物処理施設】&#10;有形固定資産減価償却率">
          <a:extLst>
            <a:ext uri="{FF2B5EF4-FFF2-40B4-BE49-F238E27FC236}">
              <a16:creationId xmlns:a16="http://schemas.microsoft.com/office/drawing/2014/main" id="{C2D04637-D32A-4292-87A0-EB7606E9A6DF}"/>
            </a:ext>
          </a:extLst>
        </xdr:cNvPr>
        <xdr:cNvSpPr txBox="1"/>
      </xdr:nvSpPr>
      <xdr:spPr>
        <a:xfrm>
          <a:off x="11354444" y="66473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36</xdr:row>
      <xdr:rowOff>71681</xdr:rowOff>
    </xdr:from>
    <xdr:ext cx="405111" cy="259045"/>
    <xdr:sp macro="" textlink="">
      <xdr:nvSpPr>
        <xdr:cNvPr id="540" name="n_1mainValue【一般廃棄物処理施設】&#10;有形固定資産減価償却率">
          <a:extLst>
            <a:ext uri="{FF2B5EF4-FFF2-40B4-BE49-F238E27FC236}">
              <a16:creationId xmlns:a16="http://schemas.microsoft.com/office/drawing/2014/main" id="{CCE4BA47-EE5E-4F6D-8A23-6801D927A1F8}"/>
            </a:ext>
          </a:extLst>
        </xdr:cNvPr>
        <xdr:cNvSpPr txBox="1"/>
      </xdr:nvSpPr>
      <xdr:spPr>
        <a:xfrm>
          <a:off x="13738234" y="62419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29227</xdr:rowOff>
    </xdr:from>
    <xdr:ext cx="405111" cy="259045"/>
    <xdr:sp macro="" textlink="">
      <xdr:nvSpPr>
        <xdr:cNvPr id="541" name="n_2mainValue【一般廃棄物処理施設】&#10;有形固定資産減価償却率">
          <a:extLst>
            <a:ext uri="{FF2B5EF4-FFF2-40B4-BE49-F238E27FC236}">
              <a16:creationId xmlns:a16="http://schemas.microsoft.com/office/drawing/2014/main" id="{A4EE85B7-11E3-4DC6-9158-9C77ECEC3A43}"/>
            </a:ext>
          </a:extLst>
        </xdr:cNvPr>
        <xdr:cNvSpPr txBox="1"/>
      </xdr:nvSpPr>
      <xdr:spPr>
        <a:xfrm>
          <a:off x="12957184" y="6199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154957</xdr:rowOff>
    </xdr:from>
    <xdr:ext cx="405111" cy="259045"/>
    <xdr:sp macro="" textlink="">
      <xdr:nvSpPr>
        <xdr:cNvPr id="542" name="n_3mainValue【一般廃棄物処理施設】&#10;有形固定資産減価償却率">
          <a:extLst>
            <a:ext uri="{FF2B5EF4-FFF2-40B4-BE49-F238E27FC236}">
              <a16:creationId xmlns:a16="http://schemas.microsoft.com/office/drawing/2014/main" id="{77416F10-8609-46F9-A2FF-A246522F8F71}"/>
            </a:ext>
          </a:extLst>
        </xdr:cNvPr>
        <xdr:cNvSpPr txBox="1"/>
      </xdr:nvSpPr>
      <xdr:spPr>
        <a:xfrm>
          <a:off x="12171054" y="6155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110870</xdr:rowOff>
    </xdr:from>
    <xdr:ext cx="405111" cy="259045"/>
    <xdr:sp macro="" textlink="">
      <xdr:nvSpPr>
        <xdr:cNvPr id="543" name="n_4mainValue【一般廃棄物処理施設】&#10;有形固定資産減価償却率">
          <a:extLst>
            <a:ext uri="{FF2B5EF4-FFF2-40B4-BE49-F238E27FC236}">
              <a16:creationId xmlns:a16="http://schemas.microsoft.com/office/drawing/2014/main" id="{0B131260-611D-4CDA-9B59-1F9993DF82B0}"/>
            </a:ext>
          </a:extLst>
        </xdr:cNvPr>
        <xdr:cNvSpPr txBox="1"/>
      </xdr:nvSpPr>
      <xdr:spPr>
        <a:xfrm>
          <a:off x="11354444" y="61116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44" name="正方形/長方形 543">
          <a:extLst>
            <a:ext uri="{FF2B5EF4-FFF2-40B4-BE49-F238E27FC236}">
              <a16:creationId xmlns:a16="http://schemas.microsoft.com/office/drawing/2014/main" id="{26300A49-CF61-4AA5-8198-4963FCFBD673}"/>
            </a:ext>
          </a:extLst>
        </xdr:cNvPr>
        <xdr:cNvSpPr/>
      </xdr:nvSpPr>
      <xdr:spPr>
        <a:xfrm>
          <a:off x="16459200" y="419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45" name="正方形/長方形 544">
          <a:extLst>
            <a:ext uri="{FF2B5EF4-FFF2-40B4-BE49-F238E27FC236}">
              <a16:creationId xmlns:a16="http://schemas.microsoft.com/office/drawing/2014/main" id="{1A63E8C0-ECB3-4762-8EC0-866287AF352A}"/>
            </a:ext>
          </a:extLst>
        </xdr:cNvPr>
        <xdr:cNvSpPr/>
      </xdr:nvSpPr>
      <xdr:spPr>
        <a:xfrm>
          <a:off x="165900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46" name="正方形/長方形 545">
          <a:extLst>
            <a:ext uri="{FF2B5EF4-FFF2-40B4-BE49-F238E27FC236}">
              <a16:creationId xmlns:a16="http://schemas.microsoft.com/office/drawing/2014/main" id="{167EADFE-0F7C-46C9-BF7F-0CBA97F8E5BF}"/>
            </a:ext>
          </a:extLst>
        </xdr:cNvPr>
        <xdr:cNvSpPr/>
      </xdr:nvSpPr>
      <xdr:spPr>
        <a:xfrm>
          <a:off x="165900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47" name="正方形/長方形 546">
          <a:extLst>
            <a:ext uri="{FF2B5EF4-FFF2-40B4-BE49-F238E27FC236}">
              <a16:creationId xmlns:a16="http://schemas.microsoft.com/office/drawing/2014/main" id="{6AB9F07C-FACD-44D6-9974-B21AFA7A5D73}"/>
            </a:ext>
          </a:extLst>
        </xdr:cNvPr>
        <xdr:cNvSpPr/>
      </xdr:nvSpPr>
      <xdr:spPr>
        <a:xfrm>
          <a:off x="174879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48" name="正方形/長方形 547">
          <a:extLst>
            <a:ext uri="{FF2B5EF4-FFF2-40B4-BE49-F238E27FC236}">
              <a16:creationId xmlns:a16="http://schemas.microsoft.com/office/drawing/2014/main" id="{37472F15-20A5-43E1-B6F7-42658D26A7AB}"/>
            </a:ext>
          </a:extLst>
        </xdr:cNvPr>
        <xdr:cNvSpPr/>
      </xdr:nvSpPr>
      <xdr:spPr>
        <a:xfrm>
          <a:off x="174879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49" name="正方形/長方形 548">
          <a:extLst>
            <a:ext uri="{FF2B5EF4-FFF2-40B4-BE49-F238E27FC236}">
              <a16:creationId xmlns:a16="http://schemas.microsoft.com/office/drawing/2014/main" id="{6EDF73D6-1BE9-4CFE-AF25-D8108F4CC7CA}"/>
            </a:ext>
          </a:extLst>
        </xdr:cNvPr>
        <xdr:cNvSpPr/>
      </xdr:nvSpPr>
      <xdr:spPr>
        <a:xfrm>
          <a:off x="185166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0" name="正方形/長方形 549">
          <a:extLst>
            <a:ext uri="{FF2B5EF4-FFF2-40B4-BE49-F238E27FC236}">
              <a16:creationId xmlns:a16="http://schemas.microsoft.com/office/drawing/2014/main" id="{0C845103-DB74-4913-912A-B2F016D759ED}"/>
            </a:ext>
          </a:extLst>
        </xdr:cNvPr>
        <xdr:cNvSpPr/>
      </xdr:nvSpPr>
      <xdr:spPr>
        <a:xfrm>
          <a:off x="185166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1" name="正方形/長方形 550">
          <a:extLst>
            <a:ext uri="{FF2B5EF4-FFF2-40B4-BE49-F238E27FC236}">
              <a16:creationId xmlns:a16="http://schemas.microsoft.com/office/drawing/2014/main" id="{3B8B187A-030A-4DFB-B14F-A88C89E91794}"/>
            </a:ext>
          </a:extLst>
        </xdr:cNvPr>
        <xdr:cNvSpPr/>
      </xdr:nvSpPr>
      <xdr:spPr>
        <a:xfrm>
          <a:off x="16459200" y="533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2" name="テキスト ボックス 551">
          <a:extLst>
            <a:ext uri="{FF2B5EF4-FFF2-40B4-BE49-F238E27FC236}">
              <a16:creationId xmlns:a16="http://schemas.microsoft.com/office/drawing/2014/main" id="{3B52382D-5E98-493F-BCB4-EF633EC3BE86}"/>
            </a:ext>
          </a:extLst>
        </xdr:cNvPr>
        <xdr:cNvSpPr txBox="1"/>
      </xdr:nvSpPr>
      <xdr:spPr>
        <a:xfrm>
          <a:off x="1644015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3" name="直線コネクタ 552">
          <a:extLst>
            <a:ext uri="{FF2B5EF4-FFF2-40B4-BE49-F238E27FC236}">
              <a16:creationId xmlns:a16="http://schemas.microsoft.com/office/drawing/2014/main" id="{8DBB1CFC-C3C9-4540-AD19-30A2FCC3E2A0}"/>
            </a:ext>
          </a:extLst>
        </xdr:cNvPr>
        <xdr:cNvCxnSpPr/>
      </xdr:nvCxnSpPr>
      <xdr:spPr>
        <a:xfrm>
          <a:off x="1645920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19050</xdr:rowOff>
    </xdr:from>
    <xdr:to>
      <xdr:col>120</xdr:col>
      <xdr:colOff>114300</xdr:colOff>
      <xdr:row>41</xdr:row>
      <xdr:rowOff>19050</xdr:rowOff>
    </xdr:to>
    <xdr:cxnSp macro="">
      <xdr:nvCxnSpPr>
        <xdr:cNvPr id="554" name="直線コネクタ 553">
          <a:extLst>
            <a:ext uri="{FF2B5EF4-FFF2-40B4-BE49-F238E27FC236}">
              <a16:creationId xmlns:a16="http://schemas.microsoft.com/office/drawing/2014/main" id="{70565752-FC79-4B06-ACD9-C08D55FD9BA8}"/>
            </a:ext>
          </a:extLst>
        </xdr:cNvPr>
        <xdr:cNvCxnSpPr/>
      </xdr:nvCxnSpPr>
      <xdr:spPr>
        <a:xfrm>
          <a:off x="16459200" y="70446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48277</xdr:rowOff>
    </xdr:from>
    <xdr:ext cx="248786" cy="259045"/>
    <xdr:sp macro="" textlink="">
      <xdr:nvSpPr>
        <xdr:cNvPr id="555" name="テキスト ボックス 554">
          <a:extLst>
            <a:ext uri="{FF2B5EF4-FFF2-40B4-BE49-F238E27FC236}">
              <a16:creationId xmlns:a16="http://schemas.microsoft.com/office/drawing/2014/main" id="{BF2A514D-CC07-43E1-A2AD-EE7C9F09F8FC}"/>
            </a:ext>
          </a:extLst>
        </xdr:cNvPr>
        <xdr:cNvSpPr txBox="1"/>
      </xdr:nvSpPr>
      <xdr:spPr>
        <a:xfrm>
          <a:off x="16252324" y="690818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56" name="直線コネクタ 555">
          <a:extLst>
            <a:ext uri="{FF2B5EF4-FFF2-40B4-BE49-F238E27FC236}">
              <a16:creationId xmlns:a16="http://schemas.microsoft.com/office/drawing/2014/main" id="{63B37875-84C4-4FD1-83A2-C7F84D1C168C}"/>
            </a:ext>
          </a:extLst>
        </xdr:cNvPr>
        <xdr:cNvCxnSpPr/>
      </xdr:nvCxnSpPr>
      <xdr:spPr>
        <a:xfrm>
          <a:off x="16459200" y="6473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36</xdr:row>
      <xdr:rowOff>162577</xdr:rowOff>
    </xdr:from>
    <xdr:ext cx="595419" cy="259045"/>
    <xdr:sp macro="" textlink="">
      <xdr:nvSpPr>
        <xdr:cNvPr id="557" name="テキスト ボックス 556">
          <a:extLst>
            <a:ext uri="{FF2B5EF4-FFF2-40B4-BE49-F238E27FC236}">
              <a16:creationId xmlns:a16="http://schemas.microsoft.com/office/drawing/2014/main" id="{0F3183A8-C87C-423D-97C9-F21CE2940F0E}"/>
            </a:ext>
          </a:extLst>
        </xdr:cNvPr>
        <xdr:cNvSpPr txBox="1"/>
      </xdr:nvSpPr>
      <xdr:spPr>
        <a:xfrm>
          <a:off x="15943791" y="633668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76200</xdr:rowOff>
    </xdr:from>
    <xdr:to>
      <xdr:col>120</xdr:col>
      <xdr:colOff>114300</xdr:colOff>
      <xdr:row>34</xdr:row>
      <xdr:rowOff>76200</xdr:rowOff>
    </xdr:to>
    <xdr:cxnSp macro="">
      <xdr:nvCxnSpPr>
        <xdr:cNvPr id="558" name="直線コネクタ 557">
          <a:extLst>
            <a:ext uri="{FF2B5EF4-FFF2-40B4-BE49-F238E27FC236}">
              <a16:creationId xmlns:a16="http://schemas.microsoft.com/office/drawing/2014/main" id="{45F686FB-42BF-4DA9-BD99-C0AEF9FFCEE7}"/>
            </a:ext>
          </a:extLst>
        </xdr:cNvPr>
        <xdr:cNvCxnSpPr/>
      </xdr:nvCxnSpPr>
      <xdr:spPr>
        <a:xfrm>
          <a:off x="16459200" y="5905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33</xdr:row>
      <xdr:rowOff>105427</xdr:rowOff>
    </xdr:from>
    <xdr:ext cx="595419" cy="259045"/>
    <xdr:sp macro="" textlink="">
      <xdr:nvSpPr>
        <xdr:cNvPr id="559" name="テキスト ボックス 558">
          <a:extLst>
            <a:ext uri="{FF2B5EF4-FFF2-40B4-BE49-F238E27FC236}">
              <a16:creationId xmlns:a16="http://schemas.microsoft.com/office/drawing/2014/main" id="{599A9A90-3EA4-486E-8C3F-4C9C4E023599}"/>
            </a:ext>
          </a:extLst>
        </xdr:cNvPr>
        <xdr:cNvSpPr txBox="1"/>
      </xdr:nvSpPr>
      <xdr:spPr>
        <a:xfrm>
          <a:off x="15943791" y="576137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60" name="直線コネクタ 559">
          <a:extLst>
            <a:ext uri="{FF2B5EF4-FFF2-40B4-BE49-F238E27FC236}">
              <a16:creationId xmlns:a16="http://schemas.microsoft.com/office/drawing/2014/main" id="{75F3F217-0E5E-46A1-8242-DE4F88A5396D}"/>
            </a:ext>
          </a:extLst>
        </xdr:cNvPr>
        <xdr:cNvCxnSpPr/>
      </xdr:nvCxnSpPr>
      <xdr:spPr>
        <a:xfrm>
          <a:off x="1645920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61" name="テキスト ボックス 560">
          <a:extLst>
            <a:ext uri="{FF2B5EF4-FFF2-40B4-BE49-F238E27FC236}">
              <a16:creationId xmlns:a16="http://schemas.microsoft.com/office/drawing/2014/main" id="{2C620840-930B-43D7-A741-F1EC63599457}"/>
            </a:ext>
          </a:extLst>
        </xdr:cNvPr>
        <xdr:cNvSpPr txBox="1"/>
      </xdr:nvSpPr>
      <xdr:spPr>
        <a:xfrm>
          <a:off x="15943791" y="519368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62" name="【一般廃棄物処理施設】&#10;一人当たり有形固定資産（償却資産）額グラフ枠">
          <a:extLst>
            <a:ext uri="{FF2B5EF4-FFF2-40B4-BE49-F238E27FC236}">
              <a16:creationId xmlns:a16="http://schemas.microsoft.com/office/drawing/2014/main" id="{85293CF0-2F85-4606-B4E0-9C034C9BCDFB}"/>
            </a:ext>
          </a:extLst>
        </xdr:cNvPr>
        <xdr:cNvSpPr/>
      </xdr:nvSpPr>
      <xdr:spPr>
        <a:xfrm>
          <a:off x="16459200" y="533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46231</xdr:rowOff>
    </xdr:from>
    <xdr:to>
      <xdr:col>116</xdr:col>
      <xdr:colOff>62864</xdr:colOff>
      <xdr:row>41</xdr:row>
      <xdr:rowOff>3442</xdr:rowOff>
    </xdr:to>
    <xdr:cxnSp macro="">
      <xdr:nvCxnSpPr>
        <xdr:cNvPr id="563" name="直線コネクタ 562">
          <a:extLst>
            <a:ext uri="{FF2B5EF4-FFF2-40B4-BE49-F238E27FC236}">
              <a16:creationId xmlns:a16="http://schemas.microsoft.com/office/drawing/2014/main" id="{FB614C40-1EDE-4237-955B-4165CBDCBB0B}"/>
            </a:ext>
          </a:extLst>
        </xdr:cNvPr>
        <xdr:cNvCxnSpPr/>
      </xdr:nvCxnSpPr>
      <xdr:spPr>
        <a:xfrm flipV="1">
          <a:off x="19947254" y="5877436"/>
          <a:ext cx="0" cy="11554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7269</xdr:rowOff>
    </xdr:from>
    <xdr:ext cx="469744" cy="259045"/>
    <xdr:sp macro="" textlink="">
      <xdr:nvSpPr>
        <xdr:cNvPr id="564" name="【一般廃棄物処理施設】&#10;一人当たり有形固定資産（償却資産）額最小値テキスト">
          <a:extLst>
            <a:ext uri="{FF2B5EF4-FFF2-40B4-BE49-F238E27FC236}">
              <a16:creationId xmlns:a16="http://schemas.microsoft.com/office/drawing/2014/main" id="{55FAB6F5-15DF-4C32-AC2F-B680BDD2B198}"/>
            </a:ext>
          </a:extLst>
        </xdr:cNvPr>
        <xdr:cNvSpPr txBox="1"/>
      </xdr:nvSpPr>
      <xdr:spPr>
        <a:xfrm>
          <a:off x="19985990" y="70386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3442</xdr:rowOff>
    </xdr:from>
    <xdr:to>
      <xdr:col>116</xdr:col>
      <xdr:colOff>152400</xdr:colOff>
      <xdr:row>41</xdr:row>
      <xdr:rowOff>3442</xdr:rowOff>
    </xdr:to>
    <xdr:cxnSp macro="">
      <xdr:nvCxnSpPr>
        <xdr:cNvPr id="565" name="直線コネクタ 564">
          <a:extLst>
            <a:ext uri="{FF2B5EF4-FFF2-40B4-BE49-F238E27FC236}">
              <a16:creationId xmlns:a16="http://schemas.microsoft.com/office/drawing/2014/main" id="{42439C91-90A2-4B68-B1AA-8CCA4AAF69B5}"/>
            </a:ext>
          </a:extLst>
        </xdr:cNvPr>
        <xdr:cNvCxnSpPr/>
      </xdr:nvCxnSpPr>
      <xdr:spPr>
        <a:xfrm>
          <a:off x="19885660" y="703289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164358</xdr:rowOff>
    </xdr:from>
    <xdr:ext cx="599010" cy="259045"/>
    <xdr:sp macro="" textlink="">
      <xdr:nvSpPr>
        <xdr:cNvPr id="566" name="【一般廃棄物処理施設】&#10;一人当たり有形固定資産（償却資産）額最大値テキスト">
          <a:extLst>
            <a:ext uri="{FF2B5EF4-FFF2-40B4-BE49-F238E27FC236}">
              <a16:creationId xmlns:a16="http://schemas.microsoft.com/office/drawing/2014/main" id="{87E1A695-72DC-442E-905A-1DFCA5F25C80}"/>
            </a:ext>
          </a:extLst>
        </xdr:cNvPr>
        <xdr:cNvSpPr txBox="1"/>
      </xdr:nvSpPr>
      <xdr:spPr>
        <a:xfrm>
          <a:off x="19985990" y="56545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205,244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46231</xdr:rowOff>
    </xdr:from>
    <xdr:to>
      <xdr:col>116</xdr:col>
      <xdr:colOff>152400</xdr:colOff>
      <xdr:row>34</xdr:row>
      <xdr:rowOff>46231</xdr:rowOff>
    </xdr:to>
    <xdr:cxnSp macro="">
      <xdr:nvCxnSpPr>
        <xdr:cNvPr id="567" name="直線コネクタ 566">
          <a:extLst>
            <a:ext uri="{FF2B5EF4-FFF2-40B4-BE49-F238E27FC236}">
              <a16:creationId xmlns:a16="http://schemas.microsoft.com/office/drawing/2014/main" id="{6772D8B6-D739-49D2-AF4D-887635C9DC7B}"/>
            </a:ext>
          </a:extLst>
        </xdr:cNvPr>
        <xdr:cNvCxnSpPr/>
      </xdr:nvCxnSpPr>
      <xdr:spPr>
        <a:xfrm>
          <a:off x="19885660" y="587743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27663</xdr:rowOff>
    </xdr:from>
    <xdr:ext cx="534377" cy="259045"/>
    <xdr:sp macro="" textlink="">
      <xdr:nvSpPr>
        <xdr:cNvPr id="568" name="【一般廃棄物処理施設】&#10;一人当たり有形固定資産（償却資産）額平均値テキスト">
          <a:extLst>
            <a:ext uri="{FF2B5EF4-FFF2-40B4-BE49-F238E27FC236}">
              <a16:creationId xmlns:a16="http://schemas.microsoft.com/office/drawing/2014/main" id="{6999449D-B177-467F-8838-5613159788A6}"/>
            </a:ext>
          </a:extLst>
        </xdr:cNvPr>
        <xdr:cNvSpPr txBox="1"/>
      </xdr:nvSpPr>
      <xdr:spPr>
        <a:xfrm>
          <a:off x="19985990" y="636940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83,607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4786</xdr:rowOff>
    </xdr:from>
    <xdr:to>
      <xdr:col>116</xdr:col>
      <xdr:colOff>114300</xdr:colOff>
      <xdr:row>38</xdr:row>
      <xdr:rowOff>106386</xdr:rowOff>
    </xdr:to>
    <xdr:sp macro="" textlink="">
      <xdr:nvSpPr>
        <xdr:cNvPr id="569" name="フローチャート: 判断 568">
          <a:extLst>
            <a:ext uri="{FF2B5EF4-FFF2-40B4-BE49-F238E27FC236}">
              <a16:creationId xmlns:a16="http://schemas.microsoft.com/office/drawing/2014/main" id="{3B83DBCF-5865-4CA6-8CEE-825264E69481}"/>
            </a:ext>
          </a:extLst>
        </xdr:cNvPr>
        <xdr:cNvSpPr/>
      </xdr:nvSpPr>
      <xdr:spPr>
        <a:xfrm>
          <a:off x="19904710" y="6521791"/>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42339</xdr:rowOff>
    </xdr:from>
    <xdr:to>
      <xdr:col>112</xdr:col>
      <xdr:colOff>38100</xdr:colOff>
      <xdr:row>38</xdr:row>
      <xdr:rowOff>143939</xdr:rowOff>
    </xdr:to>
    <xdr:sp macro="" textlink="">
      <xdr:nvSpPr>
        <xdr:cNvPr id="570" name="フローチャート: 判断 569">
          <a:extLst>
            <a:ext uri="{FF2B5EF4-FFF2-40B4-BE49-F238E27FC236}">
              <a16:creationId xmlns:a16="http://schemas.microsoft.com/office/drawing/2014/main" id="{01F415FD-A73F-41EF-89AE-8EF9E60BD0D8}"/>
            </a:ext>
          </a:extLst>
        </xdr:cNvPr>
        <xdr:cNvSpPr/>
      </xdr:nvSpPr>
      <xdr:spPr>
        <a:xfrm>
          <a:off x="19161760" y="655934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50300</xdr:rowOff>
    </xdr:from>
    <xdr:to>
      <xdr:col>107</xdr:col>
      <xdr:colOff>101600</xdr:colOff>
      <xdr:row>38</xdr:row>
      <xdr:rowOff>151900</xdr:rowOff>
    </xdr:to>
    <xdr:sp macro="" textlink="">
      <xdr:nvSpPr>
        <xdr:cNvPr id="571" name="フローチャート: 判断 570">
          <a:extLst>
            <a:ext uri="{FF2B5EF4-FFF2-40B4-BE49-F238E27FC236}">
              <a16:creationId xmlns:a16="http://schemas.microsoft.com/office/drawing/2014/main" id="{CBD0A94B-9B27-417A-9FC3-17B42A7B3800}"/>
            </a:ext>
          </a:extLst>
        </xdr:cNvPr>
        <xdr:cNvSpPr/>
      </xdr:nvSpPr>
      <xdr:spPr>
        <a:xfrm>
          <a:off x="18345150" y="6569210"/>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58975</xdr:rowOff>
    </xdr:from>
    <xdr:to>
      <xdr:col>102</xdr:col>
      <xdr:colOff>165100</xdr:colOff>
      <xdr:row>38</xdr:row>
      <xdr:rowOff>160575</xdr:rowOff>
    </xdr:to>
    <xdr:sp macro="" textlink="">
      <xdr:nvSpPr>
        <xdr:cNvPr id="572" name="フローチャート: 判断 571">
          <a:extLst>
            <a:ext uri="{FF2B5EF4-FFF2-40B4-BE49-F238E27FC236}">
              <a16:creationId xmlns:a16="http://schemas.microsoft.com/office/drawing/2014/main" id="{1383195D-5274-4C7B-BB93-29C0DB6DDFE6}"/>
            </a:ext>
          </a:extLst>
        </xdr:cNvPr>
        <xdr:cNvSpPr/>
      </xdr:nvSpPr>
      <xdr:spPr>
        <a:xfrm>
          <a:off x="17547590" y="6570265"/>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75498</xdr:rowOff>
    </xdr:from>
    <xdr:to>
      <xdr:col>98</xdr:col>
      <xdr:colOff>38100</xdr:colOff>
      <xdr:row>39</xdr:row>
      <xdr:rowOff>5648</xdr:rowOff>
    </xdr:to>
    <xdr:sp macro="" textlink="">
      <xdr:nvSpPr>
        <xdr:cNvPr id="573" name="フローチャート: 判断 572">
          <a:extLst>
            <a:ext uri="{FF2B5EF4-FFF2-40B4-BE49-F238E27FC236}">
              <a16:creationId xmlns:a16="http://schemas.microsoft.com/office/drawing/2014/main" id="{ACE19815-36E0-4772-AEBC-D84F7ECB4531}"/>
            </a:ext>
          </a:extLst>
        </xdr:cNvPr>
        <xdr:cNvSpPr/>
      </xdr:nvSpPr>
      <xdr:spPr>
        <a:xfrm>
          <a:off x="16761460" y="6590598"/>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74" name="テキスト ボックス 573">
          <a:extLst>
            <a:ext uri="{FF2B5EF4-FFF2-40B4-BE49-F238E27FC236}">
              <a16:creationId xmlns:a16="http://schemas.microsoft.com/office/drawing/2014/main" id="{1E7784D3-70FE-44AF-A818-D1027ED00B5D}"/>
            </a:ext>
          </a:extLst>
        </xdr:cNvPr>
        <xdr:cNvSpPr txBox="1"/>
      </xdr:nvSpPr>
      <xdr:spPr>
        <a:xfrm>
          <a:off x="1977644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75" name="テキスト ボックス 574">
          <a:extLst>
            <a:ext uri="{FF2B5EF4-FFF2-40B4-BE49-F238E27FC236}">
              <a16:creationId xmlns:a16="http://schemas.microsoft.com/office/drawing/2014/main" id="{DD1B60D7-0A1B-4850-83CE-16E01F6C8CA6}"/>
            </a:ext>
          </a:extLst>
        </xdr:cNvPr>
        <xdr:cNvSpPr txBox="1"/>
      </xdr:nvSpPr>
      <xdr:spPr>
        <a:xfrm>
          <a:off x="190334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76" name="テキスト ボックス 575">
          <a:extLst>
            <a:ext uri="{FF2B5EF4-FFF2-40B4-BE49-F238E27FC236}">
              <a16:creationId xmlns:a16="http://schemas.microsoft.com/office/drawing/2014/main" id="{48ABA710-FB33-49CE-8CA7-4F14263AAA73}"/>
            </a:ext>
          </a:extLst>
        </xdr:cNvPr>
        <xdr:cNvSpPr txBox="1"/>
      </xdr:nvSpPr>
      <xdr:spPr>
        <a:xfrm>
          <a:off x="182283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77" name="テキスト ボックス 576">
          <a:extLst>
            <a:ext uri="{FF2B5EF4-FFF2-40B4-BE49-F238E27FC236}">
              <a16:creationId xmlns:a16="http://schemas.microsoft.com/office/drawing/2014/main" id="{155BB1CE-EEB5-4CA0-9692-C6560036F326}"/>
            </a:ext>
          </a:extLst>
        </xdr:cNvPr>
        <xdr:cNvSpPr txBox="1"/>
      </xdr:nvSpPr>
      <xdr:spPr>
        <a:xfrm>
          <a:off x="174307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78" name="テキスト ボックス 577">
          <a:extLst>
            <a:ext uri="{FF2B5EF4-FFF2-40B4-BE49-F238E27FC236}">
              <a16:creationId xmlns:a16="http://schemas.microsoft.com/office/drawing/2014/main" id="{E249AE40-8746-47F9-A0A8-4B0CC3D83DB2}"/>
            </a:ext>
          </a:extLst>
        </xdr:cNvPr>
        <xdr:cNvSpPr txBox="1"/>
      </xdr:nvSpPr>
      <xdr:spPr>
        <a:xfrm>
          <a:off x="166331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145638</xdr:rowOff>
    </xdr:from>
    <xdr:to>
      <xdr:col>116</xdr:col>
      <xdr:colOff>114300</xdr:colOff>
      <xdr:row>40</xdr:row>
      <xdr:rowOff>75788</xdr:rowOff>
    </xdr:to>
    <xdr:sp macro="" textlink="">
      <xdr:nvSpPr>
        <xdr:cNvPr id="579" name="楕円 578">
          <a:extLst>
            <a:ext uri="{FF2B5EF4-FFF2-40B4-BE49-F238E27FC236}">
              <a16:creationId xmlns:a16="http://schemas.microsoft.com/office/drawing/2014/main" id="{E6BA45BF-2709-4CC4-B896-C9344CD0B004}"/>
            </a:ext>
          </a:extLst>
        </xdr:cNvPr>
        <xdr:cNvSpPr/>
      </xdr:nvSpPr>
      <xdr:spPr>
        <a:xfrm>
          <a:off x="19904710" y="6830283"/>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124065</xdr:rowOff>
    </xdr:from>
    <xdr:ext cx="534377" cy="259045"/>
    <xdr:sp macro="" textlink="">
      <xdr:nvSpPr>
        <xdr:cNvPr id="580" name="【一般廃棄物処理施設】&#10;一人当たり有形固定資産（償却資産）額該当値テキスト">
          <a:extLst>
            <a:ext uri="{FF2B5EF4-FFF2-40B4-BE49-F238E27FC236}">
              <a16:creationId xmlns:a16="http://schemas.microsoft.com/office/drawing/2014/main" id="{6F6D2706-C0D1-44E6-892D-5E24F4E8A1DF}"/>
            </a:ext>
          </a:extLst>
        </xdr:cNvPr>
        <xdr:cNvSpPr txBox="1"/>
      </xdr:nvSpPr>
      <xdr:spPr>
        <a:xfrm>
          <a:off x="19985990" y="68125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28,961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147535</xdr:rowOff>
    </xdr:from>
    <xdr:to>
      <xdr:col>112</xdr:col>
      <xdr:colOff>38100</xdr:colOff>
      <xdr:row>40</xdr:row>
      <xdr:rowOff>77685</xdr:rowOff>
    </xdr:to>
    <xdr:sp macro="" textlink="">
      <xdr:nvSpPr>
        <xdr:cNvPr id="581" name="楕円 580">
          <a:extLst>
            <a:ext uri="{FF2B5EF4-FFF2-40B4-BE49-F238E27FC236}">
              <a16:creationId xmlns:a16="http://schemas.microsoft.com/office/drawing/2014/main" id="{7DC28B3C-6496-4E8E-A464-E5F9DBAE92B1}"/>
            </a:ext>
          </a:extLst>
        </xdr:cNvPr>
        <xdr:cNvSpPr/>
      </xdr:nvSpPr>
      <xdr:spPr>
        <a:xfrm>
          <a:off x="19161760" y="6832180"/>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24988</xdr:rowOff>
    </xdr:from>
    <xdr:to>
      <xdr:col>116</xdr:col>
      <xdr:colOff>63500</xdr:colOff>
      <xdr:row>40</xdr:row>
      <xdr:rowOff>26885</xdr:rowOff>
    </xdr:to>
    <xdr:cxnSp macro="">
      <xdr:nvCxnSpPr>
        <xdr:cNvPr id="582" name="直線コネクタ 581">
          <a:extLst>
            <a:ext uri="{FF2B5EF4-FFF2-40B4-BE49-F238E27FC236}">
              <a16:creationId xmlns:a16="http://schemas.microsoft.com/office/drawing/2014/main" id="{18322985-122C-4491-83D9-8F4B92E78586}"/>
            </a:ext>
          </a:extLst>
        </xdr:cNvPr>
        <xdr:cNvCxnSpPr/>
      </xdr:nvCxnSpPr>
      <xdr:spPr>
        <a:xfrm flipV="1">
          <a:off x="19204940" y="6879178"/>
          <a:ext cx="742950" cy="38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149570</xdr:rowOff>
    </xdr:from>
    <xdr:to>
      <xdr:col>107</xdr:col>
      <xdr:colOff>101600</xdr:colOff>
      <xdr:row>40</xdr:row>
      <xdr:rowOff>79720</xdr:rowOff>
    </xdr:to>
    <xdr:sp macro="" textlink="">
      <xdr:nvSpPr>
        <xdr:cNvPr id="583" name="楕円 582">
          <a:extLst>
            <a:ext uri="{FF2B5EF4-FFF2-40B4-BE49-F238E27FC236}">
              <a16:creationId xmlns:a16="http://schemas.microsoft.com/office/drawing/2014/main" id="{CC7605B9-658D-4502-B70E-352D38937462}"/>
            </a:ext>
          </a:extLst>
        </xdr:cNvPr>
        <xdr:cNvSpPr/>
      </xdr:nvSpPr>
      <xdr:spPr>
        <a:xfrm>
          <a:off x="18345150" y="6836120"/>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26885</xdr:rowOff>
    </xdr:from>
    <xdr:to>
      <xdr:col>111</xdr:col>
      <xdr:colOff>177800</xdr:colOff>
      <xdr:row>40</xdr:row>
      <xdr:rowOff>28920</xdr:rowOff>
    </xdr:to>
    <xdr:cxnSp macro="">
      <xdr:nvCxnSpPr>
        <xdr:cNvPr id="584" name="直線コネクタ 583">
          <a:extLst>
            <a:ext uri="{FF2B5EF4-FFF2-40B4-BE49-F238E27FC236}">
              <a16:creationId xmlns:a16="http://schemas.microsoft.com/office/drawing/2014/main" id="{D28E56B1-308B-43A5-ADE2-F25927C035E4}"/>
            </a:ext>
          </a:extLst>
        </xdr:cNvPr>
        <xdr:cNvCxnSpPr/>
      </xdr:nvCxnSpPr>
      <xdr:spPr>
        <a:xfrm flipV="1">
          <a:off x="18399760" y="6882980"/>
          <a:ext cx="805180" cy="20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152096</xdr:rowOff>
    </xdr:from>
    <xdr:to>
      <xdr:col>102</xdr:col>
      <xdr:colOff>165100</xdr:colOff>
      <xdr:row>40</xdr:row>
      <xdr:rowOff>82246</xdr:rowOff>
    </xdr:to>
    <xdr:sp macro="" textlink="">
      <xdr:nvSpPr>
        <xdr:cNvPr id="585" name="楕円 584">
          <a:extLst>
            <a:ext uri="{FF2B5EF4-FFF2-40B4-BE49-F238E27FC236}">
              <a16:creationId xmlns:a16="http://schemas.microsoft.com/office/drawing/2014/main" id="{FD888A4D-1450-4FE3-9E61-F84F48B3D7D1}"/>
            </a:ext>
          </a:extLst>
        </xdr:cNvPr>
        <xdr:cNvSpPr/>
      </xdr:nvSpPr>
      <xdr:spPr>
        <a:xfrm>
          <a:off x="17547590" y="6838646"/>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28920</xdr:rowOff>
    </xdr:from>
    <xdr:to>
      <xdr:col>107</xdr:col>
      <xdr:colOff>50800</xdr:colOff>
      <xdr:row>40</xdr:row>
      <xdr:rowOff>31446</xdr:rowOff>
    </xdr:to>
    <xdr:cxnSp macro="">
      <xdr:nvCxnSpPr>
        <xdr:cNvPr id="586" name="直線コネクタ 585">
          <a:extLst>
            <a:ext uri="{FF2B5EF4-FFF2-40B4-BE49-F238E27FC236}">
              <a16:creationId xmlns:a16="http://schemas.microsoft.com/office/drawing/2014/main" id="{ADEAEA2F-AF6E-4FDB-A077-620EEEA855FF}"/>
            </a:ext>
          </a:extLst>
        </xdr:cNvPr>
        <xdr:cNvCxnSpPr/>
      </xdr:nvCxnSpPr>
      <xdr:spPr>
        <a:xfrm flipV="1">
          <a:off x="17602200" y="6885015"/>
          <a:ext cx="797560" cy="25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156514</xdr:rowOff>
    </xdr:from>
    <xdr:to>
      <xdr:col>98</xdr:col>
      <xdr:colOff>38100</xdr:colOff>
      <xdr:row>40</xdr:row>
      <xdr:rowOff>86664</xdr:rowOff>
    </xdr:to>
    <xdr:sp macro="" textlink="">
      <xdr:nvSpPr>
        <xdr:cNvPr id="587" name="楕円 586">
          <a:extLst>
            <a:ext uri="{FF2B5EF4-FFF2-40B4-BE49-F238E27FC236}">
              <a16:creationId xmlns:a16="http://schemas.microsoft.com/office/drawing/2014/main" id="{4EE2EBFC-7A0F-40F1-8795-A6753734C974}"/>
            </a:ext>
          </a:extLst>
        </xdr:cNvPr>
        <xdr:cNvSpPr/>
      </xdr:nvSpPr>
      <xdr:spPr>
        <a:xfrm>
          <a:off x="16761460" y="6844969"/>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31446</xdr:rowOff>
    </xdr:from>
    <xdr:to>
      <xdr:col>102</xdr:col>
      <xdr:colOff>114300</xdr:colOff>
      <xdr:row>40</xdr:row>
      <xdr:rowOff>35864</xdr:rowOff>
    </xdr:to>
    <xdr:cxnSp macro="">
      <xdr:nvCxnSpPr>
        <xdr:cNvPr id="588" name="直線コネクタ 587">
          <a:extLst>
            <a:ext uri="{FF2B5EF4-FFF2-40B4-BE49-F238E27FC236}">
              <a16:creationId xmlns:a16="http://schemas.microsoft.com/office/drawing/2014/main" id="{D3DF614A-A2E1-4795-A1E2-C8ACACA25266}"/>
            </a:ext>
          </a:extLst>
        </xdr:cNvPr>
        <xdr:cNvCxnSpPr/>
      </xdr:nvCxnSpPr>
      <xdr:spPr>
        <a:xfrm flipV="1">
          <a:off x="16804640" y="6887541"/>
          <a:ext cx="797560" cy="63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36</xdr:row>
      <xdr:rowOff>160466</xdr:rowOff>
    </xdr:from>
    <xdr:ext cx="534377" cy="259045"/>
    <xdr:sp macro="" textlink="">
      <xdr:nvSpPr>
        <xdr:cNvPr id="589" name="n_1aveValue【一般廃棄物処理施設】&#10;一人当たり有形固定資産（償却資産）額">
          <a:extLst>
            <a:ext uri="{FF2B5EF4-FFF2-40B4-BE49-F238E27FC236}">
              <a16:creationId xmlns:a16="http://schemas.microsoft.com/office/drawing/2014/main" id="{531A8CBC-7311-4B56-8452-70031C01D2FB}"/>
            </a:ext>
          </a:extLst>
        </xdr:cNvPr>
        <xdr:cNvSpPr txBox="1"/>
      </xdr:nvSpPr>
      <xdr:spPr>
        <a:xfrm>
          <a:off x="18951721" y="63345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36</xdr:row>
      <xdr:rowOff>168427</xdr:rowOff>
    </xdr:from>
    <xdr:ext cx="534377" cy="259045"/>
    <xdr:sp macro="" textlink="">
      <xdr:nvSpPr>
        <xdr:cNvPr id="590" name="n_2aveValue【一般廃棄物処理施設】&#10;一人当たり有形固定資産（償却資産）額">
          <a:extLst>
            <a:ext uri="{FF2B5EF4-FFF2-40B4-BE49-F238E27FC236}">
              <a16:creationId xmlns:a16="http://schemas.microsoft.com/office/drawing/2014/main" id="{5ED244E0-89AE-4959-B018-B424CEBC1B54}"/>
            </a:ext>
          </a:extLst>
        </xdr:cNvPr>
        <xdr:cNvSpPr txBox="1"/>
      </xdr:nvSpPr>
      <xdr:spPr>
        <a:xfrm>
          <a:off x="18170671" y="63444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37</xdr:row>
      <xdr:rowOff>5652</xdr:rowOff>
    </xdr:from>
    <xdr:ext cx="534377" cy="259045"/>
    <xdr:sp macro="" textlink="">
      <xdr:nvSpPr>
        <xdr:cNvPr id="591" name="n_3aveValue【一般廃棄物処理施設】&#10;一人当たり有形固定資産（償却資産）額">
          <a:extLst>
            <a:ext uri="{FF2B5EF4-FFF2-40B4-BE49-F238E27FC236}">
              <a16:creationId xmlns:a16="http://schemas.microsoft.com/office/drawing/2014/main" id="{40142120-C58B-49A6-AD2A-36ACFA59FC2B}"/>
            </a:ext>
          </a:extLst>
        </xdr:cNvPr>
        <xdr:cNvSpPr txBox="1"/>
      </xdr:nvSpPr>
      <xdr:spPr>
        <a:xfrm>
          <a:off x="17354061" y="63512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37</xdr:row>
      <xdr:rowOff>22175</xdr:rowOff>
    </xdr:from>
    <xdr:ext cx="534377" cy="259045"/>
    <xdr:sp macro="" textlink="">
      <xdr:nvSpPr>
        <xdr:cNvPr id="592" name="n_4aveValue【一般廃棄物処理施設】&#10;一人当たり有形固定資産（償却資産）額">
          <a:extLst>
            <a:ext uri="{FF2B5EF4-FFF2-40B4-BE49-F238E27FC236}">
              <a16:creationId xmlns:a16="http://schemas.microsoft.com/office/drawing/2014/main" id="{90BB0AAA-77B8-48D6-B2B4-79FD8CBDA968}"/>
            </a:ext>
          </a:extLst>
        </xdr:cNvPr>
        <xdr:cNvSpPr txBox="1"/>
      </xdr:nvSpPr>
      <xdr:spPr>
        <a:xfrm>
          <a:off x="16556501" y="63620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40</xdr:row>
      <xdr:rowOff>68812</xdr:rowOff>
    </xdr:from>
    <xdr:ext cx="534377" cy="259045"/>
    <xdr:sp macro="" textlink="">
      <xdr:nvSpPr>
        <xdr:cNvPr id="593" name="n_1mainValue【一般廃棄物処理施設】&#10;一人当たり有形固定資産（償却資産）額">
          <a:extLst>
            <a:ext uri="{FF2B5EF4-FFF2-40B4-BE49-F238E27FC236}">
              <a16:creationId xmlns:a16="http://schemas.microsoft.com/office/drawing/2014/main" id="{51161492-474D-40FE-AABC-EF3BDA615D02}"/>
            </a:ext>
          </a:extLst>
        </xdr:cNvPr>
        <xdr:cNvSpPr txBox="1"/>
      </xdr:nvSpPr>
      <xdr:spPr>
        <a:xfrm>
          <a:off x="18951721" y="69249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40</xdr:row>
      <xdr:rowOff>70847</xdr:rowOff>
    </xdr:from>
    <xdr:ext cx="534377" cy="259045"/>
    <xdr:sp macro="" textlink="">
      <xdr:nvSpPr>
        <xdr:cNvPr id="594" name="n_2mainValue【一般廃棄物処理施設】&#10;一人当たり有形固定資産（償却資産）額">
          <a:extLst>
            <a:ext uri="{FF2B5EF4-FFF2-40B4-BE49-F238E27FC236}">
              <a16:creationId xmlns:a16="http://schemas.microsoft.com/office/drawing/2014/main" id="{1D01A317-F1C4-40E1-B723-4053EF28FD2D}"/>
            </a:ext>
          </a:extLst>
        </xdr:cNvPr>
        <xdr:cNvSpPr txBox="1"/>
      </xdr:nvSpPr>
      <xdr:spPr>
        <a:xfrm>
          <a:off x="18170671" y="69269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28,273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40</xdr:row>
      <xdr:rowOff>73373</xdr:rowOff>
    </xdr:from>
    <xdr:ext cx="534377" cy="259045"/>
    <xdr:sp macro="" textlink="">
      <xdr:nvSpPr>
        <xdr:cNvPr id="595" name="n_3mainValue【一般廃棄物処理施設】&#10;一人当たり有形固定資産（償却資産）額">
          <a:extLst>
            <a:ext uri="{FF2B5EF4-FFF2-40B4-BE49-F238E27FC236}">
              <a16:creationId xmlns:a16="http://schemas.microsoft.com/office/drawing/2014/main" id="{FF4003B4-827F-4288-92E5-A393626396A2}"/>
            </a:ext>
          </a:extLst>
        </xdr:cNvPr>
        <xdr:cNvSpPr txBox="1"/>
      </xdr:nvSpPr>
      <xdr:spPr>
        <a:xfrm>
          <a:off x="17354061" y="69313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27,831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40</xdr:row>
      <xdr:rowOff>77791</xdr:rowOff>
    </xdr:from>
    <xdr:ext cx="534377" cy="259045"/>
    <xdr:sp macro="" textlink="">
      <xdr:nvSpPr>
        <xdr:cNvPr id="596" name="n_4mainValue【一般廃棄物処理施設】&#10;一人当たり有形固定資産（償却資産）額">
          <a:extLst>
            <a:ext uri="{FF2B5EF4-FFF2-40B4-BE49-F238E27FC236}">
              <a16:creationId xmlns:a16="http://schemas.microsoft.com/office/drawing/2014/main" id="{53C81829-F0A2-4D3D-B35F-95BAC4F9A910}"/>
            </a:ext>
          </a:extLst>
        </xdr:cNvPr>
        <xdr:cNvSpPr txBox="1"/>
      </xdr:nvSpPr>
      <xdr:spPr>
        <a:xfrm>
          <a:off x="16556501" y="69357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97" name="正方形/長方形 596">
          <a:extLst>
            <a:ext uri="{FF2B5EF4-FFF2-40B4-BE49-F238E27FC236}">
              <a16:creationId xmlns:a16="http://schemas.microsoft.com/office/drawing/2014/main" id="{C49BD03B-C7F0-4567-B745-0FC575446F59}"/>
            </a:ext>
          </a:extLst>
        </xdr:cNvPr>
        <xdr:cNvSpPr/>
      </xdr:nvSpPr>
      <xdr:spPr>
        <a:xfrm>
          <a:off x="11203940" y="800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98" name="正方形/長方形 597">
          <a:extLst>
            <a:ext uri="{FF2B5EF4-FFF2-40B4-BE49-F238E27FC236}">
              <a16:creationId xmlns:a16="http://schemas.microsoft.com/office/drawing/2014/main" id="{2C91C137-8E80-4647-A461-E41E94A89877}"/>
            </a:ext>
          </a:extLst>
        </xdr:cNvPr>
        <xdr:cNvSpPr/>
      </xdr:nvSpPr>
      <xdr:spPr>
        <a:xfrm>
          <a:off x="113157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99" name="正方形/長方形 598">
          <a:extLst>
            <a:ext uri="{FF2B5EF4-FFF2-40B4-BE49-F238E27FC236}">
              <a16:creationId xmlns:a16="http://schemas.microsoft.com/office/drawing/2014/main" id="{32F931D4-6988-43F7-83B7-7ACA81C82435}"/>
            </a:ext>
          </a:extLst>
        </xdr:cNvPr>
        <xdr:cNvSpPr/>
      </xdr:nvSpPr>
      <xdr:spPr>
        <a:xfrm>
          <a:off x="113157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00" name="正方形/長方形 599">
          <a:extLst>
            <a:ext uri="{FF2B5EF4-FFF2-40B4-BE49-F238E27FC236}">
              <a16:creationId xmlns:a16="http://schemas.microsoft.com/office/drawing/2014/main" id="{A63488E2-42BF-4B11-A5C9-7F480072D1CE}"/>
            </a:ext>
          </a:extLst>
        </xdr:cNvPr>
        <xdr:cNvSpPr/>
      </xdr:nvSpPr>
      <xdr:spPr>
        <a:xfrm>
          <a:off x="122326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01" name="正方形/長方形 600">
          <a:extLst>
            <a:ext uri="{FF2B5EF4-FFF2-40B4-BE49-F238E27FC236}">
              <a16:creationId xmlns:a16="http://schemas.microsoft.com/office/drawing/2014/main" id="{639D5106-6529-427E-A75E-4DED631DC8B1}"/>
            </a:ext>
          </a:extLst>
        </xdr:cNvPr>
        <xdr:cNvSpPr/>
      </xdr:nvSpPr>
      <xdr:spPr>
        <a:xfrm>
          <a:off x="122326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02" name="正方形/長方形 601">
          <a:extLst>
            <a:ext uri="{FF2B5EF4-FFF2-40B4-BE49-F238E27FC236}">
              <a16:creationId xmlns:a16="http://schemas.microsoft.com/office/drawing/2014/main" id="{3959C592-65C2-4693-9F5E-06EB157AE82A}"/>
            </a:ext>
          </a:extLst>
        </xdr:cNvPr>
        <xdr:cNvSpPr/>
      </xdr:nvSpPr>
      <xdr:spPr>
        <a:xfrm>
          <a:off x="132613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03" name="正方形/長方形 602">
          <a:extLst>
            <a:ext uri="{FF2B5EF4-FFF2-40B4-BE49-F238E27FC236}">
              <a16:creationId xmlns:a16="http://schemas.microsoft.com/office/drawing/2014/main" id="{97518633-1038-4059-8A8D-6E2267307A7D}"/>
            </a:ext>
          </a:extLst>
        </xdr:cNvPr>
        <xdr:cNvSpPr/>
      </xdr:nvSpPr>
      <xdr:spPr>
        <a:xfrm>
          <a:off x="132613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04" name="正方形/長方形 603">
          <a:extLst>
            <a:ext uri="{FF2B5EF4-FFF2-40B4-BE49-F238E27FC236}">
              <a16:creationId xmlns:a16="http://schemas.microsoft.com/office/drawing/2014/main" id="{1945FFDF-BC24-4CAC-B6A7-2DEC5836B73C}"/>
            </a:ext>
          </a:extLst>
        </xdr:cNvPr>
        <xdr:cNvSpPr/>
      </xdr:nvSpPr>
      <xdr:spPr>
        <a:xfrm>
          <a:off x="11203940" y="914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05" name="テキスト ボックス 604">
          <a:extLst>
            <a:ext uri="{FF2B5EF4-FFF2-40B4-BE49-F238E27FC236}">
              <a16:creationId xmlns:a16="http://schemas.microsoft.com/office/drawing/2014/main" id="{A49C009C-4DFD-4A5E-9760-7CF5ACDC8404}"/>
            </a:ext>
          </a:extLst>
        </xdr:cNvPr>
        <xdr:cNvSpPr txBox="1"/>
      </xdr:nvSpPr>
      <xdr:spPr>
        <a:xfrm>
          <a:off x="1116584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06" name="直線コネクタ 605">
          <a:extLst>
            <a:ext uri="{FF2B5EF4-FFF2-40B4-BE49-F238E27FC236}">
              <a16:creationId xmlns:a16="http://schemas.microsoft.com/office/drawing/2014/main" id="{A5BB7A06-D6A0-4601-A4EB-23099922F524}"/>
            </a:ext>
          </a:extLst>
        </xdr:cNvPr>
        <xdr:cNvCxnSpPr/>
      </xdr:nvCxnSpPr>
      <xdr:spPr>
        <a:xfrm>
          <a:off x="1120394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07" name="テキスト ボックス 606">
          <a:extLst>
            <a:ext uri="{FF2B5EF4-FFF2-40B4-BE49-F238E27FC236}">
              <a16:creationId xmlns:a16="http://schemas.microsoft.com/office/drawing/2014/main" id="{76568F6C-20A8-4E83-AEB6-A8F9BA9B2397}"/>
            </a:ext>
          </a:extLst>
        </xdr:cNvPr>
        <xdr:cNvSpPr txBox="1"/>
      </xdr:nvSpPr>
      <xdr:spPr>
        <a:xfrm>
          <a:off x="10801531"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0</xdr:rowOff>
    </xdr:from>
    <xdr:to>
      <xdr:col>89</xdr:col>
      <xdr:colOff>177800</xdr:colOff>
      <xdr:row>64</xdr:row>
      <xdr:rowOff>0</xdr:rowOff>
    </xdr:to>
    <xdr:cxnSp macro="">
      <xdr:nvCxnSpPr>
        <xdr:cNvPr id="608" name="直線コネクタ 607">
          <a:extLst>
            <a:ext uri="{FF2B5EF4-FFF2-40B4-BE49-F238E27FC236}">
              <a16:creationId xmlns:a16="http://schemas.microsoft.com/office/drawing/2014/main" id="{2B445230-6695-46F6-BFC9-57399282944B}"/>
            </a:ext>
          </a:extLst>
        </xdr:cNvPr>
        <xdr:cNvCxnSpPr/>
      </xdr:nvCxnSpPr>
      <xdr:spPr>
        <a:xfrm>
          <a:off x="11203940" y="10972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29227</xdr:rowOff>
    </xdr:from>
    <xdr:ext cx="403059" cy="259045"/>
    <xdr:sp macro="" textlink="">
      <xdr:nvSpPr>
        <xdr:cNvPr id="609" name="テキスト ボックス 608">
          <a:extLst>
            <a:ext uri="{FF2B5EF4-FFF2-40B4-BE49-F238E27FC236}">
              <a16:creationId xmlns:a16="http://schemas.microsoft.com/office/drawing/2014/main" id="{BCEEBA13-F364-45FA-AA4A-FCB3BEC30677}"/>
            </a:ext>
          </a:extLst>
        </xdr:cNvPr>
        <xdr:cNvSpPr txBox="1"/>
      </xdr:nvSpPr>
      <xdr:spPr>
        <a:xfrm>
          <a:off x="10842791" y="108286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57150</xdr:rowOff>
    </xdr:from>
    <xdr:to>
      <xdr:col>89</xdr:col>
      <xdr:colOff>177800</xdr:colOff>
      <xdr:row>61</xdr:row>
      <xdr:rowOff>57150</xdr:rowOff>
    </xdr:to>
    <xdr:cxnSp macro="">
      <xdr:nvCxnSpPr>
        <xdr:cNvPr id="610" name="直線コネクタ 609">
          <a:extLst>
            <a:ext uri="{FF2B5EF4-FFF2-40B4-BE49-F238E27FC236}">
              <a16:creationId xmlns:a16="http://schemas.microsoft.com/office/drawing/2014/main" id="{FC9C814E-983C-40BE-88B3-D9DE1A038091}"/>
            </a:ext>
          </a:extLst>
        </xdr:cNvPr>
        <xdr:cNvCxnSpPr/>
      </xdr:nvCxnSpPr>
      <xdr:spPr>
        <a:xfrm>
          <a:off x="11203940" y="105117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86377</xdr:rowOff>
    </xdr:from>
    <xdr:ext cx="403059" cy="259045"/>
    <xdr:sp macro="" textlink="">
      <xdr:nvSpPr>
        <xdr:cNvPr id="611" name="テキスト ボックス 610">
          <a:extLst>
            <a:ext uri="{FF2B5EF4-FFF2-40B4-BE49-F238E27FC236}">
              <a16:creationId xmlns:a16="http://schemas.microsoft.com/office/drawing/2014/main" id="{EA015C5E-E32E-4875-8306-0285332E65D0}"/>
            </a:ext>
          </a:extLst>
        </xdr:cNvPr>
        <xdr:cNvSpPr txBox="1"/>
      </xdr:nvSpPr>
      <xdr:spPr>
        <a:xfrm>
          <a:off x="10842791" y="103752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114300</xdr:rowOff>
    </xdr:from>
    <xdr:to>
      <xdr:col>89</xdr:col>
      <xdr:colOff>177800</xdr:colOff>
      <xdr:row>58</xdr:row>
      <xdr:rowOff>114300</xdr:rowOff>
    </xdr:to>
    <xdr:cxnSp macro="">
      <xdr:nvCxnSpPr>
        <xdr:cNvPr id="612" name="直線コネクタ 611">
          <a:extLst>
            <a:ext uri="{FF2B5EF4-FFF2-40B4-BE49-F238E27FC236}">
              <a16:creationId xmlns:a16="http://schemas.microsoft.com/office/drawing/2014/main" id="{6B14ADE5-86C9-4964-A564-861FAE3F24EA}"/>
            </a:ext>
          </a:extLst>
        </xdr:cNvPr>
        <xdr:cNvCxnSpPr/>
      </xdr:nvCxnSpPr>
      <xdr:spPr>
        <a:xfrm>
          <a:off x="11203940" y="10058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57</xdr:row>
      <xdr:rowOff>143527</xdr:rowOff>
    </xdr:from>
    <xdr:ext cx="403059" cy="259045"/>
    <xdr:sp macro="" textlink="">
      <xdr:nvSpPr>
        <xdr:cNvPr id="613" name="テキスト ボックス 612">
          <a:extLst>
            <a:ext uri="{FF2B5EF4-FFF2-40B4-BE49-F238E27FC236}">
              <a16:creationId xmlns:a16="http://schemas.microsoft.com/office/drawing/2014/main" id="{D66F8440-B0D6-4B38-8C2A-D1F495E7AC7B}"/>
            </a:ext>
          </a:extLst>
        </xdr:cNvPr>
        <xdr:cNvSpPr txBox="1"/>
      </xdr:nvSpPr>
      <xdr:spPr>
        <a:xfrm>
          <a:off x="10842791" y="99142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0</xdr:rowOff>
    </xdr:from>
    <xdr:to>
      <xdr:col>89</xdr:col>
      <xdr:colOff>177800</xdr:colOff>
      <xdr:row>56</xdr:row>
      <xdr:rowOff>0</xdr:rowOff>
    </xdr:to>
    <xdr:cxnSp macro="">
      <xdr:nvCxnSpPr>
        <xdr:cNvPr id="614" name="直線コネクタ 613">
          <a:extLst>
            <a:ext uri="{FF2B5EF4-FFF2-40B4-BE49-F238E27FC236}">
              <a16:creationId xmlns:a16="http://schemas.microsoft.com/office/drawing/2014/main" id="{B123F8C7-3F29-457D-B2AB-FEB37C68454B}"/>
            </a:ext>
          </a:extLst>
        </xdr:cNvPr>
        <xdr:cNvCxnSpPr/>
      </xdr:nvCxnSpPr>
      <xdr:spPr>
        <a:xfrm>
          <a:off x="11203940" y="9601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55</xdr:row>
      <xdr:rowOff>29227</xdr:rowOff>
    </xdr:from>
    <xdr:ext cx="403059" cy="259045"/>
    <xdr:sp macro="" textlink="">
      <xdr:nvSpPr>
        <xdr:cNvPr id="615" name="テキスト ボックス 614">
          <a:extLst>
            <a:ext uri="{FF2B5EF4-FFF2-40B4-BE49-F238E27FC236}">
              <a16:creationId xmlns:a16="http://schemas.microsoft.com/office/drawing/2014/main" id="{2211D18B-FF7F-41E6-86B4-3ED0D0BE116C}"/>
            </a:ext>
          </a:extLst>
        </xdr:cNvPr>
        <xdr:cNvSpPr txBox="1"/>
      </xdr:nvSpPr>
      <xdr:spPr>
        <a:xfrm>
          <a:off x="10842791" y="94570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16" name="直線コネクタ 615">
          <a:extLst>
            <a:ext uri="{FF2B5EF4-FFF2-40B4-BE49-F238E27FC236}">
              <a16:creationId xmlns:a16="http://schemas.microsoft.com/office/drawing/2014/main" id="{4B99C17B-4E4E-4CFC-AC2D-C62A61448BA6}"/>
            </a:ext>
          </a:extLst>
        </xdr:cNvPr>
        <xdr:cNvCxnSpPr/>
      </xdr:nvCxnSpPr>
      <xdr:spPr>
        <a:xfrm>
          <a:off x="1120394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617" name="テキスト ボックス 616">
          <a:extLst>
            <a:ext uri="{FF2B5EF4-FFF2-40B4-BE49-F238E27FC236}">
              <a16:creationId xmlns:a16="http://schemas.microsoft.com/office/drawing/2014/main" id="{97B27068-01F5-413F-8A7A-D217A187A055}"/>
            </a:ext>
          </a:extLst>
        </xdr:cNvPr>
        <xdr:cNvSpPr txBox="1"/>
      </xdr:nvSpPr>
      <xdr:spPr>
        <a:xfrm>
          <a:off x="10905006" y="900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18" name="【保健センター・保健所】&#10;有形固定資産減価償却率グラフ枠">
          <a:extLst>
            <a:ext uri="{FF2B5EF4-FFF2-40B4-BE49-F238E27FC236}">
              <a16:creationId xmlns:a16="http://schemas.microsoft.com/office/drawing/2014/main" id="{121E7807-511C-4DD4-ACDC-2D12F5B87E6D}"/>
            </a:ext>
          </a:extLst>
        </xdr:cNvPr>
        <xdr:cNvSpPr/>
      </xdr:nvSpPr>
      <xdr:spPr>
        <a:xfrm>
          <a:off x="11203940" y="914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141732</xdr:rowOff>
    </xdr:from>
    <xdr:to>
      <xdr:col>85</xdr:col>
      <xdr:colOff>126364</xdr:colOff>
      <xdr:row>63</xdr:row>
      <xdr:rowOff>11430</xdr:rowOff>
    </xdr:to>
    <xdr:cxnSp macro="">
      <xdr:nvCxnSpPr>
        <xdr:cNvPr id="619" name="直線コネクタ 618">
          <a:extLst>
            <a:ext uri="{FF2B5EF4-FFF2-40B4-BE49-F238E27FC236}">
              <a16:creationId xmlns:a16="http://schemas.microsoft.com/office/drawing/2014/main" id="{8775F61B-DBBF-4570-B3F9-9DFC20E13196}"/>
            </a:ext>
          </a:extLst>
        </xdr:cNvPr>
        <xdr:cNvCxnSpPr/>
      </xdr:nvCxnSpPr>
      <xdr:spPr>
        <a:xfrm flipV="1">
          <a:off x="14703424" y="9569577"/>
          <a:ext cx="0" cy="12470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15257</xdr:rowOff>
    </xdr:from>
    <xdr:ext cx="405111" cy="259045"/>
    <xdr:sp macro="" textlink="">
      <xdr:nvSpPr>
        <xdr:cNvPr id="620" name="【保健センター・保健所】&#10;有形固定資産減価償却率最小値テキスト">
          <a:extLst>
            <a:ext uri="{FF2B5EF4-FFF2-40B4-BE49-F238E27FC236}">
              <a16:creationId xmlns:a16="http://schemas.microsoft.com/office/drawing/2014/main" id="{6C3E4A01-E750-471E-B2FC-D907B85556A4}"/>
            </a:ext>
          </a:extLst>
        </xdr:cNvPr>
        <xdr:cNvSpPr txBox="1"/>
      </xdr:nvSpPr>
      <xdr:spPr>
        <a:xfrm>
          <a:off x="14742160" y="108204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11430</xdr:rowOff>
    </xdr:from>
    <xdr:to>
      <xdr:col>86</xdr:col>
      <xdr:colOff>25400</xdr:colOff>
      <xdr:row>63</xdr:row>
      <xdr:rowOff>11430</xdr:rowOff>
    </xdr:to>
    <xdr:cxnSp macro="">
      <xdr:nvCxnSpPr>
        <xdr:cNvPr id="621" name="直線コネクタ 620">
          <a:extLst>
            <a:ext uri="{FF2B5EF4-FFF2-40B4-BE49-F238E27FC236}">
              <a16:creationId xmlns:a16="http://schemas.microsoft.com/office/drawing/2014/main" id="{8E15F0A9-B50C-4419-B1F1-C7A4C74048E5}"/>
            </a:ext>
          </a:extLst>
        </xdr:cNvPr>
        <xdr:cNvCxnSpPr/>
      </xdr:nvCxnSpPr>
      <xdr:spPr>
        <a:xfrm>
          <a:off x="14611350" y="108165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88409</xdr:rowOff>
    </xdr:from>
    <xdr:ext cx="405111" cy="259045"/>
    <xdr:sp macro="" textlink="">
      <xdr:nvSpPr>
        <xdr:cNvPr id="622" name="【保健センター・保健所】&#10;有形固定資産減価償却率最大値テキスト">
          <a:extLst>
            <a:ext uri="{FF2B5EF4-FFF2-40B4-BE49-F238E27FC236}">
              <a16:creationId xmlns:a16="http://schemas.microsoft.com/office/drawing/2014/main" id="{8B4C8FF9-C6A6-4913-BD67-400111DDFA00}"/>
            </a:ext>
          </a:extLst>
        </xdr:cNvPr>
        <xdr:cNvSpPr txBox="1"/>
      </xdr:nvSpPr>
      <xdr:spPr>
        <a:xfrm>
          <a:off x="14742160" y="93505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141732</xdr:rowOff>
    </xdr:from>
    <xdr:to>
      <xdr:col>86</xdr:col>
      <xdr:colOff>25400</xdr:colOff>
      <xdr:row>55</xdr:row>
      <xdr:rowOff>141732</xdr:rowOff>
    </xdr:to>
    <xdr:cxnSp macro="">
      <xdr:nvCxnSpPr>
        <xdr:cNvPr id="623" name="直線コネクタ 622">
          <a:extLst>
            <a:ext uri="{FF2B5EF4-FFF2-40B4-BE49-F238E27FC236}">
              <a16:creationId xmlns:a16="http://schemas.microsoft.com/office/drawing/2014/main" id="{702C69BB-A306-4318-9B13-CB42E7C8DAB9}"/>
            </a:ext>
          </a:extLst>
        </xdr:cNvPr>
        <xdr:cNvCxnSpPr/>
      </xdr:nvCxnSpPr>
      <xdr:spPr>
        <a:xfrm>
          <a:off x="14611350" y="956957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100093</xdr:rowOff>
    </xdr:from>
    <xdr:ext cx="405111" cy="259045"/>
    <xdr:sp macro="" textlink="">
      <xdr:nvSpPr>
        <xdr:cNvPr id="624" name="【保健センター・保健所】&#10;有形固定資産減価償却率平均値テキスト">
          <a:extLst>
            <a:ext uri="{FF2B5EF4-FFF2-40B4-BE49-F238E27FC236}">
              <a16:creationId xmlns:a16="http://schemas.microsoft.com/office/drawing/2014/main" id="{94B2227D-4BC5-4DEB-846E-A45DC747A7ED}"/>
            </a:ext>
          </a:extLst>
        </xdr:cNvPr>
        <xdr:cNvSpPr txBox="1"/>
      </xdr:nvSpPr>
      <xdr:spPr>
        <a:xfrm>
          <a:off x="14742160" y="1004038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77216</xdr:rowOff>
    </xdr:from>
    <xdr:to>
      <xdr:col>85</xdr:col>
      <xdr:colOff>177800</xdr:colOff>
      <xdr:row>60</xdr:row>
      <xdr:rowOff>7366</xdr:rowOff>
    </xdr:to>
    <xdr:sp macro="" textlink="">
      <xdr:nvSpPr>
        <xdr:cNvPr id="625" name="フローチャート: 判断 624">
          <a:extLst>
            <a:ext uri="{FF2B5EF4-FFF2-40B4-BE49-F238E27FC236}">
              <a16:creationId xmlns:a16="http://schemas.microsoft.com/office/drawing/2014/main" id="{8075756D-993F-4A7F-AD8B-EF7443C56CBE}"/>
            </a:ext>
          </a:extLst>
        </xdr:cNvPr>
        <xdr:cNvSpPr/>
      </xdr:nvSpPr>
      <xdr:spPr>
        <a:xfrm>
          <a:off x="14649450" y="10192766"/>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36068</xdr:rowOff>
    </xdr:from>
    <xdr:to>
      <xdr:col>81</xdr:col>
      <xdr:colOff>101600</xdr:colOff>
      <xdr:row>59</xdr:row>
      <xdr:rowOff>137668</xdr:rowOff>
    </xdr:to>
    <xdr:sp macro="" textlink="">
      <xdr:nvSpPr>
        <xdr:cNvPr id="626" name="フローチャート: 判断 625">
          <a:extLst>
            <a:ext uri="{FF2B5EF4-FFF2-40B4-BE49-F238E27FC236}">
              <a16:creationId xmlns:a16="http://schemas.microsoft.com/office/drawing/2014/main" id="{092744CD-F712-49AD-92AD-35B8A698082E}"/>
            </a:ext>
          </a:extLst>
        </xdr:cNvPr>
        <xdr:cNvSpPr/>
      </xdr:nvSpPr>
      <xdr:spPr>
        <a:xfrm>
          <a:off x="13887450" y="10151618"/>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58</xdr:row>
      <xdr:rowOff>161798</xdr:rowOff>
    </xdr:from>
    <xdr:to>
      <xdr:col>76</xdr:col>
      <xdr:colOff>165100</xdr:colOff>
      <xdr:row>59</xdr:row>
      <xdr:rowOff>91948</xdr:rowOff>
    </xdr:to>
    <xdr:sp macro="" textlink="">
      <xdr:nvSpPr>
        <xdr:cNvPr id="627" name="フローチャート: 判断 626">
          <a:extLst>
            <a:ext uri="{FF2B5EF4-FFF2-40B4-BE49-F238E27FC236}">
              <a16:creationId xmlns:a16="http://schemas.microsoft.com/office/drawing/2014/main" id="{3975658F-B0E0-4A98-A633-8803BFF2DA88}"/>
            </a:ext>
          </a:extLst>
        </xdr:cNvPr>
        <xdr:cNvSpPr/>
      </xdr:nvSpPr>
      <xdr:spPr>
        <a:xfrm>
          <a:off x="13089890" y="10107803"/>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157226</xdr:rowOff>
    </xdr:from>
    <xdr:to>
      <xdr:col>72</xdr:col>
      <xdr:colOff>38100</xdr:colOff>
      <xdr:row>59</xdr:row>
      <xdr:rowOff>87376</xdr:rowOff>
    </xdr:to>
    <xdr:sp macro="" textlink="">
      <xdr:nvSpPr>
        <xdr:cNvPr id="628" name="フローチャート: 判断 627">
          <a:extLst>
            <a:ext uri="{FF2B5EF4-FFF2-40B4-BE49-F238E27FC236}">
              <a16:creationId xmlns:a16="http://schemas.microsoft.com/office/drawing/2014/main" id="{0933DEE6-3F9D-4ADB-8E8F-A2350215B767}"/>
            </a:ext>
          </a:extLst>
        </xdr:cNvPr>
        <xdr:cNvSpPr/>
      </xdr:nvSpPr>
      <xdr:spPr>
        <a:xfrm>
          <a:off x="12303760" y="10103231"/>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84074</xdr:rowOff>
    </xdr:from>
    <xdr:to>
      <xdr:col>67</xdr:col>
      <xdr:colOff>101600</xdr:colOff>
      <xdr:row>59</xdr:row>
      <xdr:rowOff>14224</xdr:rowOff>
    </xdr:to>
    <xdr:sp macro="" textlink="">
      <xdr:nvSpPr>
        <xdr:cNvPr id="629" name="フローチャート: 判断 628">
          <a:extLst>
            <a:ext uri="{FF2B5EF4-FFF2-40B4-BE49-F238E27FC236}">
              <a16:creationId xmlns:a16="http://schemas.microsoft.com/office/drawing/2014/main" id="{FD65D193-1A3B-4BC9-8A41-7C51EDE2E8E5}"/>
            </a:ext>
          </a:extLst>
        </xdr:cNvPr>
        <xdr:cNvSpPr/>
      </xdr:nvSpPr>
      <xdr:spPr>
        <a:xfrm>
          <a:off x="11487150" y="10030079"/>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30" name="テキスト ボックス 629">
          <a:extLst>
            <a:ext uri="{FF2B5EF4-FFF2-40B4-BE49-F238E27FC236}">
              <a16:creationId xmlns:a16="http://schemas.microsoft.com/office/drawing/2014/main" id="{8F81E9B3-176F-46EE-94CB-ABE0AF4B2125}"/>
            </a:ext>
          </a:extLst>
        </xdr:cNvPr>
        <xdr:cNvSpPr txBox="1"/>
      </xdr:nvSpPr>
      <xdr:spPr>
        <a:xfrm>
          <a:off x="14532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31" name="テキスト ボックス 630">
          <a:extLst>
            <a:ext uri="{FF2B5EF4-FFF2-40B4-BE49-F238E27FC236}">
              <a16:creationId xmlns:a16="http://schemas.microsoft.com/office/drawing/2014/main" id="{6F9F4D10-47C3-4F5F-8C27-3BCE7CD3C0B0}"/>
            </a:ext>
          </a:extLst>
        </xdr:cNvPr>
        <xdr:cNvSpPr txBox="1"/>
      </xdr:nvSpPr>
      <xdr:spPr>
        <a:xfrm>
          <a:off x="13770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32" name="テキスト ボックス 631">
          <a:extLst>
            <a:ext uri="{FF2B5EF4-FFF2-40B4-BE49-F238E27FC236}">
              <a16:creationId xmlns:a16="http://schemas.microsoft.com/office/drawing/2014/main" id="{5A1FE14B-0C91-49DC-BD9E-7C7625C7C6F2}"/>
            </a:ext>
          </a:extLst>
        </xdr:cNvPr>
        <xdr:cNvSpPr txBox="1"/>
      </xdr:nvSpPr>
      <xdr:spPr>
        <a:xfrm>
          <a:off x="129730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33" name="テキスト ボックス 632">
          <a:extLst>
            <a:ext uri="{FF2B5EF4-FFF2-40B4-BE49-F238E27FC236}">
              <a16:creationId xmlns:a16="http://schemas.microsoft.com/office/drawing/2014/main" id="{7C4BDD28-4504-4172-B71D-3A444A478D8D}"/>
            </a:ext>
          </a:extLst>
        </xdr:cNvPr>
        <xdr:cNvSpPr txBox="1"/>
      </xdr:nvSpPr>
      <xdr:spPr>
        <a:xfrm>
          <a:off x="121754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34" name="テキスト ボックス 633">
          <a:extLst>
            <a:ext uri="{FF2B5EF4-FFF2-40B4-BE49-F238E27FC236}">
              <a16:creationId xmlns:a16="http://schemas.microsoft.com/office/drawing/2014/main" id="{D0AEF058-AFD3-4194-B926-68D8F2F15438}"/>
            </a:ext>
          </a:extLst>
        </xdr:cNvPr>
        <xdr:cNvSpPr txBox="1"/>
      </xdr:nvSpPr>
      <xdr:spPr>
        <a:xfrm>
          <a:off x="113703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97790</xdr:rowOff>
    </xdr:from>
    <xdr:to>
      <xdr:col>85</xdr:col>
      <xdr:colOff>177800</xdr:colOff>
      <xdr:row>62</xdr:row>
      <xdr:rowOff>27940</xdr:rowOff>
    </xdr:to>
    <xdr:sp macro="" textlink="">
      <xdr:nvSpPr>
        <xdr:cNvPr id="635" name="楕円 634">
          <a:extLst>
            <a:ext uri="{FF2B5EF4-FFF2-40B4-BE49-F238E27FC236}">
              <a16:creationId xmlns:a16="http://schemas.microsoft.com/office/drawing/2014/main" id="{CA04D23B-C1C9-4D07-9B43-870E7F600A58}"/>
            </a:ext>
          </a:extLst>
        </xdr:cNvPr>
        <xdr:cNvSpPr/>
      </xdr:nvSpPr>
      <xdr:spPr>
        <a:xfrm>
          <a:off x="14649450" y="1055243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61</xdr:row>
      <xdr:rowOff>76217</xdr:rowOff>
    </xdr:from>
    <xdr:ext cx="405111" cy="259045"/>
    <xdr:sp macro="" textlink="">
      <xdr:nvSpPr>
        <xdr:cNvPr id="636" name="【保健センター・保健所】&#10;有形固定資産減価償却率該当値テキスト">
          <a:extLst>
            <a:ext uri="{FF2B5EF4-FFF2-40B4-BE49-F238E27FC236}">
              <a16:creationId xmlns:a16="http://schemas.microsoft.com/office/drawing/2014/main" id="{BBDFF606-F3A6-44A1-8C92-542327C51C3C}"/>
            </a:ext>
          </a:extLst>
        </xdr:cNvPr>
        <xdr:cNvSpPr txBox="1"/>
      </xdr:nvSpPr>
      <xdr:spPr>
        <a:xfrm>
          <a:off x="14742160" y="105346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61</xdr:row>
      <xdr:rowOff>45212</xdr:rowOff>
    </xdr:from>
    <xdr:to>
      <xdr:col>81</xdr:col>
      <xdr:colOff>101600</xdr:colOff>
      <xdr:row>61</xdr:row>
      <xdr:rowOff>146812</xdr:rowOff>
    </xdr:to>
    <xdr:sp macro="" textlink="">
      <xdr:nvSpPr>
        <xdr:cNvPr id="637" name="楕円 636">
          <a:extLst>
            <a:ext uri="{FF2B5EF4-FFF2-40B4-BE49-F238E27FC236}">
              <a16:creationId xmlns:a16="http://schemas.microsoft.com/office/drawing/2014/main" id="{A25E2037-5078-488A-8FB3-1CBF96CC6BB0}"/>
            </a:ext>
          </a:extLst>
        </xdr:cNvPr>
        <xdr:cNvSpPr/>
      </xdr:nvSpPr>
      <xdr:spPr>
        <a:xfrm>
          <a:off x="13887450" y="10505567"/>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96012</xdr:rowOff>
    </xdr:from>
    <xdr:to>
      <xdr:col>85</xdr:col>
      <xdr:colOff>127000</xdr:colOff>
      <xdr:row>61</xdr:row>
      <xdr:rowOff>148590</xdr:rowOff>
    </xdr:to>
    <xdr:cxnSp macro="">
      <xdr:nvCxnSpPr>
        <xdr:cNvPr id="638" name="直線コネクタ 637">
          <a:extLst>
            <a:ext uri="{FF2B5EF4-FFF2-40B4-BE49-F238E27FC236}">
              <a16:creationId xmlns:a16="http://schemas.microsoft.com/office/drawing/2014/main" id="{87E2309E-20A0-449E-9DE7-B4B4212CDA3C}"/>
            </a:ext>
          </a:extLst>
        </xdr:cNvPr>
        <xdr:cNvCxnSpPr/>
      </xdr:nvCxnSpPr>
      <xdr:spPr>
        <a:xfrm>
          <a:off x="13942060" y="10550652"/>
          <a:ext cx="762000" cy="563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161798</xdr:rowOff>
    </xdr:from>
    <xdr:to>
      <xdr:col>76</xdr:col>
      <xdr:colOff>165100</xdr:colOff>
      <xdr:row>61</xdr:row>
      <xdr:rowOff>91948</xdr:rowOff>
    </xdr:to>
    <xdr:sp macro="" textlink="">
      <xdr:nvSpPr>
        <xdr:cNvPr id="639" name="楕円 638">
          <a:extLst>
            <a:ext uri="{FF2B5EF4-FFF2-40B4-BE49-F238E27FC236}">
              <a16:creationId xmlns:a16="http://schemas.microsoft.com/office/drawing/2014/main" id="{D323CC62-9CE8-4D95-B643-C4E06073B626}"/>
            </a:ext>
          </a:extLst>
        </xdr:cNvPr>
        <xdr:cNvSpPr/>
      </xdr:nvSpPr>
      <xdr:spPr>
        <a:xfrm>
          <a:off x="13089890" y="10450703"/>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41148</xdr:rowOff>
    </xdr:from>
    <xdr:to>
      <xdr:col>81</xdr:col>
      <xdr:colOff>50800</xdr:colOff>
      <xdr:row>61</xdr:row>
      <xdr:rowOff>96012</xdr:rowOff>
    </xdr:to>
    <xdr:cxnSp macro="">
      <xdr:nvCxnSpPr>
        <xdr:cNvPr id="640" name="直線コネクタ 639">
          <a:extLst>
            <a:ext uri="{FF2B5EF4-FFF2-40B4-BE49-F238E27FC236}">
              <a16:creationId xmlns:a16="http://schemas.microsoft.com/office/drawing/2014/main" id="{15BA207E-710E-495B-B8F5-A75CC976EFD2}"/>
            </a:ext>
          </a:extLst>
        </xdr:cNvPr>
        <xdr:cNvCxnSpPr/>
      </xdr:nvCxnSpPr>
      <xdr:spPr>
        <a:xfrm>
          <a:off x="13144500" y="10499598"/>
          <a:ext cx="797560" cy="51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109220</xdr:rowOff>
    </xdr:from>
    <xdr:to>
      <xdr:col>72</xdr:col>
      <xdr:colOff>38100</xdr:colOff>
      <xdr:row>61</xdr:row>
      <xdr:rowOff>39370</xdr:rowOff>
    </xdr:to>
    <xdr:sp macro="" textlink="">
      <xdr:nvSpPr>
        <xdr:cNvPr id="641" name="楕円 640">
          <a:extLst>
            <a:ext uri="{FF2B5EF4-FFF2-40B4-BE49-F238E27FC236}">
              <a16:creationId xmlns:a16="http://schemas.microsoft.com/office/drawing/2014/main" id="{A15DEB53-2DAE-4F76-A082-2045042F8343}"/>
            </a:ext>
          </a:extLst>
        </xdr:cNvPr>
        <xdr:cNvSpPr/>
      </xdr:nvSpPr>
      <xdr:spPr>
        <a:xfrm>
          <a:off x="12303760" y="10394315"/>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160020</xdr:rowOff>
    </xdr:from>
    <xdr:to>
      <xdr:col>76</xdr:col>
      <xdr:colOff>114300</xdr:colOff>
      <xdr:row>61</xdr:row>
      <xdr:rowOff>41148</xdr:rowOff>
    </xdr:to>
    <xdr:cxnSp macro="">
      <xdr:nvCxnSpPr>
        <xdr:cNvPr id="642" name="直線コネクタ 641">
          <a:extLst>
            <a:ext uri="{FF2B5EF4-FFF2-40B4-BE49-F238E27FC236}">
              <a16:creationId xmlns:a16="http://schemas.microsoft.com/office/drawing/2014/main" id="{8D0EEBAB-AC5D-4283-8A48-1C71686011C1}"/>
            </a:ext>
          </a:extLst>
        </xdr:cNvPr>
        <xdr:cNvCxnSpPr/>
      </xdr:nvCxnSpPr>
      <xdr:spPr>
        <a:xfrm>
          <a:off x="12346940" y="10448925"/>
          <a:ext cx="797560" cy="506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56642</xdr:rowOff>
    </xdr:from>
    <xdr:to>
      <xdr:col>67</xdr:col>
      <xdr:colOff>101600</xdr:colOff>
      <xdr:row>60</xdr:row>
      <xdr:rowOff>158242</xdr:rowOff>
    </xdr:to>
    <xdr:sp macro="" textlink="">
      <xdr:nvSpPr>
        <xdr:cNvPr id="643" name="楕円 642">
          <a:extLst>
            <a:ext uri="{FF2B5EF4-FFF2-40B4-BE49-F238E27FC236}">
              <a16:creationId xmlns:a16="http://schemas.microsoft.com/office/drawing/2014/main" id="{2C85BF66-4BA4-4436-8CE4-204E86D09AC5}"/>
            </a:ext>
          </a:extLst>
        </xdr:cNvPr>
        <xdr:cNvSpPr/>
      </xdr:nvSpPr>
      <xdr:spPr>
        <a:xfrm>
          <a:off x="11487150" y="10347452"/>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107442</xdr:rowOff>
    </xdr:from>
    <xdr:to>
      <xdr:col>71</xdr:col>
      <xdr:colOff>177800</xdr:colOff>
      <xdr:row>60</xdr:row>
      <xdr:rowOff>160020</xdr:rowOff>
    </xdr:to>
    <xdr:cxnSp macro="">
      <xdr:nvCxnSpPr>
        <xdr:cNvPr id="644" name="直線コネクタ 643">
          <a:extLst>
            <a:ext uri="{FF2B5EF4-FFF2-40B4-BE49-F238E27FC236}">
              <a16:creationId xmlns:a16="http://schemas.microsoft.com/office/drawing/2014/main" id="{E6297A49-8933-4529-8810-E7B9F0B7D7F2}"/>
            </a:ext>
          </a:extLst>
        </xdr:cNvPr>
        <xdr:cNvCxnSpPr/>
      </xdr:nvCxnSpPr>
      <xdr:spPr>
        <a:xfrm>
          <a:off x="11541760" y="10392537"/>
          <a:ext cx="805180" cy="563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57</xdr:row>
      <xdr:rowOff>154195</xdr:rowOff>
    </xdr:from>
    <xdr:ext cx="405111" cy="259045"/>
    <xdr:sp macro="" textlink="">
      <xdr:nvSpPr>
        <xdr:cNvPr id="645" name="n_1aveValue【保健センター・保健所】&#10;有形固定資産減価償却率">
          <a:extLst>
            <a:ext uri="{FF2B5EF4-FFF2-40B4-BE49-F238E27FC236}">
              <a16:creationId xmlns:a16="http://schemas.microsoft.com/office/drawing/2014/main" id="{23AF8DC5-A804-4D31-9C83-E135B6E2CC1B}"/>
            </a:ext>
          </a:extLst>
        </xdr:cNvPr>
        <xdr:cNvSpPr txBox="1"/>
      </xdr:nvSpPr>
      <xdr:spPr>
        <a:xfrm>
          <a:off x="13738234" y="99268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108475</xdr:rowOff>
    </xdr:from>
    <xdr:ext cx="405111" cy="259045"/>
    <xdr:sp macro="" textlink="">
      <xdr:nvSpPr>
        <xdr:cNvPr id="646" name="n_2aveValue【保健センター・保健所】&#10;有形固定資産減価償却率">
          <a:extLst>
            <a:ext uri="{FF2B5EF4-FFF2-40B4-BE49-F238E27FC236}">
              <a16:creationId xmlns:a16="http://schemas.microsoft.com/office/drawing/2014/main" id="{2BDCBDF8-5491-4670-9D4E-47F0D8D31A09}"/>
            </a:ext>
          </a:extLst>
        </xdr:cNvPr>
        <xdr:cNvSpPr txBox="1"/>
      </xdr:nvSpPr>
      <xdr:spPr>
        <a:xfrm>
          <a:off x="12957184" y="98792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103903</xdr:rowOff>
    </xdr:from>
    <xdr:ext cx="405111" cy="259045"/>
    <xdr:sp macro="" textlink="">
      <xdr:nvSpPr>
        <xdr:cNvPr id="647" name="n_3aveValue【保健センター・保健所】&#10;有形固定資産減価償却率">
          <a:extLst>
            <a:ext uri="{FF2B5EF4-FFF2-40B4-BE49-F238E27FC236}">
              <a16:creationId xmlns:a16="http://schemas.microsoft.com/office/drawing/2014/main" id="{94DB1861-F947-47F6-8499-1A1F3D259E46}"/>
            </a:ext>
          </a:extLst>
        </xdr:cNvPr>
        <xdr:cNvSpPr txBox="1"/>
      </xdr:nvSpPr>
      <xdr:spPr>
        <a:xfrm>
          <a:off x="12171054" y="98746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30751</xdr:rowOff>
    </xdr:from>
    <xdr:ext cx="405111" cy="259045"/>
    <xdr:sp macro="" textlink="">
      <xdr:nvSpPr>
        <xdr:cNvPr id="648" name="n_4aveValue【保健センター・保健所】&#10;有形固定資産減価償却率">
          <a:extLst>
            <a:ext uri="{FF2B5EF4-FFF2-40B4-BE49-F238E27FC236}">
              <a16:creationId xmlns:a16="http://schemas.microsoft.com/office/drawing/2014/main" id="{B09E5198-899A-4987-AC3A-86B214983099}"/>
            </a:ext>
          </a:extLst>
        </xdr:cNvPr>
        <xdr:cNvSpPr txBox="1"/>
      </xdr:nvSpPr>
      <xdr:spPr>
        <a:xfrm>
          <a:off x="11354444" y="98014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137939</xdr:rowOff>
    </xdr:from>
    <xdr:ext cx="405111" cy="259045"/>
    <xdr:sp macro="" textlink="">
      <xdr:nvSpPr>
        <xdr:cNvPr id="649" name="n_1mainValue【保健センター・保健所】&#10;有形固定資産減価償却率">
          <a:extLst>
            <a:ext uri="{FF2B5EF4-FFF2-40B4-BE49-F238E27FC236}">
              <a16:creationId xmlns:a16="http://schemas.microsoft.com/office/drawing/2014/main" id="{0BF47BFD-6A25-4B3F-8B3F-12FC448745C1}"/>
            </a:ext>
          </a:extLst>
        </xdr:cNvPr>
        <xdr:cNvSpPr txBox="1"/>
      </xdr:nvSpPr>
      <xdr:spPr>
        <a:xfrm>
          <a:off x="13738234" y="105925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83075</xdr:rowOff>
    </xdr:from>
    <xdr:ext cx="405111" cy="259045"/>
    <xdr:sp macro="" textlink="">
      <xdr:nvSpPr>
        <xdr:cNvPr id="650" name="n_2mainValue【保健センター・保健所】&#10;有形固定資産減価償却率">
          <a:extLst>
            <a:ext uri="{FF2B5EF4-FFF2-40B4-BE49-F238E27FC236}">
              <a16:creationId xmlns:a16="http://schemas.microsoft.com/office/drawing/2014/main" id="{944B2792-420E-4B6F-BD31-45347C70C177}"/>
            </a:ext>
          </a:extLst>
        </xdr:cNvPr>
        <xdr:cNvSpPr txBox="1"/>
      </xdr:nvSpPr>
      <xdr:spPr>
        <a:xfrm>
          <a:off x="12957184" y="105434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30497</xdr:rowOff>
    </xdr:from>
    <xdr:ext cx="405111" cy="259045"/>
    <xdr:sp macro="" textlink="">
      <xdr:nvSpPr>
        <xdr:cNvPr id="651" name="n_3mainValue【保健センター・保健所】&#10;有形固定資産減価償却率">
          <a:extLst>
            <a:ext uri="{FF2B5EF4-FFF2-40B4-BE49-F238E27FC236}">
              <a16:creationId xmlns:a16="http://schemas.microsoft.com/office/drawing/2014/main" id="{539F47BA-6C40-4676-A1AD-AD575A136DAD}"/>
            </a:ext>
          </a:extLst>
        </xdr:cNvPr>
        <xdr:cNvSpPr txBox="1"/>
      </xdr:nvSpPr>
      <xdr:spPr>
        <a:xfrm>
          <a:off x="12171054" y="10487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149369</xdr:rowOff>
    </xdr:from>
    <xdr:ext cx="405111" cy="259045"/>
    <xdr:sp macro="" textlink="">
      <xdr:nvSpPr>
        <xdr:cNvPr id="652" name="n_4mainValue【保健センター・保健所】&#10;有形固定資産減価償却率">
          <a:extLst>
            <a:ext uri="{FF2B5EF4-FFF2-40B4-BE49-F238E27FC236}">
              <a16:creationId xmlns:a16="http://schemas.microsoft.com/office/drawing/2014/main" id="{2A44FFB4-ECBF-4907-A921-81E4F5B786F9}"/>
            </a:ext>
          </a:extLst>
        </xdr:cNvPr>
        <xdr:cNvSpPr txBox="1"/>
      </xdr:nvSpPr>
      <xdr:spPr>
        <a:xfrm>
          <a:off x="11354444" y="104363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53" name="正方形/長方形 652">
          <a:extLst>
            <a:ext uri="{FF2B5EF4-FFF2-40B4-BE49-F238E27FC236}">
              <a16:creationId xmlns:a16="http://schemas.microsoft.com/office/drawing/2014/main" id="{6040EECB-33DE-4250-ABCE-FB4457DAF02E}"/>
            </a:ext>
          </a:extLst>
        </xdr:cNvPr>
        <xdr:cNvSpPr/>
      </xdr:nvSpPr>
      <xdr:spPr>
        <a:xfrm>
          <a:off x="16459200" y="800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54" name="正方形/長方形 653">
          <a:extLst>
            <a:ext uri="{FF2B5EF4-FFF2-40B4-BE49-F238E27FC236}">
              <a16:creationId xmlns:a16="http://schemas.microsoft.com/office/drawing/2014/main" id="{D55FB291-45E7-4A19-B8D4-1A774384377E}"/>
            </a:ext>
          </a:extLst>
        </xdr:cNvPr>
        <xdr:cNvSpPr/>
      </xdr:nvSpPr>
      <xdr:spPr>
        <a:xfrm>
          <a:off x="165900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55" name="正方形/長方形 654">
          <a:extLst>
            <a:ext uri="{FF2B5EF4-FFF2-40B4-BE49-F238E27FC236}">
              <a16:creationId xmlns:a16="http://schemas.microsoft.com/office/drawing/2014/main" id="{C1B7CB8A-D531-44CA-A2CB-D361FE644E74}"/>
            </a:ext>
          </a:extLst>
        </xdr:cNvPr>
        <xdr:cNvSpPr/>
      </xdr:nvSpPr>
      <xdr:spPr>
        <a:xfrm>
          <a:off x="165900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56" name="正方形/長方形 655">
          <a:extLst>
            <a:ext uri="{FF2B5EF4-FFF2-40B4-BE49-F238E27FC236}">
              <a16:creationId xmlns:a16="http://schemas.microsoft.com/office/drawing/2014/main" id="{279B4B48-EF57-46BA-9A5B-9703126D7C27}"/>
            </a:ext>
          </a:extLst>
        </xdr:cNvPr>
        <xdr:cNvSpPr/>
      </xdr:nvSpPr>
      <xdr:spPr>
        <a:xfrm>
          <a:off x="174879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57" name="正方形/長方形 656">
          <a:extLst>
            <a:ext uri="{FF2B5EF4-FFF2-40B4-BE49-F238E27FC236}">
              <a16:creationId xmlns:a16="http://schemas.microsoft.com/office/drawing/2014/main" id="{48C710B0-4F2F-4F39-802C-9386FA84CE3E}"/>
            </a:ext>
          </a:extLst>
        </xdr:cNvPr>
        <xdr:cNvSpPr/>
      </xdr:nvSpPr>
      <xdr:spPr>
        <a:xfrm>
          <a:off x="174879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58" name="正方形/長方形 657">
          <a:extLst>
            <a:ext uri="{FF2B5EF4-FFF2-40B4-BE49-F238E27FC236}">
              <a16:creationId xmlns:a16="http://schemas.microsoft.com/office/drawing/2014/main" id="{7E729F36-E682-427E-9C0F-FA941D48E3A2}"/>
            </a:ext>
          </a:extLst>
        </xdr:cNvPr>
        <xdr:cNvSpPr/>
      </xdr:nvSpPr>
      <xdr:spPr>
        <a:xfrm>
          <a:off x="185166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59" name="正方形/長方形 658">
          <a:extLst>
            <a:ext uri="{FF2B5EF4-FFF2-40B4-BE49-F238E27FC236}">
              <a16:creationId xmlns:a16="http://schemas.microsoft.com/office/drawing/2014/main" id="{ED578052-FE08-4369-9BD3-40AED19BE1BD}"/>
            </a:ext>
          </a:extLst>
        </xdr:cNvPr>
        <xdr:cNvSpPr/>
      </xdr:nvSpPr>
      <xdr:spPr>
        <a:xfrm>
          <a:off x="185166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60" name="正方形/長方形 659">
          <a:extLst>
            <a:ext uri="{FF2B5EF4-FFF2-40B4-BE49-F238E27FC236}">
              <a16:creationId xmlns:a16="http://schemas.microsoft.com/office/drawing/2014/main" id="{40E73AE9-2B68-4586-91BF-7BB493BB5F3F}"/>
            </a:ext>
          </a:extLst>
        </xdr:cNvPr>
        <xdr:cNvSpPr/>
      </xdr:nvSpPr>
      <xdr:spPr>
        <a:xfrm>
          <a:off x="16459200" y="914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61" name="テキスト ボックス 660">
          <a:extLst>
            <a:ext uri="{FF2B5EF4-FFF2-40B4-BE49-F238E27FC236}">
              <a16:creationId xmlns:a16="http://schemas.microsoft.com/office/drawing/2014/main" id="{5B0B97DB-C8E1-43DD-AACE-E405DF80DE38}"/>
            </a:ext>
          </a:extLst>
        </xdr:cNvPr>
        <xdr:cNvSpPr txBox="1"/>
      </xdr:nvSpPr>
      <xdr:spPr>
        <a:xfrm>
          <a:off x="1644015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62" name="直線コネクタ 661">
          <a:extLst>
            <a:ext uri="{FF2B5EF4-FFF2-40B4-BE49-F238E27FC236}">
              <a16:creationId xmlns:a16="http://schemas.microsoft.com/office/drawing/2014/main" id="{67D1A054-12B4-447A-9601-F57F1A31D0E5}"/>
            </a:ext>
          </a:extLst>
        </xdr:cNvPr>
        <xdr:cNvCxnSpPr/>
      </xdr:nvCxnSpPr>
      <xdr:spPr>
        <a:xfrm>
          <a:off x="1645920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663" name="直線コネクタ 662">
          <a:extLst>
            <a:ext uri="{FF2B5EF4-FFF2-40B4-BE49-F238E27FC236}">
              <a16:creationId xmlns:a16="http://schemas.microsoft.com/office/drawing/2014/main" id="{EA9E0832-54DB-432D-B8F6-8DE211A6F847}"/>
            </a:ext>
          </a:extLst>
        </xdr:cNvPr>
        <xdr:cNvCxnSpPr/>
      </xdr:nvCxnSpPr>
      <xdr:spPr>
        <a:xfrm>
          <a:off x="16459200" y="10972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664" name="テキスト ボックス 663">
          <a:extLst>
            <a:ext uri="{FF2B5EF4-FFF2-40B4-BE49-F238E27FC236}">
              <a16:creationId xmlns:a16="http://schemas.microsoft.com/office/drawing/2014/main" id="{3ABD1A8E-44F3-4F46-BB6E-0E5021BC1E6F}"/>
            </a:ext>
          </a:extLst>
        </xdr:cNvPr>
        <xdr:cNvSpPr txBox="1"/>
      </xdr:nvSpPr>
      <xdr:spPr>
        <a:xfrm>
          <a:off x="16047266" y="108286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665" name="直線コネクタ 664">
          <a:extLst>
            <a:ext uri="{FF2B5EF4-FFF2-40B4-BE49-F238E27FC236}">
              <a16:creationId xmlns:a16="http://schemas.microsoft.com/office/drawing/2014/main" id="{65076230-CFC5-42E6-9404-ED805ED75698}"/>
            </a:ext>
          </a:extLst>
        </xdr:cNvPr>
        <xdr:cNvCxnSpPr/>
      </xdr:nvCxnSpPr>
      <xdr:spPr>
        <a:xfrm>
          <a:off x="16459200" y="105117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666" name="テキスト ボックス 665">
          <a:extLst>
            <a:ext uri="{FF2B5EF4-FFF2-40B4-BE49-F238E27FC236}">
              <a16:creationId xmlns:a16="http://schemas.microsoft.com/office/drawing/2014/main" id="{3C73214B-861F-4C5E-BCF4-9F95D8E17A05}"/>
            </a:ext>
          </a:extLst>
        </xdr:cNvPr>
        <xdr:cNvSpPr txBox="1"/>
      </xdr:nvSpPr>
      <xdr:spPr>
        <a:xfrm>
          <a:off x="16047266" y="103752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667" name="直線コネクタ 666">
          <a:extLst>
            <a:ext uri="{FF2B5EF4-FFF2-40B4-BE49-F238E27FC236}">
              <a16:creationId xmlns:a16="http://schemas.microsoft.com/office/drawing/2014/main" id="{3C3BAE07-8FAC-4942-A915-2F77A5C06CEA}"/>
            </a:ext>
          </a:extLst>
        </xdr:cNvPr>
        <xdr:cNvCxnSpPr/>
      </xdr:nvCxnSpPr>
      <xdr:spPr>
        <a:xfrm>
          <a:off x="16459200" y="10058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668" name="テキスト ボックス 667">
          <a:extLst>
            <a:ext uri="{FF2B5EF4-FFF2-40B4-BE49-F238E27FC236}">
              <a16:creationId xmlns:a16="http://schemas.microsoft.com/office/drawing/2014/main" id="{5B4152A0-DFCE-4212-B2F9-1176DD62E84D}"/>
            </a:ext>
          </a:extLst>
        </xdr:cNvPr>
        <xdr:cNvSpPr txBox="1"/>
      </xdr:nvSpPr>
      <xdr:spPr>
        <a:xfrm>
          <a:off x="16047266" y="99142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669" name="直線コネクタ 668">
          <a:extLst>
            <a:ext uri="{FF2B5EF4-FFF2-40B4-BE49-F238E27FC236}">
              <a16:creationId xmlns:a16="http://schemas.microsoft.com/office/drawing/2014/main" id="{3418487E-BD70-4C30-9AC4-7DBEE58ADA80}"/>
            </a:ext>
          </a:extLst>
        </xdr:cNvPr>
        <xdr:cNvCxnSpPr/>
      </xdr:nvCxnSpPr>
      <xdr:spPr>
        <a:xfrm>
          <a:off x="16459200" y="9601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670" name="テキスト ボックス 669">
          <a:extLst>
            <a:ext uri="{FF2B5EF4-FFF2-40B4-BE49-F238E27FC236}">
              <a16:creationId xmlns:a16="http://schemas.microsoft.com/office/drawing/2014/main" id="{F52B5B92-2C89-4262-8D61-E2C48DDA3916}"/>
            </a:ext>
          </a:extLst>
        </xdr:cNvPr>
        <xdr:cNvSpPr txBox="1"/>
      </xdr:nvSpPr>
      <xdr:spPr>
        <a:xfrm>
          <a:off x="16047266" y="94570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71" name="直線コネクタ 670">
          <a:extLst>
            <a:ext uri="{FF2B5EF4-FFF2-40B4-BE49-F238E27FC236}">
              <a16:creationId xmlns:a16="http://schemas.microsoft.com/office/drawing/2014/main" id="{E2DB4859-DDF9-4577-9E30-294D34E495E6}"/>
            </a:ext>
          </a:extLst>
        </xdr:cNvPr>
        <xdr:cNvCxnSpPr/>
      </xdr:nvCxnSpPr>
      <xdr:spPr>
        <a:xfrm>
          <a:off x="1645920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72" name="テキスト ボックス 671">
          <a:extLst>
            <a:ext uri="{FF2B5EF4-FFF2-40B4-BE49-F238E27FC236}">
              <a16:creationId xmlns:a16="http://schemas.microsoft.com/office/drawing/2014/main" id="{291975AB-87D3-40CF-B3B3-AA792CE38D1F}"/>
            </a:ext>
          </a:extLst>
        </xdr:cNvPr>
        <xdr:cNvSpPr txBox="1"/>
      </xdr:nvSpPr>
      <xdr:spPr>
        <a:xfrm>
          <a:off x="16047266" y="900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73" name="【保健センター・保健所】&#10;一人当たり面積グラフ枠">
          <a:extLst>
            <a:ext uri="{FF2B5EF4-FFF2-40B4-BE49-F238E27FC236}">
              <a16:creationId xmlns:a16="http://schemas.microsoft.com/office/drawing/2014/main" id="{7DBEAB54-BF0B-4939-B89C-F361CC031E51}"/>
            </a:ext>
          </a:extLst>
        </xdr:cNvPr>
        <xdr:cNvSpPr/>
      </xdr:nvSpPr>
      <xdr:spPr>
        <a:xfrm>
          <a:off x="16459200" y="914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98298</xdr:rowOff>
    </xdr:from>
    <xdr:to>
      <xdr:col>116</xdr:col>
      <xdr:colOff>62864</xdr:colOff>
      <xdr:row>63</xdr:row>
      <xdr:rowOff>162306</xdr:rowOff>
    </xdr:to>
    <xdr:cxnSp macro="">
      <xdr:nvCxnSpPr>
        <xdr:cNvPr id="674" name="直線コネクタ 673">
          <a:extLst>
            <a:ext uri="{FF2B5EF4-FFF2-40B4-BE49-F238E27FC236}">
              <a16:creationId xmlns:a16="http://schemas.microsoft.com/office/drawing/2014/main" id="{74EF7D69-36E4-4D7F-BC86-EEA17181E6F1}"/>
            </a:ext>
          </a:extLst>
        </xdr:cNvPr>
        <xdr:cNvCxnSpPr/>
      </xdr:nvCxnSpPr>
      <xdr:spPr>
        <a:xfrm flipV="1">
          <a:off x="19947254" y="9524238"/>
          <a:ext cx="0" cy="14413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166133</xdr:rowOff>
    </xdr:from>
    <xdr:ext cx="469744" cy="259045"/>
    <xdr:sp macro="" textlink="">
      <xdr:nvSpPr>
        <xdr:cNvPr id="675" name="【保健センター・保健所】&#10;一人当たり面積最小値テキスト">
          <a:extLst>
            <a:ext uri="{FF2B5EF4-FFF2-40B4-BE49-F238E27FC236}">
              <a16:creationId xmlns:a16="http://schemas.microsoft.com/office/drawing/2014/main" id="{98AB7FCC-B4A6-4F60-B57F-57A7B9D5EEE3}"/>
            </a:ext>
          </a:extLst>
        </xdr:cNvPr>
        <xdr:cNvSpPr txBox="1"/>
      </xdr:nvSpPr>
      <xdr:spPr>
        <a:xfrm>
          <a:off x="19985990" y="109712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162306</xdr:rowOff>
    </xdr:from>
    <xdr:to>
      <xdr:col>116</xdr:col>
      <xdr:colOff>152400</xdr:colOff>
      <xdr:row>63</xdr:row>
      <xdr:rowOff>162306</xdr:rowOff>
    </xdr:to>
    <xdr:cxnSp macro="">
      <xdr:nvCxnSpPr>
        <xdr:cNvPr id="676" name="直線コネクタ 675">
          <a:extLst>
            <a:ext uri="{FF2B5EF4-FFF2-40B4-BE49-F238E27FC236}">
              <a16:creationId xmlns:a16="http://schemas.microsoft.com/office/drawing/2014/main" id="{DC6D596F-13D8-4FC0-9085-9E6F5D46F1C6}"/>
            </a:ext>
          </a:extLst>
        </xdr:cNvPr>
        <xdr:cNvCxnSpPr/>
      </xdr:nvCxnSpPr>
      <xdr:spPr>
        <a:xfrm>
          <a:off x="19885660" y="1096556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44975</xdr:rowOff>
    </xdr:from>
    <xdr:ext cx="469744" cy="259045"/>
    <xdr:sp macro="" textlink="">
      <xdr:nvSpPr>
        <xdr:cNvPr id="677" name="【保健センター・保健所】&#10;一人当たり面積最大値テキスト">
          <a:extLst>
            <a:ext uri="{FF2B5EF4-FFF2-40B4-BE49-F238E27FC236}">
              <a16:creationId xmlns:a16="http://schemas.microsoft.com/office/drawing/2014/main" id="{5D9EAE8F-E3EC-4B55-A882-881068616CA9}"/>
            </a:ext>
          </a:extLst>
        </xdr:cNvPr>
        <xdr:cNvSpPr txBox="1"/>
      </xdr:nvSpPr>
      <xdr:spPr>
        <a:xfrm>
          <a:off x="19985990" y="93051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98298</xdr:rowOff>
    </xdr:from>
    <xdr:to>
      <xdr:col>116</xdr:col>
      <xdr:colOff>152400</xdr:colOff>
      <xdr:row>55</xdr:row>
      <xdr:rowOff>98298</xdr:rowOff>
    </xdr:to>
    <xdr:cxnSp macro="">
      <xdr:nvCxnSpPr>
        <xdr:cNvPr id="678" name="直線コネクタ 677">
          <a:extLst>
            <a:ext uri="{FF2B5EF4-FFF2-40B4-BE49-F238E27FC236}">
              <a16:creationId xmlns:a16="http://schemas.microsoft.com/office/drawing/2014/main" id="{5D2691CA-DDDF-4704-B5E3-960FCDA57289}"/>
            </a:ext>
          </a:extLst>
        </xdr:cNvPr>
        <xdr:cNvCxnSpPr/>
      </xdr:nvCxnSpPr>
      <xdr:spPr>
        <a:xfrm>
          <a:off x="19885660" y="952423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15511</xdr:rowOff>
    </xdr:from>
    <xdr:ext cx="469744" cy="259045"/>
    <xdr:sp macro="" textlink="">
      <xdr:nvSpPr>
        <xdr:cNvPr id="679" name="【保健センター・保健所】&#10;一人当たり面積平均値テキスト">
          <a:extLst>
            <a:ext uri="{FF2B5EF4-FFF2-40B4-BE49-F238E27FC236}">
              <a16:creationId xmlns:a16="http://schemas.microsoft.com/office/drawing/2014/main" id="{1D10CEDC-C8E9-403E-802B-03CDADBE42B6}"/>
            </a:ext>
          </a:extLst>
        </xdr:cNvPr>
        <xdr:cNvSpPr txBox="1"/>
      </xdr:nvSpPr>
      <xdr:spPr>
        <a:xfrm>
          <a:off x="19985990" y="1064922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164084</xdr:rowOff>
    </xdr:from>
    <xdr:to>
      <xdr:col>116</xdr:col>
      <xdr:colOff>114300</xdr:colOff>
      <xdr:row>63</xdr:row>
      <xdr:rowOff>94234</xdr:rowOff>
    </xdr:to>
    <xdr:sp macro="" textlink="">
      <xdr:nvSpPr>
        <xdr:cNvPr id="680" name="フローチャート: 判断 679">
          <a:extLst>
            <a:ext uri="{FF2B5EF4-FFF2-40B4-BE49-F238E27FC236}">
              <a16:creationId xmlns:a16="http://schemas.microsoft.com/office/drawing/2014/main" id="{F2F3D5D4-30B6-4E6A-8536-77F23F4EC658}"/>
            </a:ext>
          </a:extLst>
        </xdr:cNvPr>
        <xdr:cNvSpPr/>
      </xdr:nvSpPr>
      <xdr:spPr>
        <a:xfrm>
          <a:off x="19904710" y="10797794"/>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168656</xdr:rowOff>
    </xdr:from>
    <xdr:to>
      <xdr:col>112</xdr:col>
      <xdr:colOff>38100</xdr:colOff>
      <xdr:row>63</xdr:row>
      <xdr:rowOff>98806</xdr:rowOff>
    </xdr:to>
    <xdr:sp macro="" textlink="">
      <xdr:nvSpPr>
        <xdr:cNvPr id="681" name="フローチャート: 判断 680">
          <a:extLst>
            <a:ext uri="{FF2B5EF4-FFF2-40B4-BE49-F238E27FC236}">
              <a16:creationId xmlns:a16="http://schemas.microsoft.com/office/drawing/2014/main" id="{3445FD23-FC02-47B2-8A0C-657C97DDF7C6}"/>
            </a:ext>
          </a:extLst>
        </xdr:cNvPr>
        <xdr:cNvSpPr/>
      </xdr:nvSpPr>
      <xdr:spPr>
        <a:xfrm>
          <a:off x="19161760" y="10802366"/>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168656</xdr:rowOff>
    </xdr:from>
    <xdr:to>
      <xdr:col>107</xdr:col>
      <xdr:colOff>101600</xdr:colOff>
      <xdr:row>63</xdr:row>
      <xdr:rowOff>98806</xdr:rowOff>
    </xdr:to>
    <xdr:sp macro="" textlink="">
      <xdr:nvSpPr>
        <xdr:cNvPr id="682" name="フローチャート: 判断 681">
          <a:extLst>
            <a:ext uri="{FF2B5EF4-FFF2-40B4-BE49-F238E27FC236}">
              <a16:creationId xmlns:a16="http://schemas.microsoft.com/office/drawing/2014/main" id="{8F7B0A50-A4B5-4FE8-823D-7CB0C697CBF0}"/>
            </a:ext>
          </a:extLst>
        </xdr:cNvPr>
        <xdr:cNvSpPr/>
      </xdr:nvSpPr>
      <xdr:spPr>
        <a:xfrm>
          <a:off x="18345150" y="10802366"/>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63</xdr:row>
      <xdr:rowOff>1778</xdr:rowOff>
    </xdr:from>
    <xdr:to>
      <xdr:col>102</xdr:col>
      <xdr:colOff>165100</xdr:colOff>
      <xdr:row>63</xdr:row>
      <xdr:rowOff>103378</xdr:rowOff>
    </xdr:to>
    <xdr:sp macro="" textlink="">
      <xdr:nvSpPr>
        <xdr:cNvPr id="683" name="フローチャート: 判断 682">
          <a:extLst>
            <a:ext uri="{FF2B5EF4-FFF2-40B4-BE49-F238E27FC236}">
              <a16:creationId xmlns:a16="http://schemas.microsoft.com/office/drawing/2014/main" id="{E4A8907E-9331-4F54-AF7A-8A448CE9FE56}"/>
            </a:ext>
          </a:extLst>
        </xdr:cNvPr>
        <xdr:cNvSpPr/>
      </xdr:nvSpPr>
      <xdr:spPr>
        <a:xfrm>
          <a:off x="17547590" y="10803128"/>
          <a:ext cx="1092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63</xdr:row>
      <xdr:rowOff>1778</xdr:rowOff>
    </xdr:from>
    <xdr:to>
      <xdr:col>98</xdr:col>
      <xdr:colOff>38100</xdr:colOff>
      <xdr:row>63</xdr:row>
      <xdr:rowOff>103378</xdr:rowOff>
    </xdr:to>
    <xdr:sp macro="" textlink="">
      <xdr:nvSpPr>
        <xdr:cNvPr id="684" name="フローチャート: 判断 683">
          <a:extLst>
            <a:ext uri="{FF2B5EF4-FFF2-40B4-BE49-F238E27FC236}">
              <a16:creationId xmlns:a16="http://schemas.microsoft.com/office/drawing/2014/main" id="{35F113BC-C927-41C3-9C51-0D89B6D6A1E5}"/>
            </a:ext>
          </a:extLst>
        </xdr:cNvPr>
        <xdr:cNvSpPr/>
      </xdr:nvSpPr>
      <xdr:spPr>
        <a:xfrm>
          <a:off x="16761460" y="10803128"/>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85" name="テキスト ボックス 684">
          <a:extLst>
            <a:ext uri="{FF2B5EF4-FFF2-40B4-BE49-F238E27FC236}">
              <a16:creationId xmlns:a16="http://schemas.microsoft.com/office/drawing/2014/main" id="{B8ACDA33-D36C-4875-AB1D-D895A3838C4B}"/>
            </a:ext>
          </a:extLst>
        </xdr:cNvPr>
        <xdr:cNvSpPr txBox="1"/>
      </xdr:nvSpPr>
      <xdr:spPr>
        <a:xfrm>
          <a:off x="1977644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86" name="テキスト ボックス 685">
          <a:extLst>
            <a:ext uri="{FF2B5EF4-FFF2-40B4-BE49-F238E27FC236}">
              <a16:creationId xmlns:a16="http://schemas.microsoft.com/office/drawing/2014/main" id="{A8A126E9-86C5-47DB-975D-DAF41C7D679D}"/>
            </a:ext>
          </a:extLst>
        </xdr:cNvPr>
        <xdr:cNvSpPr txBox="1"/>
      </xdr:nvSpPr>
      <xdr:spPr>
        <a:xfrm>
          <a:off x="190334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87" name="テキスト ボックス 686">
          <a:extLst>
            <a:ext uri="{FF2B5EF4-FFF2-40B4-BE49-F238E27FC236}">
              <a16:creationId xmlns:a16="http://schemas.microsoft.com/office/drawing/2014/main" id="{0D397E6A-A5C6-4801-A948-4FEF052A0F67}"/>
            </a:ext>
          </a:extLst>
        </xdr:cNvPr>
        <xdr:cNvSpPr txBox="1"/>
      </xdr:nvSpPr>
      <xdr:spPr>
        <a:xfrm>
          <a:off x="182283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88" name="テキスト ボックス 687">
          <a:extLst>
            <a:ext uri="{FF2B5EF4-FFF2-40B4-BE49-F238E27FC236}">
              <a16:creationId xmlns:a16="http://schemas.microsoft.com/office/drawing/2014/main" id="{BD305668-6229-4AA4-AA9E-1A7EBA74D72F}"/>
            </a:ext>
          </a:extLst>
        </xdr:cNvPr>
        <xdr:cNvSpPr txBox="1"/>
      </xdr:nvSpPr>
      <xdr:spPr>
        <a:xfrm>
          <a:off x="174307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89" name="テキスト ボックス 688">
          <a:extLst>
            <a:ext uri="{FF2B5EF4-FFF2-40B4-BE49-F238E27FC236}">
              <a16:creationId xmlns:a16="http://schemas.microsoft.com/office/drawing/2014/main" id="{31ACB7F4-6D74-421F-B759-AAD3E301ACEA}"/>
            </a:ext>
          </a:extLst>
        </xdr:cNvPr>
        <xdr:cNvSpPr txBox="1"/>
      </xdr:nvSpPr>
      <xdr:spPr>
        <a:xfrm>
          <a:off x="166331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79502</xdr:rowOff>
    </xdr:from>
    <xdr:to>
      <xdr:col>116</xdr:col>
      <xdr:colOff>114300</xdr:colOff>
      <xdr:row>64</xdr:row>
      <xdr:rowOff>9652</xdr:rowOff>
    </xdr:to>
    <xdr:sp macro="" textlink="">
      <xdr:nvSpPr>
        <xdr:cNvPr id="690" name="楕円 689">
          <a:extLst>
            <a:ext uri="{FF2B5EF4-FFF2-40B4-BE49-F238E27FC236}">
              <a16:creationId xmlns:a16="http://schemas.microsoft.com/office/drawing/2014/main" id="{473619C5-0F9C-4B31-A8A8-2954353A81F2}"/>
            </a:ext>
          </a:extLst>
        </xdr:cNvPr>
        <xdr:cNvSpPr/>
      </xdr:nvSpPr>
      <xdr:spPr>
        <a:xfrm>
          <a:off x="19904710" y="10880852"/>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165879</xdr:rowOff>
    </xdr:from>
    <xdr:ext cx="469744" cy="259045"/>
    <xdr:sp macro="" textlink="">
      <xdr:nvSpPr>
        <xdr:cNvPr id="691" name="【保健センター・保健所】&#10;一人当たり面積該当値テキスト">
          <a:extLst>
            <a:ext uri="{FF2B5EF4-FFF2-40B4-BE49-F238E27FC236}">
              <a16:creationId xmlns:a16="http://schemas.microsoft.com/office/drawing/2014/main" id="{4C093025-691E-465E-8B7B-B2BFC9D611BA}"/>
            </a:ext>
          </a:extLst>
        </xdr:cNvPr>
        <xdr:cNvSpPr txBox="1"/>
      </xdr:nvSpPr>
      <xdr:spPr>
        <a:xfrm>
          <a:off x="19985990" y="107995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79502</xdr:rowOff>
    </xdr:from>
    <xdr:to>
      <xdr:col>112</xdr:col>
      <xdr:colOff>38100</xdr:colOff>
      <xdr:row>64</xdr:row>
      <xdr:rowOff>9652</xdr:rowOff>
    </xdr:to>
    <xdr:sp macro="" textlink="">
      <xdr:nvSpPr>
        <xdr:cNvPr id="692" name="楕円 691">
          <a:extLst>
            <a:ext uri="{FF2B5EF4-FFF2-40B4-BE49-F238E27FC236}">
              <a16:creationId xmlns:a16="http://schemas.microsoft.com/office/drawing/2014/main" id="{65690B58-ECB0-4432-A3DE-DD807670047F}"/>
            </a:ext>
          </a:extLst>
        </xdr:cNvPr>
        <xdr:cNvSpPr/>
      </xdr:nvSpPr>
      <xdr:spPr>
        <a:xfrm>
          <a:off x="19161760" y="10880852"/>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130302</xdr:rowOff>
    </xdr:from>
    <xdr:to>
      <xdr:col>116</xdr:col>
      <xdr:colOff>63500</xdr:colOff>
      <xdr:row>63</xdr:row>
      <xdr:rowOff>130302</xdr:rowOff>
    </xdr:to>
    <xdr:cxnSp macro="">
      <xdr:nvCxnSpPr>
        <xdr:cNvPr id="693" name="直線コネクタ 692">
          <a:extLst>
            <a:ext uri="{FF2B5EF4-FFF2-40B4-BE49-F238E27FC236}">
              <a16:creationId xmlns:a16="http://schemas.microsoft.com/office/drawing/2014/main" id="{CB3B42C8-52EC-43FD-8FD3-7818F78EA30F}"/>
            </a:ext>
          </a:extLst>
        </xdr:cNvPr>
        <xdr:cNvCxnSpPr/>
      </xdr:nvCxnSpPr>
      <xdr:spPr>
        <a:xfrm>
          <a:off x="19204940" y="10935462"/>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79502</xdr:rowOff>
    </xdr:from>
    <xdr:to>
      <xdr:col>107</xdr:col>
      <xdr:colOff>101600</xdr:colOff>
      <xdr:row>64</xdr:row>
      <xdr:rowOff>9652</xdr:rowOff>
    </xdr:to>
    <xdr:sp macro="" textlink="">
      <xdr:nvSpPr>
        <xdr:cNvPr id="694" name="楕円 693">
          <a:extLst>
            <a:ext uri="{FF2B5EF4-FFF2-40B4-BE49-F238E27FC236}">
              <a16:creationId xmlns:a16="http://schemas.microsoft.com/office/drawing/2014/main" id="{9A3411AA-A2C6-4DF3-B4E1-752ACC65D03C}"/>
            </a:ext>
          </a:extLst>
        </xdr:cNvPr>
        <xdr:cNvSpPr/>
      </xdr:nvSpPr>
      <xdr:spPr>
        <a:xfrm>
          <a:off x="18345150" y="10880852"/>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130302</xdr:rowOff>
    </xdr:from>
    <xdr:to>
      <xdr:col>111</xdr:col>
      <xdr:colOff>177800</xdr:colOff>
      <xdr:row>63</xdr:row>
      <xdr:rowOff>130302</xdr:rowOff>
    </xdr:to>
    <xdr:cxnSp macro="">
      <xdr:nvCxnSpPr>
        <xdr:cNvPr id="695" name="直線コネクタ 694">
          <a:extLst>
            <a:ext uri="{FF2B5EF4-FFF2-40B4-BE49-F238E27FC236}">
              <a16:creationId xmlns:a16="http://schemas.microsoft.com/office/drawing/2014/main" id="{0D1FA2BA-BA03-473C-94FF-EBF398495A52}"/>
            </a:ext>
          </a:extLst>
        </xdr:cNvPr>
        <xdr:cNvCxnSpPr/>
      </xdr:nvCxnSpPr>
      <xdr:spPr>
        <a:xfrm>
          <a:off x="18399760" y="10935462"/>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79502</xdr:rowOff>
    </xdr:from>
    <xdr:to>
      <xdr:col>102</xdr:col>
      <xdr:colOff>165100</xdr:colOff>
      <xdr:row>64</xdr:row>
      <xdr:rowOff>9652</xdr:rowOff>
    </xdr:to>
    <xdr:sp macro="" textlink="">
      <xdr:nvSpPr>
        <xdr:cNvPr id="696" name="楕円 695">
          <a:extLst>
            <a:ext uri="{FF2B5EF4-FFF2-40B4-BE49-F238E27FC236}">
              <a16:creationId xmlns:a16="http://schemas.microsoft.com/office/drawing/2014/main" id="{5E62AC3C-4CEC-490B-82BB-A791C9B18AFD}"/>
            </a:ext>
          </a:extLst>
        </xdr:cNvPr>
        <xdr:cNvSpPr/>
      </xdr:nvSpPr>
      <xdr:spPr>
        <a:xfrm>
          <a:off x="17547590" y="10880852"/>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130302</xdr:rowOff>
    </xdr:from>
    <xdr:to>
      <xdr:col>107</xdr:col>
      <xdr:colOff>50800</xdr:colOff>
      <xdr:row>63</xdr:row>
      <xdr:rowOff>130302</xdr:rowOff>
    </xdr:to>
    <xdr:cxnSp macro="">
      <xdr:nvCxnSpPr>
        <xdr:cNvPr id="697" name="直線コネクタ 696">
          <a:extLst>
            <a:ext uri="{FF2B5EF4-FFF2-40B4-BE49-F238E27FC236}">
              <a16:creationId xmlns:a16="http://schemas.microsoft.com/office/drawing/2014/main" id="{1FBEB61E-F7F2-4484-8EE3-2FC471645F0E}"/>
            </a:ext>
          </a:extLst>
        </xdr:cNvPr>
        <xdr:cNvCxnSpPr/>
      </xdr:nvCxnSpPr>
      <xdr:spPr>
        <a:xfrm>
          <a:off x="17602200" y="10935462"/>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79502</xdr:rowOff>
    </xdr:from>
    <xdr:to>
      <xdr:col>98</xdr:col>
      <xdr:colOff>38100</xdr:colOff>
      <xdr:row>64</xdr:row>
      <xdr:rowOff>9652</xdr:rowOff>
    </xdr:to>
    <xdr:sp macro="" textlink="">
      <xdr:nvSpPr>
        <xdr:cNvPr id="698" name="楕円 697">
          <a:extLst>
            <a:ext uri="{FF2B5EF4-FFF2-40B4-BE49-F238E27FC236}">
              <a16:creationId xmlns:a16="http://schemas.microsoft.com/office/drawing/2014/main" id="{1172EEF9-D5F7-484C-82E8-5325BA6BD190}"/>
            </a:ext>
          </a:extLst>
        </xdr:cNvPr>
        <xdr:cNvSpPr/>
      </xdr:nvSpPr>
      <xdr:spPr>
        <a:xfrm>
          <a:off x="16761460" y="10880852"/>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130302</xdr:rowOff>
    </xdr:from>
    <xdr:to>
      <xdr:col>102</xdr:col>
      <xdr:colOff>114300</xdr:colOff>
      <xdr:row>63</xdr:row>
      <xdr:rowOff>130302</xdr:rowOff>
    </xdr:to>
    <xdr:cxnSp macro="">
      <xdr:nvCxnSpPr>
        <xdr:cNvPr id="699" name="直線コネクタ 698">
          <a:extLst>
            <a:ext uri="{FF2B5EF4-FFF2-40B4-BE49-F238E27FC236}">
              <a16:creationId xmlns:a16="http://schemas.microsoft.com/office/drawing/2014/main" id="{0B257D05-35AC-45D5-B649-6DAF1340119F}"/>
            </a:ext>
          </a:extLst>
        </xdr:cNvPr>
        <xdr:cNvCxnSpPr/>
      </xdr:nvCxnSpPr>
      <xdr:spPr>
        <a:xfrm>
          <a:off x="16804640" y="10935462"/>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115333</xdr:rowOff>
    </xdr:from>
    <xdr:ext cx="469744" cy="259045"/>
    <xdr:sp macro="" textlink="">
      <xdr:nvSpPr>
        <xdr:cNvPr id="700" name="n_1aveValue【保健センター・保健所】&#10;一人当たり面積">
          <a:extLst>
            <a:ext uri="{FF2B5EF4-FFF2-40B4-BE49-F238E27FC236}">
              <a16:creationId xmlns:a16="http://schemas.microsoft.com/office/drawing/2014/main" id="{5E02673E-3A35-4542-9E63-443FD0DE6A1E}"/>
            </a:ext>
          </a:extLst>
        </xdr:cNvPr>
        <xdr:cNvSpPr txBox="1"/>
      </xdr:nvSpPr>
      <xdr:spPr>
        <a:xfrm>
          <a:off x="18982132" y="105737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115333</xdr:rowOff>
    </xdr:from>
    <xdr:ext cx="469744" cy="259045"/>
    <xdr:sp macro="" textlink="">
      <xdr:nvSpPr>
        <xdr:cNvPr id="701" name="n_2aveValue【保健センター・保健所】&#10;一人当たり面積">
          <a:extLst>
            <a:ext uri="{FF2B5EF4-FFF2-40B4-BE49-F238E27FC236}">
              <a16:creationId xmlns:a16="http://schemas.microsoft.com/office/drawing/2014/main" id="{C1123521-F912-4F3F-A8D6-33459116B919}"/>
            </a:ext>
          </a:extLst>
        </xdr:cNvPr>
        <xdr:cNvSpPr txBox="1"/>
      </xdr:nvSpPr>
      <xdr:spPr>
        <a:xfrm>
          <a:off x="18182032" y="105737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119905</xdr:rowOff>
    </xdr:from>
    <xdr:ext cx="469744" cy="259045"/>
    <xdr:sp macro="" textlink="">
      <xdr:nvSpPr>
        <xdr:cNvPr id="702" name="n_3aveValue【保健センター・保健所】&#10;一人当たり面積">
          <a:extLst>
            <a:ext uri="{FF2B5EF4-FFF2-40B4-BE49-F238E27FC236}">
              <a16:creationId xmlns:a16="http://schemas.microsoft.com/office/drawing/2014/main" id="{14F7CD95-03F6-4913-8AD7-2D985E9DD805}"/>
            </a:ext>
          </a:extLst>
        </xdr:cNvPr>
        <xdr:cNvSpPr txBox="1"/>
      </xdr:nvSpPr>
      <xdr:spPr>
        <a:xfrm>
          <a:off x="17384472" y="105802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119905</xdr:rowOff>
    </xdr:from>
    <xdr:ext cx="469744" cy="259045"/>
    <xdr:sp macro="" textlink="">
      <xdr:nvSpPr>
        <xdr:cNvPr id="703" name="n_4aveValue【保健センター・保健所】&#10;一人当たり面積">
          <a:extLst>
            <a:ext uri="{FF2B5EF4-FFF2-40B4-BE49-F238E27FC236}">
              <a16:creationId xmlns:a16="http://schemas.microsoft.com/office/drawing/2014/main" id="{25729119-DE08-4AC8-AE45-C455FE285E38}"/>
            </a:ext>
          </a:extLst>
        </xdr:cNvPr>
        <xdr:cNvSpPr txBox="1"/>
      </xdr:nvSpPr>
      <xdr:spPr>
        <a:xfrm>
          <a:off x="16588817" y="105802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64</xdr:row>
      <xdr:rowOff>779</xdr:rowOff>
    </xdr:from>
    <xdr:ext cx="469744" cy="259045"/>
    <xdr:sp macro="" textlink="">
      <xdr:nvSpPr>
        <xdr:cNvPr id="704" name="n_1mainValue【保健センター・保健所】&#10;一人当たり面積">
          <a:extLst>
            <a:ext uri="{FF2B5EF4-FFF2-40B4-BE49-F238E27FC236}">
              <a16:creationId xmlns:a16="http://schemas.microsoft.com/office/drawing/2014/main" id="{11D5850E-C08D-4951-BF90-55BA2966ED1D}"/>
            </a:ext>
          </a:extLst>
        </xdr:cNvPr>
        <xdr:cNvSpPr txBox="1"/>
      </xdr:nvSpPr>
      <xdr:spPr>
        <a:xfrm>
          <a:off x="18982132" y="109735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64</xdr:row>
      <xdr:rowOff>779</xdr:rowOff>
    </xdr:from>
    <xdr:ext cx="469744" cy="259045"/>
    <xdr:sp macro="" textlink="">
      <xdr:nvSpPr>
        <xdr:cNvPr id="705" name="n_2mainValue【保健センター・保健所】&#10;一人当たり面積">
          <a:extLst>
            <a:ext uri="{FF2B5EF4-FFF2-40B4-BE49-F238E27FC236}">
              <a16:creationId xmlns:a16="http://schemas.microsoft.com/office/drawing/2014/main" id="{F7860CBD-1BD9-47B4-AC0C-600DED49A44B}"/>
            </a:ext>
          </a:extLst>
        </xdr:cNvPr>
        <xdr:cNvSpPr txBox="1"/>
      </xdr:nvSpPr>
      <xdr:spPr>
        <a:xfrm>
          <a:off x="18182032" y="109735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64</xdr:row>
      <xdr:rowOff>779</xdr:rowOff>
    </xdr:from>
    <xdr:ext cx="469744" cy="259045"/>
    <xdr:sp macro="" textlink="">
      <xdr:nvSpPr>
        <xdr:cNvPr id="706" name="n_3mainValue【保健センター・保健所】&#10;一人当たり面積">
          <a:extLst>
            <a:ext uri="{FF2B5EF4-FFF2-40B4-BE49-F238E27FC236}">
              <a16:creationId xmlns:a16="http://schemas.microsoft.com/office/drawing/2014/main" id="{5C10B507-A173-4539-80BC-665808830F1A}"/>
            </a:ext>
          </a:extLst>
        </xdr:cNvPr>
        <xdr:cNvSpPr txBox="1"/>
      </xdr:nvSpPr>
      <xdr:spPr>
        <a:xfrm>
          <a:off x="17384472" y="109735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64</xdr:row>
      <xdr:rowOff>779</xdr:rowOff>
    </xdr:from>
    <xdr:ext cx="469744" cy="259045"/>
    <xdr:sp macro="" textlink="">
      <xdr:nvSpPr>
        <xdr:cNvPr id="707" name="n_4mainValue【保健センター・保健所】&#10;一人当たり面積">
          <a:extLst>
            <a:ext uri="{FF2B5EF4-FFF2-40B4-BE49-F238E27FC236}">
              <a16:creationId xmlns:a16="http://schemas.microsoft.com/office/drawing/2014/main" id="{93950020-694F-457D-B312-DC3CAAE3AD24}"/>
            </a:ext>
          </a:extLst>
        </xdr:cNvPr>
        <xdr:cNvSpPr txBox="1"/>
      </xdr:nvSpPr>
      <xdr:spPr>
        <a:xfrm>
          <a:off x="16588817" y="109735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08" name="正方形/長方形 707">
          <a:extLst>
            <a:ext uri="{FF2B5EF4-FFF2-40B4-BE49-F238E27FC236}">
              <a16:creationId xmlns:a16="http://schemas.microsoft.com/office/drawing/2014/main" id="{57D153DD-AD36-41B2-A4C2-B86AC5D55277}"/>
            </a:ext>
          </a:extLst>
        </xdr:cNvPr>
        <xdr:cNvSpPr/>
      </xdr:nvSpPr>
      <xdr:spPr>
        <a:xfrm>
          <a:off x="11203940" y="1181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09" name="正方形/長方形 708">
          <a:extLst>
            <a:ext uri="{FF2B5EF4-FFF2-40B4-BE49-F238E27FC236}">
              <a16:creationId xmlns:a16="http://schemas.microsoft.com/office/drawing/2014/main" id="{38004650-8500-417A-8743-9A93B069A6F0}"/>
            </a:ext>
          </a:extLst>
        </xdr:cNvPr>
        <xdr:cNvSpPr/>
      </xdr:nvSpPr>
      <xdr:spPr>
        <a:xfrm>
          <a:off x="113157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10" name="正方形/長方形 709">
          <a:extLst>
            <a:ext uri="{FF2B5EF4-FFF2-40B4-BE49-F238E27FC236}">
              <a16:creationId xmlns:a16="http://schemas.microsoft.com/office/drawing/2014/main" id="{80B5C5E3-B275-4BF5-A930-DBFE7CCE2134}"/>
            </a:ext>
          </a:extLst>
        </xdr:cNvPr>
        <xdr:cNvSpPr/>
      </xdr:nvSpPr>
      <xdr:spPr>
        <a:xfrm>
          <a:off x="113157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11" name="正方形/長方形 710">
          <a:extLst>
            <a:ext uri="{FF2B5EF4-FFF2-40B4-BE49-F238E27FC236}">
              <a16:creationId xmlns:a16="http://schemas.microsoft.com/office/drawing/2014/main" id="{4A57596B-951C-428C-B313-04047231677C}"/>
            </a:ext>
          </a:extLst>
        </xdr:cNvPr>
        <xdr:cNvSpPr/>
      </xdr:nvSpPr>
      <xdr:spPr>
        <a:xfrm>
          <a:off x="122326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12" name="正方形/長方形 711">
          <a:extLst>
            <a:ext uri="{FF2B5EF4-FFF2-40B4-BE49-F238E27FC236}">
              <a16:creationId xmlns:a16="http://schemas.microsoft.com/office/drawing/2014/main" id="{858E1138-804E-460D-B880-90302EEEE5A8}"/>
            </a:ext>
          </a:extLst>
        </xdr:cNvPr>
        <xdr:cNvSpPr/>
      </xdr:nvSpPr>
      <xdr:spPr>
        <a:xfrm>
          <a:off x="122326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13" name="正方形/長方形 712">
          <a:extLst>
            <a:ext uri="{FF2B5EF4-FFF2-40B4-BE49-F238E27FC236}">
              <a16:creationId xmlns:a16="http://schemas.microsoft.com/office/drawing/2014/main" id="{39F08A4A-A09C-4138-BA5A-B0E8170E1BC2}"/>
            </a:ext>
          </a:extLst>
        </xdr:cNvPr>
        <xdr:cNvSpPr/>
      </xdr:nvSpPr>
      <xdr:spPr>
        <a:xfrm>
          <a:off x="132613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14" name="正方形/長方形 713">
          <a:extLst>
            <a:ext uri="{FF2B5EF4-FFF2-40B4-BE49-F238E27FC236}">
              <a16:creationId xmlns:a16="http://schemas.microsoft.com/office/drawing/2014/main" id="{36BBC2C8-A08D-4BAA-9CAE-0888B05B77F2}"/>
            </a:ext>
          </a:extLst>
        </xdr:cNvPr>
        <xdr:cNvSpPr/>
      </xdr:nvSpPr>
      <xdr:spPr>
        <a:xfrm>
          <a:off x="132613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15" name="正方形/長方形 714">
          <a:extLst>
            <a:ext uri="{FF2B5EF4-FFF2-40B4-BE49-F238E27FC236}">
              <a16:creationId xmlns:a16="http://schemas.microsoft.com/office/drawing/2014/main" id="{FCCF3977-F74A-4446-A519-D7DAC83531A5}"/>
            </a:ext>
          </a:extLst>
        </xdr:cNvPr>
        <xdr:cNvSpPr/>
      </xdr:nvSpPr>
      <xdr:spPr>
        <a:xfrm>
          <a:off x="11203940" y="1295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16" name="テキスト ボックス 715">
          <a:extLst>
            <a:ext uri="{FF2B5EF4-FFF2-40B4-BE49-F238E27FC236}">
              <a16:creationId xmlns:a16="http://schemas.microsoft.com/office/drawing/2014/main" id="{14092DDE-48A0-43FD-835D-14D59EF67EE9}"/>
            </a:ext>
          </a:extLst>
        </xdr:cNvPr>
        <xdr:cNvSpPr txBox="1"/>
      </xdr:nvSpPr>
      <xdr:spPr>
        <a:xfrm>
          <a:off x="1116584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17" name="直線コネクタ 716">
          <a:extLst>
            <a:ext uri="{FF2B5EF4-FFF2-40B4-BE49-F238E27FC236}">
              <a16:creationId xmlns:a16="http://schemas.microsoft.com/office/drawing/2014/main" id="{9CC92E0C-F03E-4D3B-A9E8-952BE50A2733}"/>
            </a:ext>
          </a:extLst>
        </xdr:cNvPr>
        <xdr:cNvCxnSpPr/>
      </xdr:nvCxnSpPr>
      <xdr:spPr>
        <a:xfrm>
          <a:off x="1120394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18" name="テキスト ボックス 717">
          <a:extLst>
            <a:ext uri="{FF2B5EF4-FFF2-40B4-BE49-F238E27FC236}">
              <a16:creationId xmlns:a16="http://schemas.microsoft.com/office/drawing/2014/main" id="{403378A0-BCBE-4DB5-BACC-07639151FF2E}"/>
            </a:ext>
          </a:extLst>
        </xdr:cNvPr>
        <xdr:cNvSpPr txBox="1"/>
      </xdr:nvSpPr>
      <xdr:spPr>
        <a:xfrm>
          <a:off x="10801531" y="1509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19" name="直線コネクタ 718">
          <a:extLst>
            <a:ext uri="{FF2B5EF4-FFF2-40B4-BE49-F238E27FC236}">
              <a16:creationId xmlns:a16="http://schemas.microsoft.com/office/drawing/2014/main" id="{9AC62817-FA6B-43E6-A334-43F6FDAD733A}"/>
            </a:ext>
          </a:extLst>
        </xdr:cNvPr>
        <xdr:cNvCxnSpPr/>
      </xdr:nvCxnSpPr>
      <xdr:spPr>
        <a:xfrm>
          <a:off x="11203940" y="1485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20" name="テキスト ボックス 719">
          <a:extLst>
            <a:ext uri="{FF2B5EF4-FFF2-40B4-BE49-F238E27FC236}">
              <a16:creationId xmlns:a16="http://schemas.microsoft.com/office/drawing/2014/main" id="{D1EEA81A-F48B-40DE-B815-7F0DCBA49894}"/>
            </a:ext>
          </a:extLst>
        </xdr:cNvPr>
        <xdr:cNvSpPr txBox="1"/>
      </xdr:nvSpPr>
      <xdr:spPr>
        <a:xfrm>
          <a:off x="10801531" y="1471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21" name="直線コネクタ 720">
          <a:extLst>
            <a:ext uri="{FF2B5EF4-FFF2-40B4-BE49-F238E27FC236}">
              <a16:creationId xmlns:a16="http://schemas.microsoft.com/office/drawing/2014/main" id="{CB5B6BAD-B128-437A-9299-96B2BB3340B2}"/>
            </a:ext>
          </a:extLst>
        </xdr:cNvPr>
        <xdr:cNvCxnSpPr/>
      </xdr:nvCxnSpPr>
      <xdr:spPr>
        <a:xfrm>
          <a:off x="11203940" y="1447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22" name="テキスト ボックス 721">
          <a:extLst>
            <a:ext uri="{FF2B5EF4-FFF2-40B4-BE49-F238E27FC236}">
              <a16:creationId xmlns:a16="http://schemas.microsoft.com/office/drawing/2014/main" id="{482BF76D-CBDD-411A-9854-24C4FFFFF821}"/>
            </a:ext>
          </a:extLst>
        </xdr:cNvPr>
        <xdr:cNvSpPr txBox="1"/>
      </xdr:nvSpPr>
      <xdr:spPr>
        <a:xfrm>
          <a:off x="10842791" y="1433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23" name="直線コネクタ 722">
          <a:extLst>
            <a:ext uri="{FF2B5EF4-FFF2-40B4-BE49-F238E27FC236}">
              <a16:creationId xmlns:a16="http://schemas.microsoft.com/office/drawing/2014/main" id="{A433CF1E-A254-4A95-9B5B-D6E94E65C931}"/>
            </a:ext>
          </a:extLst>
        </xdr:cNvPr>
        <xdr:cNvCxnSpPr/>
      </xdr:nvCxnSpPr>
      <xdr:spPr>
        <a:xfrm>
          <a:off x="11203940" y="1409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24" name="テキスト ボックス 723">
          <a:extLst>
            <a:ext uri="{FF2B5EF4-FFF2-40B4-BE49-F238E27FC236}">
              <a16:creationId xmlns:a16="http://schemas.microsoft.com/office/drawing/2014/main" id="{BF1C00A5-BC6F-41ED-800D-50AEAF507CAD}"/>
            </a:ext>
          </a:extLst>
        </xdr:cNvPr>
        <xdr:cNvSpPr txBox="1"/>
      </xdr:nvSpPr>
      <xdr:spPr>
        <a:xfrm>
          <a:off x="10842791" y="1395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25" name="直線コネクタ 724">
          <a:extLst>
            <a:ext uri="{FF2B5EF4-FFF2-40B4-BE49-F238E27FC236}">
              <a16:creationId xmlns:a16="http://schemas.microsoft.com/office/drawing/2014/main" id="{0BE3273B-0427-4E01-95FD-FB7525C5CFC0}"/>
            </a:ext>
          </a:extLst>
        </xdr:cNvPr>
        <xdr:cNvCxnSpPr/>
      </xdr:nvCxnSpPr>
      <xdr:spPr>
        <a:xfrm>
          <a:off x="11203940" y="1371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26" name="テキスト ボックス 725">
          <a:extLst>
            <a:ext uri="{FF2B5EF4-FFF2-40B4-BE49-F238E27FC236}">
              <a16:creationId xmlns:a16="http://schemas.microsoft.com/office/drawing/2014/main" id="{A392F4A4-21D4-4F68-B8B4-789B03810C95}"/>
            </a:ext>
          </a:extLst>
        </xdr:cNvPr>
        <xdr:cNvSpPr txBox="1"/>
      </xdr:nvSpPr>
      <xdr:spPr>
        <a:xfrm>
          <a:off x="10842791" y="13571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27" name="直線コネクタ 726">
          <a:extLst>
            <a:ext uri="{FF2B5EF4-FFF2-40B4-BE49-F238E27FC236}">
              <a16:creationId xmlns:a16="http://schemas.microsoft.com/office/drawing/2014/main" id="{55C00410-432B-49E6-A195-CE02868B1F69}"/>
            </a:ext>
          </a:extLst>
        </xdr:cNvPr>
        <xdr:cNvCxnSpPr/>
      </xdr:nvCxnSpPr>
      <xdr:spPr>
        <a:xfrm>
          <a:off x="11203940" y="1333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28" name="テキスト ボックス 727">
          <a:extLst>
            <a:ext uri="{FF2B5EF4-FFF2-40B4-BE49-F238E27FC236}">
              <a16:creationId xmlns:a16="http://schemas.microsoft.com/office/drawing/2014/main" id="{C6F54A17-F451-4BE4-B61A-DF5BC7C86DC1}"/>
            </a:ext>
          </a:extLst>
        </xdr:cNvPr>
        <xdr:cNvSpPr txBox="1"/>
      </xdr:nvSpPr>
      <xdr:spPr>
        <a:xfrm>
          <a:off x="10842791" y="1319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29" name="直線コネクタ 728">
          <a:extLst>
            <a:ext uri="{FF2B5EF4-FFF2-40B4-BE49-F238E27FC236}">
              <a16:creationId xmlns:a16="http://schemas.microsoft.com/office/drawing/2014/main" id="{E31D4333-B0E3-4D37-992D-C9BD789197B1}"/>
            </a:ext>
          </a:extLst>
        </xdr:cNvPr>
        <xdr:cNvCxnSpPr/>
      </xdr:nvCxnSpPr>
      <xdr:spPr>
        <a:xfrm>
          <a:off x="1120394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30" name="テキスト ボックス 729">
          <a:extLst>
            <a:ext uri="{FF2B5EF4-FFF2-40B4-BE49-F238E27FC236}">
              <a16:creationId xmlns:a16="http://schemas.microsoft.com/office/drawing/2014/main" id="{7FD07944-DB4C-467B-BA0E-D3C0A38E41C9}"/>
            </a:ext>
          </a:extLst>
        </xdr:cNvPr>
        <xdr:cNvSpPr txBox="1"/>
      </xdr:nvSpPr>
      <xdr:spPr>
        <a:xfrm>
          <a:off x="10905006" y="1281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31" name="【消防施設】&#10;有形固定資産減価償却率グラフ枠">
          <a:extLst>
            <a:ext uri="{FF2B5EF4-FFF2-40B4-BE49-F238E27FC236}">
              <a16:creationId xmlns:a16="http://schemas.microsoft.com/office/drawing/2014/main" id="{C3D13647-665C-4F24-830E-6BB71F5A2F4F}"/>
            </a:ext>
          </a:extLst>
        </xdr:cNvPr>
        <xdr:cNvSpPr/>
      </xdr:nvSpPr>
      <xdr:spPr>
        <a:xfrm>
          <a:off x="11203940" y="1295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142875</xdr:rowOff>
    </xdr:from>
    <xdr:to>
      <xdr:col>85</xdr:col>
      <xdr:colOff>126364</xdr:colOff>
      <xdr:row>85</xdr:row>
      <xdr:rowOff>20955</xdr:rowOff>
    </xdr:to>
    <xdr:cxnSp macro="">
      <xdr:nvCxnSpPr>
        <xdr:cNvPr id="732" name="直線コネクタ 731">
          <a:extLst>
            <a:ext uri="{FF2B5EF4-FFF2-40B4-BE49-F238E27FC236}">
              <a16:creationId xmlns:a16="http://schemas.microsoft.com/office/drawing/2014/main" id="{90163FD9-405B-4C45-862C-E69192553855}"/>
            </a:ext>
          </a:extLst>
        </xdr:cNvPr>
        <xdr:cNvCxnSpPr/>
      </xdr:nvCxnSpPr>
      <xdr:spPr>
        <a:xfrm flipV="1">
          <a:off x="14703424" y="13514070"/>
          <a:ext cx="0" cy="10763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85</xdr:row>
      <xdr:rowOff>24782</xdr:rowOff>
    </xdr:from>
    <xdr:ext cx="405111" cy="259045"/>
    <xdr:sp macro="" textlink="">
      <xdr:nvSpPr>
        <xdr:cNvPr id="733" name="【消防施設】&#10;有形固定資産減価償却率最小値テキスト">
          <a:extLst>
            <a:ext uri="{FF2B5EF4-FFF2-40B4-BE49-F238E27FC236}">
              <a16:creationId xmlns:a16="http://schemas.microsoft.com/office/drawing/2014/main" id="{37A03C44-CB5D-46EB-A159-5C4A3EEA4DEB}"/>
            </a:ext>
          </a:extLst>
        </xdr:cNvPr>
        <xdr:cNvSpPr txBox="1"/>
      </xdr:nvSpPr>
      <xdr:spPr>
        <a:xfrm>
          <a:off x="14742160" y="14594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85</xdr:row>
      <xdr:rowOff>20955</xdr:rowOff>
    </xdr:from>
    <xdr:to>
      <xdr:col>86</xdr:col>
      <xdr:colOff>25400</xdr:colOff>
      <xdr:row>85</xdr:row>
      <xdr:rowOff>20955</xdr:rowOff>
    </xdr:to>
    <xdr:cxnSp macro="">
      <xdr:nvCxnSpPr>
        <xdr:cNvPr id="734" name="直線コネクタ 733">
          <a:extLst>
            <a:ext uri="{FF2B5EF4-FFF2-40B4-BE49-F238E27FC236}">
              <a16:creationId xmlns:a16="http://schemas.microsoft.com/office/drawing/2014/main" id="{15A4110B-4868-4104-9303-4F5F12683CB6}"/>
            </a:ext>
          </a:extLst>
        </xdr:cNvPr>
        <xdr:cNvCxnSpPr/>
      </xdr:nvCxnSpPr>
      <xdr:spPr>
        <a:xfrm>
          <a:off x="14611350" y="1459039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89552</xdr:rowOff>
    </xdr:from>
    <xdr:ext cx="405111" cy="259045"/>
    <xdr:sp macro="" textlink="">
      <xdr:nvSpPr>
        <xdr:cNvPr id="735" name="【消防施設】&#10;有形固定資産減価償却率最大値テキスト">
          <a:extLst>
            <a:ext uri="{FF2B5EF4-FFF2-40B4-BE49-F238E27FC236}">
              <a16:creationId xmlns:a16="http://schemas.microsoft.com/office/drawing/2014/main" id="{963568AE-6D71-4FD8-8AC2-4C52F6BE391E}"/>
            </a:ext>
          </a:extLst>
        </xdr:cNvPr>
        <xdr:cNvSpPr txBox="1"/>
      </xdr:nvSpPr>
      <xdr:spPr>
        <a:xfrm>
          <a:off x="14742160" y="132950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142875</xdr:rowOff>
    </xdr:from>
    <xdr:to>
      <xdr:col>86</xdr:col>
      <xdr:colOff>25400</xdr:colOff>
      <xdr:row>78</xdr:row>
      <xdr:rowOff>142875</xdr:rowOff>
    </xdr:to>
    <xdr:cxnSp macro="">
      <xdr:nvCxnSpPr>
        <xdr:cNvPr id="736" name="直線コネクタ 735">
          <a:extLst>
            <a:ext uri="{FF2B5EF4-FFF2-40B4-BE49-F238E27FC236}">
              <a16:creationId xmlns:a16="http://schemas.microsoft.com/office/drawing/2014/main" id="{58A1AAC7-6FEB-40A3-964A-AFD03691590A}"/>
            </a:ext>
          </a:extLst>
        </xdr:cNvPr>
        <xdr:cNvCxnSpPr/>
      </xdr:nvCxnSpPr>
      <xdr:spPr>
        <a:xfrm>
          <a:off x="14611350" y="1351407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121938</xdr:rowOff>
    </xdr:from>
    <xdr:ext cx="405111" cy="259045"/>
    <xdr:sp macro="" textlink="">
      <xdr:nvSpPr>
        <xdr:cNvPr id="737" name="【消防施設】&#10;有形固定資産減価償却率平均値テキスト">
          <a:extLst>
            <a:ext uri="{FF2B5EF4-FFF2-40B4-BE49-F238E27FC236}">
              <a16:creationId xmlns:a16="http://schemas.microsoft.com/office/drawing/2014/main" id="{6223DD3D-3A01-4E3A-A7C7-B50BC572413C}"/>
            </a:ext>
          </a:extLst>
        </xdr:cNvPr>
        <xdr:cNvSpPr txBox="1"/>
      </xdr:nvSpPr>
      <xdr:spPr>
        <a:xfrm>
          <a:off x="14742160" y="1401129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143511</xdr:rowOff>
    </xdr:from>
    <xdr:to>
      <xdr:col>85</xdr:col>
      <xdr:colOff>177800</xdr:colOff>
      <xdr:row>82</xdr:row>
      <xdr:rowOff>73661</xdr:rowOff>
    </xdr:to>
    <xdr:sp macro="" textlink="">
      <xdr:nvSpPr>
        <xdr:cNvPr id="738" name="フローチャート: 判断 737">
          <a:extLst>
            <a:ext uri="{FF2B5EF4-FFF2-40B4-BE49-F238E27FC236}">
              <a16:creationId xmlns:a16="http://schemas.microsoft.com/office/drawing/2014/main" id="{235E7877-81ED-4759-A25C-628926288046}"/>
            </a:ext>
          </a:extLst>
        </xdr:cNvPr>
        <xdr:cNvSpPr/>
      </xdr:nvSpPr>
      <xdr:spPr>
        <a:xfrm>
          <a:off x="14649450" y="14029056"/>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139700</xdr:rowOff>
    </xdr:from>
    <xdr:to>
      <xdr:col>81</xdr:col>
      <xdr:colOff>101600</xdr:colOff>
      <xdr:row>82</xdr:row>
      <xdr:rowOff>69850</xdr:rowOff>
    </xdr:to>
    <xdr:sp macro="" textlink="">
      <xdr:nvSpPr>
        <xdr:cNvPr id="739" name="フローチャート: 判断 738">
          <a:extLst>
            <a:ext uri="{FF2B5EF4-FFF2-40B4-BE49-F238E27FC236}">
              <a16:creationId xmlns:a16="http://schemas.microsoft.com/office/drawing/2014/main" id="{2E94D760-A8AB-4704-88CE-FA133371CDB5}"/>
            </a:ext>
          </a:extLst>
        </xdr:cNvPr>
        <xdr:cNvSpPr/>
      </xdr:nvSpPr>
      <xdr:spPr>
        <a:xfrm>
          <a:off x="13887450" y="1402334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122555</xdr:rowOff>
    </xdr:from>
    <xdr:to>
      <xdr:col>76</xdr:col>
      <xdr:colOff>165100</xdr:colOff>
      <xdr:row>82</xdr:row>
      <xdr:rowOff>52705</xdr:rowOff>
    </xdr:to>
    <xdr:sp macro="" textlink="">
      <xdr:nvSpPr>
        <xdr:cNvPr id="740" name="フローチャート: 判断 739">
          <a:extLst>
            <a:ext uri="{FF2B5EF4-FFF2-40B4-BE49-F238E27FC236}">
              <a16:creationId xmlns:a16="http://schemas.microsoft.com/office/drawing/2014/main" id="{41A0086F-86BA-48FE-B27A-ABB08F00CA13}"/>
            </a:ext>
          </a:extLst>
        </xdr:cNvPr>
        <xdr:cNvSpPr/>
      </xdr:nvSpPr>
      <xdr:spPr>
        <a:xfrm>
          <a:off x="13089890" y="14011910"/>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109220</xdr:rowOff>
    </xdr:from>
    <xdr:to>
      <xdr:col>72</xdr:col>
      <xdr:colOff>38100</xdr:colOff>
      <xdr:row>82</xdr:row>
      <xdr:rowOff>39370</xdr:rowOff>
    </xdr:to>
    <xdr:sp macro="" textlink="">
      <xdr:nvSpPr>
        <xdr:cNvPr id="741" name="フローチャート: 判断 740">
          <a:extLst>
            <a:ext uri="{FF2B5EF4-FFF2-40B4-BE49-F238E27FC236}">
              <a16:creationId xmlns:a16="http://schemas.microsoft.com/office/drawing/2014/main" id="{D553D0EE-0B2A-4616-9042-D65B1A4EA463}"/>
            </a:ext>
          </a:extLst>
        </xdr:cNvPr>
        <xdr:cNvSpPr/>
      </xdr:nvSpPr>
      <xdr:spPr>
        <a:xfrm>
          <a:off x="12303760" y="13994765"/>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86361</xdr:rowOff>
    </xdr:from>
    <xdr:to>
      <xdr:col>67</xdr:col>
      <xdr:colOff>101600</xdr:colOff>
      <xdr:row>82</xdr:row>
      <xdr:rowOff>16511</xdr:rowOff>
    </xdr:to>
    <xdr:sp macro="" textlink="">
      <xdr:nvSpPr>
        <xdr:cNvPr id="742" name="フローチャート: 判断 741">
          <a:extLst>
            <a:ext uri="{FF2B5EF4-FFF2-40B4-BE49-F238E27FC236}">
              <a16:creationId xmlns:a16="http://schemas.microsoft.com/office/drawing/2014/main" id="{C4FEC3C1-D794-4C6F-8EFA-CCEB2440B666}"/>
            </a:ext>
          </a:extLst>
        </xdr:cNvPr>
        <xdr:cNvSpPr/>
      </xdr:nvSpPr>
      <xdr:spPr>
        <a:xfrm>
          <a:off x="11487150" y="13975716"/>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43" name="テキスト ボックス 742">
          <a:extLst>
            <a:ext uri="{FF2B5EF4-FFF2-40B4-BE49-F238E27FC236}">
              <a16:creationId xmlns:a16="http://schemas.microsoft.com/office/drawing/2014/main" id="{EA4FECEB-58CD-426D-A98C-F69E7BA187A2}"/>
            </a:ext>
          </a:extLst>
        </xdr:cNvPr>
        <xdr:cNvSpPr txBox="1"/>
      </xdr:nvSpPr>
      <xdr:spPr>
        <a:xfrm>
          <a:off x="14532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44" name="テキスト ボックス 743">
          <a:extLst>
            <a:ext uri="{FF2B5EF4-FFF2-40B4-BE49-F238E27FC236}">
              <a16:creationId xmlns:a16="http://schemas.microsoft.com/office/drawing/2014/main" id="{A3184555-E13A-4245-9599-82C7FD8FDC96}"/>
            </a:ext>
          </a:extLst>
        </xdr:cNvPr>
        <xdr:cNvSpPr txBox="1"/>
      </xdr:nvSpPr>
      <xdr:spPr>
        <a:xfrm>
          <a:off x="13770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45" name="テキスト ボックス 744">
          <a:extLst>
            <a:ext uri="{FF2B5EF4-FFF2-40B4-BE49-F238E27FC236}">
              <a16:creationId xmlns:a16="http://schemas.microsoft.com/office/drawing/2014/main" id="{2F409A92-F86B-4070-A2B3-8DEFFBE37CDA}"/>
            </a:ext>
          </a:extLst>
        </xdr:cNvPr>
        <xdr:cNvSpPr txBox="1"/>
      </xdr:nvSpPr>
      <xdr:spPr>
        <a:xfrm>
          <a:off x="129730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46" name="テキスト ボックス 745">
          <a:extLst>
            <a:ext uri="{FF2B5EF4-FFF2-40B4-BE49-F238E27FC236}">
              <a16:creationId xmlns:a16="http://schemas.microsoft.com/office/drawing/2014/main" id="{621B169F-06F8-4466-9A70-BF071600317A}"/>
            </a:ext>
          </a:extLst>
        </xdr:cNvPr>
        <xdr:cNvSpPr txBox="1"/>
      </xdr:nvSpPr>
      <xdr:spPr>
        <a:xfrm>
          <a:off x="121754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47" name="テキスト ボックス 746">
          <a:extLst>
            <a:ext uri="{FF2B5EF4-FFF2-40B4-BE49-F238E27FC236}">
              <a16:creationId xmlns:a16="http://schemas.microsoft.com/office/drawing/2014/main" id="{0BD42EBA-630B-488F-A73C-0C415396A82A}"/>
            </a:ext>
          </a:extLst>
        </xdr:cNvPr>
        <xdr:cNvSpPr txBox="1"/>
      </xdr:nvSpPr>
      <xdr:spPr>
        <a:xfrm>
          <a:off x="113703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116839</xdr:rowOff>
    </xdr:from>
    <xdr:to>
      <xdr:col>85</xdr:col>
      <xdr:colOff>177800</xdr:colOff>
      <xdr:row>80</xdr:row>
      <xdr:rowOff>46989</xdr:rowOff>
    </xdr:to>
    <xdr:sp macro="" textlink="">
      <xdr:nvSpPr>
        <xdr:cNvPr id="748" name="楕円 747">
          <a:extLst>
            <a:ext uri="{FF2B5EF4-FFF2-40B4-BE49-F238E27FC236}">
              <a16:creationId xmlns:a16="http://schemas.microsoft.com/office/drawing/2014/main" id="{9AE8954C-474E-43E5-A258-AF25D04D6EF4}"/>
            </a:ext>
          </a:extLst>
        </xdr:cNvPr>
        <xdr:cNvSpPr/>
      </xdr:nvSpPr>
      <xdr:spPr>
        <a:xfrm>
          <a:off x="14649450" y="13661389"/>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78</xdr:row>
      <xdr:rowOff>139716</xdr:rowOff>
    </xdr:from>
    <xdr:ext cx="405111" cy="259045"/>
    <xdr:sp macro="" textlink="">
      <xdr:nvSpPr>
        <xdr:cNvPr id="749" name="【消防施設】&#10;有形固定資産減価償却率該当値テキスト">
          <a:extLst>
            <a:ext uri="{FF2B5EF4-FFF2-40B4-BE49-F238E27FC236}">
              <a16:creationId xmlns:a16="http://schemas.microsoft.com/office/drawing/2014/main" id="{D99F16C7-4D9C-4A41-980D-6DACD61CE2B1}"/>
            </a:ext>
          </a:extLst>
        </xdr:cNvPr>
        <xdr:cNvSpPr txBox="1"/>
      </xdr:nvSpPr>
      <xdr:spPr>
        <a:xfrm>
          <a:off x="14742160" y="135090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90170</xdr:rowOff>
    </xdr:from>
    <xdr:to>
      <xdr:col>81</xdr:col>
      <xdr:colOff>101600</xdr:colOff>
      <xdr:row>80</xdr:row>
      <xdr:rowOff>20320</xdr:rowOff>
    </xdr:to>
    <xdr:sp macro="" textlink="">
      <xdr:nvSpPr>
        <xdr:cNvPr id="750" name="楕円 749">
          <a:extLst>
            <a:ext uri="{FF2B5EF4-FFF2-40B4-BE49-F238E27FC236}">
              <a16:creationId xmlns:a16="http://schemas.microsoft.com/office/drawing/2014/main" id="{21E8E756-1F04-47A2-9DA7-E6647847CE97}"/>
            </a:ext>
          </a:extLst>
        </xdr:cNvPr>
        <xdr:cNvSpPr/>
      </xdr:nvSpPr>
      <xdr:spPr>
        <a:xfrm>
          <a:off x="13887450" y="13638530"/>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79</xdr:row>
      <xdr:rowOff>140970</xdr:rowOff>
    </xdr:from>
    <xdr:to>
      <xdr:col>85</xdr:col>
      <xdr:colOff>127000</xdr:colOff>
      <xdr:row>79</xdr:row>
      <xdr:rowOff>167639</xdr:rowOff>
    </xdr:to>
    <xdr:cxnSp macro="">
      <xdr:nvCxnSpPr>
        <xdr:cNvPr id="751" name="直線コネクタ 750">
          <a:extLst>
            <a:ext uri="{FF2B5EF4-FFF2-40B4-BE49-F238E27FC236}">
              <a16:creationId xmlns:a16="http://schemas.microsoft.com/office/drawing/2014/main" id="{D5F0F8B4-B34F-473D-B71D-08237B58DCCF}"/>
            </a:ext>
          </a:extLst>
        </xdr:cNvPr>
        <xdr:cNvCxnSpPr/>
      </xdr:nvCxnSpPr>
      <xdr:spPr>
        <a:xfrm>
          <a:off x="13942060" y="13683615"/>
          <a:ext cx="762000" cy="323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79</xdr:row>
      <xdr:rowOff>50164</xdr:rowOff>
    </xdr:from>
    <xdr:to>
      <xdr:col>76</xdr:col>
      <xdr:colOff>165100</xdr:colOff>
      <xdr:row>79</xdr:row>
      <xdr:rowOff>151764</xdr:rowOff>
    </xdr:to>
    <xdr:sp macro="" textlink="">
      <xdr:nvSpPr>
        <xdr:cNvPr id="752" name="楕円 751">
          <a:extLst>
            <a:ext uri="{FF2B5EF4-FFF2-40B4-BE49-F238E27FC236}">
              <a16:creationId xmlns:a16="http://schemas.microsoft.com/office/drawing/2014/main" id="{8C6B3EF5-CFFF-4C8E-BFA7-9BEF09710CD8}"/>
            </a:ext>
          </a:extLst>
        </xdr:cNvPr>
        <xdr:cNvSpPr/>
      </xdr:nvSpPr>
      <xdr:spPr>
        <a:xfrm>
          <a:off x="13089890" y="13598524"/>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100964</xdr:rowOff>
    </xdr:from>
    <xdr:to>
      <xdr:col>81</xdr:col>
      <xdr:colOff>50800</xdr:colOff>
      <xdr:row>79</xdr:row>
      <xdr:rowOff>140970</xdr:rowOff>
    </xdr:to>
    <xdr:cxnSp macro="">
      <xdr:nvCxnSpPr>
        <xdr:cNvPr id="753" name="直線コネクタ 752">
          <a:extLst>
            <a:ext uri="{FF2B5EF4-FFF2-40B4-BE49-F238E27FC236}">
              <a16:creationId xmlns:a16="http://schemas.microsoft.com/office/drawing/2014/main" id="{258AC8C1-A462-4306-A200-F9DDEBD5683F}"/>
            </a:ext>
          </a:extLst>
        </xdr:cNvPr>
        <xdr:cNvCxnSpPr/>
      </xdr:nvCxnSpPr>
      <xdr:spPr>
        <a:xfrm>
          <a:off x="13144500" y="13641704"/>
          <a:ext cx="797560" cy="41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79</xdr:row>
      <xdr:rowOff>143511</xdr:rowOff>
    </xdr:from>
    <xdr:to>
      <xdr:col>72</xdr:col>
      <xdr:colOff>38100</xdr:colOff>
      <xdr:row>80</xdr:row>
      <xdr:rowOff>73661</xdr:rowOff>
    </xdr:to>
    <xdr:sp macro="" textlink="">
      <xdr:nvSpPr>
        <xdr:cNvPr id="754" name="楕円 753">
          <a:extLst>
            <a:ext uri="{FF2B5EF4-FFF2-40B4-BE49-F238E27FC236}">
              <a16:creationId xmlns:a16="http://schemas.microsoft.com/office/drawing/2014/main" id="{13C2A654-B45D-497E-B2AE-FA76D0517FE8}"/>
            </a:ext>
          </a:extLst>
        </xdr:cNvPr>
        <xdr:cNvSpPr/>
      </xdr:nvSpPr>
      <xdr:spPr>
        <a:xfrm>
          <a:off x="12303760" y="13686156"/>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79</xdr:row>
      <xdr:rowOff>100964</xdr:rowOff>
    </xdr:from>
    <xdr:to>
      <xdr:col>76</xdr:col>
      <xdr:colOff>114300</xdr:colOff>
      <xdr:row>80</xdr:row>
      <xdr:rowOff>22861</xdr:rowOff>
    </xdr:to>
    <xdr:cxnSp macro="">
      <xdr:nvCxnSpPr>
        <xdr:cNvPr id="755" name="直線コネクタ 754">
          <a:extLst>
            <a:ext uri="{FF2B5EF4-FFF2-40B4-BE49-F238E27FC236}">
              <a16:creationId xmlns:a16="http://schemas.microsoft.com/office/drawing/2014/main" id="{C6CDC26C-AF6E-4341-B4B4-91440E35A63F}"/>
            </a:ext>
          </a:extLst>
        </xdr:cNvPr>
        <xdr:cNvCxnSpPr/>
      </xdr:nvCxnSpPr>
      <xdr:spPr>
        <a:xfrm flipV="1">
          <a:off x="12346940" y="13641704"/>
          <a:ext cx="797560" cy="933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79</xdr:row>
      <xdr:rowOff>99695</xdr:rowOff>
    </xdr:from>
    <xdr:to>
      <xdr:col>67</xdr:col>
      <xdr:colOff>101600</xdr:colOff>
      <xdr:row>80</xdr:row>
      <xdr:rowOff>29845</xdr:rowOff>
    </xdr:to>
    <xdr:sp macro="" textlink="">
      <xdr:nvSpPr>
        <xdr:cNvPr id="756" name="楕円 755">
          <a:extLst>
            <a:ext uri="{FF2B5EF4-FFF2-40B4-BE49-F238E27FC236}">
              <a16:creationId xmlns:a16="http://schemas.microsoft.com/office/drawing/2014/main" id="{80C91CAB-D87E-4D33-BAC1-30BAC2A2A2A3}"/>
            </a:ext>
          </a:extLst>
        </xdr:cNvPr>
        <xdr:cNvSpPr/>
      </xdr:nvSpPr>
      <xdr:spPr>
        <a:xfrm>
          <a:off x="11487150" y="1364043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79</xdr:row>
      <xdr:rowOff>150495</xdr:rowOff>
    </xdr:from>
    <xdr:to>
      <xdr:col>71</xdr:col>
      <xdr:colOff>177800</xdr:colOff>
      <xdr:row>80</xdr:row>
      <xdr:rowOff>22861</xdr:rowOff>
    </xdr:to>
    <xdr:cxnSp macro="">
      <xdr:nvCxnSpPr>
        <xdr:cNvPr id="757" name="直線コネクタ 756">
          <a:extLst>
            <a:ext uri="{FF2B5EF4-FFF2-40B4-BE49-F238E27FC236}">
              <a16:creationId xmlns:a16="http://schemas.microsoft.com/office/drawing/2014/main" id="{51A3E473-2A8A-4F26-BEEB-CAADC81BF521}"/>
            </a:ext>
          </a:extLst>
        </xdr:cNvPr>
        <xdr:cNvCxnSpPr/>
      </xdr:nvCxnSpPr>
      <xdr:spPr>
        <a:xfrm>
          <a:off x="11541760" y="13695045"/>
          <a:ext cx="805180" cy="40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60977</xdr:rowOff>
    </xdr:from>
    <xdr:ext cx="405111" cy="259045"/>
    <xdr:sp macro="" textlink="">
      <xdr:nvSpPr>
        <xdr:cNvPr id="758" name="n_1aveValue【消防施設】&#10;有形固定資産減価償却率">
          <a:extLst>
            <a:ext uri="{FF2B5EF4-FFF2-40B4-BE49-F238E27FC236}">
              <a16:creationId xmlns:a16="http://schemas.microsoft.com/office/drawing/2014/main" id="{CD2335B8-A405-4E05-B690-F359F3FEA2B4}"/>
            </a:ext>
          </a:extLst>
        </xdr:cNvPr>
        <xdr:cNvSpPr txBox="1"/>
      </xdr:nvSpPr>
      <xdr:spPr>
        <a:xfrm>
          <a:off x="13738234" y="14116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43832</xdr:rowOff>
    </xdr:from>
    <xdr:ext cx="405111" cy="259045"/>
    <xdr:sp macro="" textlink="">
      <xdr:nvSpPr>
        <xdr:cNvPr id="759" name="n_2aveValue【消防施設】&#10;有形固定資産減価償却率">
          <a:extLst>
            <a:ext uri="{FF2B5EF4-FFF2-40B4-BE49-F238E27FC236}">
              <a16:creationId xmlns:a16="http://schemas.microsoft.com/office/drawing/2014/main" id="{CDA4D70B-5F2E-4D00-B5E0-5DADC33DC577}"/>
            </a:ext>
          </a:extLst>
        </xdr:cNvPr>
        <xdr:cNvSpPr txBox="1"/>
      </xdr:nvSpPr>
      <xdr:spPr>
        <a:xfrm>
          <a:off x="12957184" y="141046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30497</xdr:rowOff>
    </xdr:from>
    <xdr:ext cx="405111" cy="259045"/>
    <xdr:sp macro="" textlink="">
      <xdr:nvSpPr>
        <xdr:cNvPr id="760" name="n_3aveValue【消防施設】&#10;有形固定資産減価償却率">
          <a:extLst>
            <a:ext uri="{FF2B5EF4-FFF2-40B4-BE49-F238E27FC236}">
              <a16:creationId xmlns:a16="http://schemas.microsoft.com/office/drawing/2014/main" id="{8D980EA9-6347-4D83-84FB-8DA67D9A7CB6}"/>
            </a:ext>
          </a:extLst>
        </xdr:cNvPr>
        <xdr:cNvSpPr txBox="1"/>
      </xdr:nvSpPr>
      <xdr:spPr>
        <a:xfrm>
          <a:off x="12171054" y="140874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7638</xdr:rowOff>
    </xdr:from>
    <xdr:ext cx="405111" cy="259045"/>
    <xdr:sp macro="" textlink="">
      <xdr:nvSpPr>
        <xdr:cNvPr id="761" name="n_4aveValue【消防施設】&#10;有形固定資産減価償却率">
          <a:extLst>
            <a:ext uri="{FF2B5EF4-FFF2-40B4-BE49-F238E27FC236}">
              <a16:creationId xmlns:a16="http://schemas.microsoft.com/office/drawing/2014/main" id="{F20EB243-EC1D-4A1D-807D-210E8817C49D}"/>
            </a:ext>
          </a:extLst>
        </xdr:cNvPr>
        <xdr:cNvSpPr txBox="1"/>
      </xdr:nvSpPr>
      <xdr:spPr>
        <a:xfrm>
          <a:off x="11354444" y="140684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78</xdr:row>
      <xdr:rowOff>36847</xdr:rowOff>
    </xdr:from>
    <xdr:ext cx="405111" cy="259045"/>
    <xdr:sp macro="" textlink="">
      <xdr:nvSpPr>
        <xdr:cNvPr id="762" name="n_1mainValue【消防施設】&#10;有形固定資産減価償却率">
          <a:extLst>
            <a:ext uri="{FF2B5EF4-FFF2-40B4-BE49-F238E27FC236}">
              <a16:creationId xmlns:a16="http://schemas.microsoft.com/office/drawing/2014/main" id="{14E88129-5D72-4DCA-9F38-E29CA6DF9518}"/>
            </a:ext>
          </a:extLst>
        </xdr:cNvPr>
        <xdr:cNvSpPr txBox="1"/>
      </xdr:nvSpPr>
      <xdr:spPr>
        <a:xfrm>
          <a:off x="13738234" y="13409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77</xdr:row>
      <xdr:rowOff>168291</xdr:rowOff>
    </xdr:from>
    <xdr:ext cx="405111" cy="259045"/>
    <xdr:sp macro="" textlink="">
      <xdr:nvSpPr>
        <xdr:cNvPr id="763" name="n_2mainValue【消防施設】&#10;有形固定資産減価償却率">
          <a:extLst>
            <a:ext uri="{FF2B5EF4-FFF2-40B4-BE49-F238E27FC236}">
              <a16:creationId xmlns:a16="http://schemas.microsoft.com/office/drawing/2014/main" id="{D1C11A27-6006-4172-8486-28F76A217369}"/>
            </a:ext>
          </a:extLst>
        </xdr:cNvPr>
        <xdr:cNvSpPr txBox="1"/>
      </xdr:nvSpPr>
      <xdr:spPr>
        <a:xfrm>
          <a:off x="12957184" y="133737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78</xdr:row>
      <xdr:rowOff>90188</xdr:rowOff>
    </xdr:from>
    <xdr:ext cx="405111" cy="259045"/>
    <xdr:sp macro="" textlink="">
      <xdr:nvSpPr>
        <xdr:cNvPr id="764" name="n_3mainValue【消防施設】&#10;有形固定資産減価償却率">
          <a:extLst>
            <a:ext uri="{FF2B5EF4-FFF2-40B4-BE49-F238E27FC236}">
              <a16:creationId xmlns:a16="http://schemas.microsoft.com/office/drawing/2014/main" id="{C3C7C234-014C-420D-A6F4-2184D08D92D5}"/>
            </a:ext>
          </a:extLst>
        </xdr:cNvPr>
        <xdr:cNvSpPr txBox="1"/>
      </xdr:nvSpPr>
      <xdr:spPr>
        <a:xfrm>
          <a:off x="12171054" y="134670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78</xdr:row>
      <xdr:rowOff>46372</xdr:rowOff>
    </xdr:from>
    <xdr:ext cx="405111" cy="259045"/>
    <xdr:sp macro="" textlink="">
      <xdr:nvSpPr>
        <xdr:cNvPr id="765" name="n_4mainValue【消防施設】&#10;有形固定資産減価償却率">
          <a:extLst>
            <a:ext uri="{FF2B5EF4-FFF2-40B4-BE49-F238E27FC236}">
              <a16:creationId xmlns:a16="http://schemas.microsoft.com/office/drawing/2014/main" id="{74688C15-CF12-47BB-83B3-6BEE3573DBFE}"/>
            </a:ext>
          </a:extLst>
        </xdr:cNvPr>
        <xdr:cNvSpPr txBox="1"/>
      </xdr:nvSpPr>
      <xdr:spPr>
        <a:xfrm>
          <a:off x="11354444" y="13421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66" name="正方形/長方形 765">
          <a:extLst>
            <a:ext uri="{FF2B5EF4-FFF2-40B4-BE49-F238E27FC236}">
              <a16:creationId xmlns:a16="http://schemas.microsoft.com/office/drawing/2014/main" id="{2C406988-EE24-4CD5-B669-85CDC1C6446A}"/>
            </a:ext>
          </a:extLst>
        </xdr:cNvPr>
        <xdr:cNvSpPr/>
      </xdr:nvSpPr>
      <xdr:spPr>
        <a:xfrm>
          <a:off x="16459200" y="1181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67" name="正方形/長方形 766">
          <a:extLst>
            <a:ext uri="{FF2B5EF4-FFF2-40B4-BE49-F238E27FC236}">
              <a16:creationId xmlns:a16="http://schemas.microsoft.com/office/drawing/2014/main" id="{A421F333-F1B9-4288-B047-32B13AD83C71}"/>
            </a:ext>
          </a:extLst>
        </xdr:cNvPr>
        <xdr:cNvSpPr/>
      </xdr:nvSpPr>
      <xdr:spPr>
        <a:xfrm>
          <a:off x="165900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68" name="正方形/長方形 767">
          <a:extLst>
            <a:ext uri="{FF2B5EF4-FFF2-40B4-BE49-F238E27FC236}">
              <a16:creationId xmlns:a16="http://schemas.microsoft.com/office/drawing/2014/main" id="{EEC3559C-FB28-400A-87A1-9C40D6A18327}"/>
            </a:ext>
          </a:extLst>
        </xdr:cNvPr>
        <xdr:cNvSpPr/>
      </xdr:nvSpPr>
      <xdr:spPr>
        <a:xfrm>
          <a:off x="165900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69" name="正方形/長方形 768">
          <a:extLst>
            <a:ext uri="{FF2B5EF4-FFF2-40B4-BE49-F238E27FC236}">
              <a16:creationId xmlns:a16="http://schemas.microsoft.com/office/drawing/2014/main" id="{F86873EC-0CDF-4444-A886-97FC1CF1134A}"/>
            </a:ext>
          </a:extLst>
        </xdr:cNvPr>
        <xdr:cNvSpPr/>
      </xdr:nvSpPr>
      <xdr:spPr>
        <a:xfrm>
          <a:off x="174879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70" name="正方形/長方形 769">
          <a:extLst>
            <a:ext uri="{FF2B5EF4-FFF2-40B4-BE49-F238E27FC236}">
              <a16:creationId xmlns:a16="http://schemas.microsoft.com/office/drawing/2014/main" id="{E4AC44F3-9DEC-492F-AB4E-022D7B4B540F}"/>
            </a:ext>
          </a:extLst>
        </xdr:cNvPr>
        <xdr:cNvSpPr/>
      </xdr:nvSpPr>
      <xdr:spPr>
        <a:xfrm>
          <a:off x="174879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71" name="正方形/長方形 770">
          <a:extLst>
            <a:ext uri="{FF2B5EF4-FFF2-40B4-BE49-F238E27FC236}">
              <a16:creationId xmlns:a16="http://schemas.microsoft.com/office/drawing/2014/main" id="{CF4B7A7F-D4EB-40C7-8B8F-A68DDA7A8E94}"/>
            </a:ext>
          </a:extLst>
        </xdr:cNvPr>
        <xdr:cNvSpPr/>
      </xdr:nvSpPr>
      <xdr:spPr>
        <a:xfrm>
          <a:off x="185166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72" name="正方形/長方形 771">
          <a:extLst>
            <a:ext uri="{FF2B5EF4-FFF2-40B4-BE49-F238E27FC236}">
              <a16:creationId xmlns:a16="http://schemas.microsoft.com/office/drawing/2014/main" id="{DFB55F51-72CE-4428-8726-EFD8A553F1D1}"/>
            </a:ext>
          </a:extLst>
        </xdr:cNvPr>
        <xdr:cNvSpPr/>
      </xdr:nvSpPr>
      <xdr:spPr>
        <a:xfrm>
          <a:off x="185166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73" name="正方形/長方形 772">
          <a:extLst>
            <a:ext uri="{FF2B5EF4-FFF2-40B4-BE49-F238E27FC236}">
              <a16:creationId xmlns:a16="http://schemas.microsoft.com/office/drawing/2014/main" id="{46EFBB40-45CF-4A52-8F2A-EB673ADB6D85}"/>
            </a:ext>
          </a:extLst>
        </xdr:cNvPr>
        <xdr:cNvSpPr/>
      </xdr:nvSpPr>
      <xdr:spPr>
        <a:xfrm>
          <a:off x="16459200" y="1295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74" name="テキスト ボックス 773">
          <a:extLst>
            <a:ext uri="{FF2B5EF4-FFF2-40B4-BE49-F238E27FC236}">
              <a16:creationId xmlns:a16="http://schemas.microsoft.com/office/drawing/2014/main" id="{70F586FA-3655-4820-86CE-044D39226B13}"/>
            </a:ext>
          </a:extLst>
        </xdr:cNvPr>
        <xdr:cNvSpPr txBox="1"/>
      </xdr:nvSpPr>
      <xdr:spPr>
        <a:xfrm>
          <a:off x="1644015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75" name="直線コネクタ 774">
          <a:extLst>
            <a:ext uri="{FF2B5EF4-FFF2-40B4-BE49-F238E27FC236}">
              <a16:creationId xmlns:a16="http://schemas.microsoft.com/office/drawing/2014/main" id="{ED58AB5B-56B8-4B00-97CC-C444DB83BE26}"/>
            </a:ext>
          </a:extLst>
        </xdr:cNvPr>
        <xdr:cNvCxnSpPr/>
      </xdr:nvCxnSpPr>
      <xdr:spPr>
        <a:xfrm>
          <a:off x="1645920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776" name="直線コネクタ 775">
          <a:extLst>
            <a:ext uri="{FF2B5EF4-FFF2-40B4-BE49-F238E27FC236}">
              <a16:creationId xmlns:a16="http://schemas.microsoft.com/office/drawing/2014/main" id="{A581748B-6DB1-4A3C-8BAB-C5E765671C91}"/>
            </a:ext>
          </a:extLst>
        </xdr:cNvPr>
        <xdr:cNvCxnSpPr/>
      </xdr:nvCxnSpPr>
      <xdr:spPr>
        <a:xfrm>
          <a:off x="16459200" y="1485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777" name="テキスト ボックス 776">
          <a:extLst>
            <a:ext uri="{FF2B5EF4-FFF2-40B4-BE49-F238E27FC236}">
              <a16:creationId xmlns:a16="http://schemas.microsoft.com/office/drawing/2014/main" id="{F4C16CDB-D041-49F7-87E8-13C3A726005C}"/>
            </a:ext>
          </a:extLst>
        </xdr:cNvPr>
        <xdr:cNvSpPr txBox="1"/>
      </xdr:nvSpPr>
      <xdr:spPr>
        <a:xfrm>
          <a:off x="16047266" y="1471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778" name="直線コネクタ 777">
          <a:extLst>
            <a:ext uri="{FF2B5EF4-FFF2-40B4-BE49-F238E27FC236}">
              <a16:creationId xmlns:a16="http://schemas.microsoft.com/office/drawing/2014/main" id="{00440C13-727E-4486-86BD-C5D34A888437}"/>
            </a:ext>
          </a:extLst>
        </xdr:cNvPr>
        <xdr:cNvCxnSpPr/>
      </xdr:nvCxnSpPr>
      <xdr:spPr>
        <a:xfrm>
          <a:off x="16459200" y="1447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779" name="テキスト ボックス 778">
          <a:extLst>
            <a:ext uri="{FF2B5EF4-FFF2-40B4-BE49-F238E27FC236}">
              <a16:creationId xmlns:a16="http://schemas.microsoft.com/office/drawing/2014/main" id="{760A25AB-2D9D-427F-B7CF-3131FB638D5B}"/>
            </a:ext>
          </a:extLst>
        </xdr:cNvPr>
        <xdr:cNvSpPr txBox="1"/>
      </xdr:nvSpPr>
      <xdr:spPr>
        <a:xfrm>
          <a:off x="16047266" y="1433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780" name="直線コネクタ 779">
          <a:extLst>
            <a:ext uri="{FF2B5EF4-FFF2-40B4-BE49-F238E27FC236}">
              <a16:creationId xmlns:a16="http://schemas.microsoft.com/office/drawing/2014/main" id="{B99BFB8D-1394-488B-B23A-E8E7F8877DD6}"/>
            </a:ext>
          </a:extLst>
        </xdr:cNvPr>
        <xdr:cNvCxnSpPr/>
      </xdr:nvCxnSpPr>
      <xdr:spPr>
        <a:xfrm>
          <a:off x="16459200" y="1409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781" name="テキスト ボックス 780">
          <a:extLst>
            <a:ext uri="{FF2B5EF4-FFF2-40B4-BE49-F238E27FC236}">
              <a16:creationId xmlns:a16="http://schemas.microsoft.com/office/drawing/2014/main" id="{FEC19C7A-0E7E-4467-8EBD-54E099720FDA}"/>
            </a:ext>
          </a:extLst>
        </xdr:cNvPr>
        <xdr:cNvSpPr txBox="1"/>
      </xdr:nvSpPr>
      <xdr:spPr>
        <a:xfrm>
          <a:off x="16047266" y="13952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782" name="直線コネクタ 781">
          <a:extLst>
            <a:ext uri="{FF2B5EF4-FFF2-40B4-BE49-F238E27FC236}">
              <a16:creationId xmlns:a16="http://schemas.microsoft.com/office/drawing/2014/main" id="{4D566DF2-2A93-4B3A-A8AC-2B4759240864}"/>
            </a:ext>
          </a:extLst>
        </xdr:cNvPr>
        <xdr:cNvCxnSpPr/>
      </xdr:nvCxnSpPr>
      <xdr:spPr>
        <a:xfrm>
          <a:off x="16459200" y="1371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783" name="テキスト ボックス 782">
          <a:extLst>
            <a:ext uri="{FF2B5EF4-FFF2-40B4-BE49-F238E27FC236}">
              <a16:creationId xmlns:a16="http://schemas.microsoft.com/office/drawing/2014/main" id="{5EC0A168-6135-4F82-A0F5-E2E7C3643CB0}"/>
            </a:ext>
          </a:extLst>
        </xdr:cNvPr>
        <xdr:cNvSpPr txBox="1"/>
      </xdr:nvSpPr>
      <xdr:spPr>
        <a:xfrm>
          <a:off x="16047266" y="13571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784" name="直線コネクタ 783">
          <a:extLst>
            <a:ext uri="{FF2B5EF4-FFF2-40B4-BE49-F238E27FC236}">
              <a16:creationId xmlns:a16="http://schemas.microsoft.com/office/drawing/2014/main" id="{303F8185-C846-442B-B009-0E02242BEF5B}"/>
            </a:ext>
          </a:extLst>
        </xdr:cNvPr>
        <xdr:cNvCxnSpPr/>
      </xdr:nvCxnSpPr>
      <xdr:spPr>
        <a:xfrm>
          <a:off x="16459200" y="1333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785" name="テキスト ボックス 784">
          <a:extLst>
            <a:ext uri="{FF2B5EF4-FFF2-40B4-BE49-F238E27FC236}">
              <a16:creationId xmlns:a16="http://schemas.microsoft.com/office/drawing/2014/main" id="{021A8AFE-0066-4C9A-84B8-3745EB82AF86}"/>
            </a:ext>
          </a:extLst>
        </xdr:cNvPr>
        <xdr:cNvSpPr txBox="1"/>
      </xdr:nvSpPr>
      <xdr:spPr>
        <a:xfrm>
          <a:off x="16047266" y="13194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86" name="直線コネクタ 785">
          <a:extLst>
            <a:ext uri="{FF2B5EF4-FFF2-40B4-BE49-F238E27FC236}">
              <a16:creationId xmlns:a16="http://schemas.microsoft.com/office/drawing/2014/main" id="{992F53A7-51CC-4F9E-BC67-AB07F1DE0605}"/>
            </a:ext>
          </a:extLst>
        </xdr:cNvPr>
        <xdr:cNvCxnSpPr/>
      </xdr:nvCxnSpPr>
      <xdr:spPr>
        <a:xfrm>
          <a:off x="1645920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87" name="テキスト ボックス 786">
          <a:extLst>
            <a:ext uri="{FF2B5EF4-FFF2-40B4-BE49-F238E27FC236}">
              <a16:creationId xmlns:a16="http://schemas.microsoft.com/office/drawing/2014/main" id="{8D3F307D-2480-4F88-9EFE-593A963A3952}"/>
            </a:ext>
          </a:extLst>
        </xdr:cNvPr>
        <xdr:cNvSpPr txBox="1"/>
      </xdr:nvSpPr>
      <xdr:spPr>
        <a:xfrm>
          <a:off x="16047266" y="1281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88" name="【消防施設】&#10;一人当たり面積グラフ枠">
          <a:extLst>
            <a:ext uri="{FF2B5EF4-FFF2-40B4-BE49-F238E27FC236}">
              <a16:creationId xmlns:a16="http://schemas.microsoft.com/office/drawing/2014/main" id="{879BFE1A-9CF7-43C5-8807-BBF8EF8390E3}"/>
            </a:ext>
          </a:extLst>
        </xdr:cNvPr>
        <xdr:cNvSpPr/>
      </xdr:nvSpPr>
      <xdr:spPr>
        <a:xfrm>
          <a:off x="16459200" y="1295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31750</xdr:rowOff>
    </xdr:from>
    <xdr:to>
      <xdr:col>116</xdr:col>
      <xdr:colOff>62864</xdr:colOff>
      <xdr:row>86</xdr:row>
      <xdr:rowOff>0</xdr:rowOff>
    </xdr:to>
    <xdr:cxnSp macro="">
      <xdr:nvCxnSpPr>
        <xdr:cNvPr id="789" name="直線コネクタ 788">
          <a:extLst>
            <a:ext uri="{FF2B5EF4-FFF2-40B4-BE49-F238E27FC236}">
              <a16:creationId xmlns:a16="http://schemas.microsoft.com/office/drawing/2014/main" id="{476B5E0F-F133-4A29-A9F0-CE7491C812E8}"/>
            </a:ext>
          </a:extLst>
        </xdr:cNvPr>
        <xdr:cNvCxnSpPr/>
      </xdr:nvCxnSpPr>
      <xdr:spPr>
        <a:xfrm flipV="1">
          <a:off x="19947254" y="13231495"/>
          <a:ext cx="0" cy="15132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3827</xdr:rowOff>
    </xdr:from>
    <xdr:ext cx="469744" cy="259045"/>
    <xdr:sp macro="" textlink="">
      <xdr:nvSpPr>
        <xdr:cNvPr id="790" name="【消防施設】&#10;一人当たり面積最小値テキスト">
          <a:extLst>
            <a:ext uri="{FF2B5EF4-FFF2-40B4-BE49-F238E27FC236}">
              <a16:creationId xmlns:a16="http://schemas.microsoft.com/office/drawing/2014/main" id="{6668F4E9-2FDC-443D-BE78-2CB716CC9E2E}"/>
            </a:ext>
          </a:extLst>
        </xdr:cNvPr>
        <xdr:cNvSpPr txBox="1"/>
      </xdr:nvSpPr>
      <xdr:spPr>
        <a:xfrm>
          <a:off x="19985990" y="147504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0</xdr:rowOff>
    </xdr:from>
    <xdr:to>
      <xdr:col>116</xdr:col>
      <xdr:colOff>152400</xdr:colOff>
      <xdr:row>86</xdr:row>
      <xdr:rowOff>0</xdr:rowOff>
    </xdr:to>
    <xdr:cxnSp macro="">
      <xdr:nvCxnSpPr>
        <xdr:cNvPr id="791" name="直線コネクタ 790">
          <a:extLst>
            <a:ext uri="{FF2B5EF4-FFF2-40B4-BE49-F238E27FC236}">
              <a16:creationId xmlns:a16="http://schemas.microsoft.com/office/drawing/2014/main" id="{50D50C94-64AD-4E2D-835A-26D897D97FA2}"/>
            </a:ext>
          </a:extLst>
        </xdr:cNvPr>
        <xdr:cNvCxnSpPr/>
      </xdr:nvCxnSpPr>
      <xdr:spPr>
        <a:xfrm>
          <a:off x="19885660" y="147447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75</xdr:row>
      <xdr:rowOff>149877</xdr:rowOff>
    </xdr:from>
    <xdr:ext cx="469744" cy="259045"/>
    <xdr:sp macro="" textlink="">
      <xdr:nvSpPr>
        <xdr:cNvPr id="792" name="【消防施設】&#10;一人当たり面積最大値テキスト">
          <a:extLst>
            <a:ext uri="{FF2B5EF4-FFF2-40B4-BE49-F238E27FC236}">
              <a16:creationId xmlns:a16="http://schemas.microsoft.com/office/drawing/2014/main" id="{F3761B84-DD94-4097-9048-7F08C9C6290E}"/>
            </a:ext>
          </a:extLst>
        </xdr:cNvPr>
        <xdr:cNvSpPr txBox="1"/>
      </xdr:nvSpPr>
      <xdr:spPr>
        <a:xfrm>
          <a:off x="19985990" y="13008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31750</xdr:rowOff>
    </xdr:from>
    <xdr:to>
      <xdr:col>116</xdr:col>
      <xdr:colOff>152400</xdr:colOff>
      <xdr:row>77</xdr:row>
      <xdr:rowOff>31750</xdr:rowOff>
    </xdr:to>
    <xdr:cxnSp macro="">
      <xdr:nvCxnSpPr>
        <xdr:cNvPr id="793" name="直線コネクタ 792">
          <a:extLst>
            <a:ext uri="{FF2B5EF4-FFF2-40B4-BE49-F238E27FC236}">
              <a16:creationId xmlns:a16="http://schemas.microsoft.com/office/drawing/2014/main" id="{C74ECAE8-BCA0-42A6-9E23-A67F20753D01}"/>
            </a:ext>
          </a:extLst>
        </xdr:cNvPr>
        <xdr:cNvCxnSpPr/>
      </xdr:nvCxnSpPr>
      <xdr:spPr>
        <a:xfrm>
          <a:off x="19885660" y="1323149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81</xdr:row>
      <xdr:rowOff>124477</xdr:rowOff>
    </xdr:from>
    <xdr:ext cx="469744" cy="259045"/>
    <xdr:sp macro="" textlink="">
      <xdr:nvSpPr>
        <xdr:cNvPr id="794" name="【消防施設】&#10;一人当たり面積平均値テキスト">
          <a:extLst>
            <a:ext uri="{FF2B5EF4-FFF2-40B4-BE49-F238E27FC236}">
              <a16:creationId xmlns:a16="http://schemas.microsoft.com/office/drawing/2014/main" id="{865A982D-2BDB-48C1-A0AC-3A778A2A9D0B}"/>
            </a:ext>
          </a:extLst>
        </xdr:cNvPr>
        <xdr:cNvSpPr txBox="1"/>
      </xdr:nvSpPr>
      <xdr:spPr>
        <a:xfrm>
          <a:off x="19985990" y="1401383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82</xdr:row>
      <xdr:rowOff>101600</xdr:rowOff>
    </xdr:from>
    <xdr:to>
      <xdr:col>116</xdr:col>
      <xdr:colOff>114300</xdr:colOff>
      <xdr:row>83</xdr:row>
      <xdr:rowOff>31750</xdr:rowOff>
    </xdr:to>
    <xdr:sp macro="" textlink="">
      <xdr:nvSpPr>
        <xdr:cNvPr id="795" name="フローチャート: 判断 794">
          <a:extLst>
            <a:ext uri="{FF2B5EF4-FFF2-40B4-BE49-F238E27FC236}">
              <a16:creationId xmlns:a16="http://schemas.microsoft.com/office/drawing/2014/main" id="{413B3D96-36F6-4A30-BEE3-EEA938558B20}"/>
            </a:ext>
          </a:extLst>
        </xdr:cNvPr>
        <xdr:cNvSpPr/>
      </xdr:nvSpPr>
      <xdr:spPr>
        <a:xfrm>
          <a:off x="19904710" y="1415669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82</xdr:row>
      <xdr:rowOff>101600</xdr:rowOff>
    </xdr:from>
    <xdr:to>
      <xdr:col>112</xdr:col>
      <xdr:colOff>38100</xdr:colOff>
      <xdr:row>83</xdr:row>
      <xdr:rowOff>31750</xdr:rowOff>
    </xdr:to>
    <xdr:sp macro="" textlink="">
      <xdr:nvSpPr>
        <xdr:cNvPr id="796" name="フローチャート: 判断 795">
          <a:extLst>
            <a:ext uri="{FF2B5EF4-FFF2-40B4-BE49-F238E27FC236}">
              <a16:creationId xmlns:a16="http://schemas.microsoft.com/office/drawing/2014/main" id="{8C935AAB-F2E5-4FE8-8E03-E5B169D358F1}"/>
            </a:ext>
          </a:extLst>
        </xdr:cNvPr>
        <xdr:cNvSpPr/>
      </xdr:nvSpPr>
      <xdr:spPr>
        <a:xfrm>
          <a:off x="19161760" y="14156690"/>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82</xdr:row>
      <xdr:rowOff>114300</xdr:rowOff>
    </xdr:from>
    <xdr:to>
      <xdr:col>107</xdr:col>
      <xdr:colOff>101600</xdr:colOff>
      <xdr:row>83</xdr:row>
      <xdr:rowOff>44450</xdr:rowOff>
    </xdr:to>
    <xdr:sp macro="" textlink="">
      <xdr:nvSpPr>
        <xdr:cNvPr id="797" name="フローチャート: 判断 796">
          <a:extLst>
            <a:ext uri="{FF2B5EF4-FFF2-40B4-BE49-F238E27FC236}">
              <a16:creationId xmlns:a16="http://schemas.microsoft.com/office/drawing/2014/main" id="{6A3C2907-C137-427D-AC40-C449811149E5}"/>
            </a:ext>
          </a:extLst>
        </xdr:cNvPr>
        <xdr:cNvSpPr/>
      </xdr:nvSpPr>
      <xdr:spPr>
        <a:xfrm>
          <a:off x="18345150" y="1417320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82</xdr:row>
      <xdr:rowOff>127000</xdr:rowOff>
    </xdr:from>
    <xdr:to>
      <xdr:col>102</xdr:col>
      <xdr:colOff>165100</xdr:colOff>
      <xdr:row>83</xdr:row>
      <xdr:rowOff>57150</xdr:rowOff>
    </xdr:to>
    <xdr:sp macro="" textlink="">
      <xdr:nvSpPr>
        <xdr:cNvPr id="798" name="フローチャート: 判断 797">
          <a:extLst>
            <a:ext uri="{FF2B5EF4-FFF2-40B4-BE49-F238E27FC236}">
              <a16:creationId xmlns:a16="http://schemas.microsoft.com/office/drawing/2014/main" id="{CE77AE4E-4FA8-479D-BE14-176B12857DE6}"/>
            </a:ext>
          </a:extLst>
        </xdr:cNvPr>
        <xdr:cNvSpPr/>
      </xdr:nvSpPr>
      <xdr:spPr>
        <a:xfrm>
          <a:off x="17547590" y="14189710"/>
          <a:ext cx="1092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82</xdr:row>
      <xdr:rowOff>127000</xdr:rowOff>
    </xdr:from>
    <xdr:to>
      <xdr:col>98</xdr:col>
      <xdr:colOff>38100</xdr:colOff>
      <xdr:row>83</xdr:row>
      <xdr:rowOff>57150</xdr:rowOff>
    </xdr:to>
    <xdr:sp macro="" textlink="">
      <xdr:nvSpPr>
        <xdr:cNvPr id="799" name="フローチャート: 判断 798">
          <a:extLst>
            <a:ext uri="{FF2B5EF4-FFF2-40B4-BE49-F238E27FC236}">
              <a16:creationId xmlns:a16="http://schemas.microsoft.com/office/drawing/2014/main" id="{585E37ED-F25A-4204-84E0-F242BE02C81D}"/>
            </a:ext>
          </a:extLst>
        </xdr:cNvPr>
        <xdr:cNvSpPr/>
      </xdr:nvSpPr>
      <xdr:spPr>
        <a:xfrm>
          <a:off x="16761460" y="14189710"/>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00" name="テキスト ボックス 799">
          <a:extLst>
            <a:ext uri="{FF2B5EF4-FFF2-40B4-BE49-F238E27FC236}">
              <a16:creationId xmlns:a16="http://schemas.microsoft.com/office/drawing/2014/main" id="{7E14A6BA-26B2-4EEA-8522-D5666CF6179C}"/>
            </a:ext>
          </a:extLst>
        </xdr:cNvPr>
        <xdr:cNvSpPr txBox="1"/>
      </xdr:nvSpPr>
      <xdr:spPr>
        <a:xfrm>
          <a:off x="1977644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01" name="テキスト ボックス 800">
          <a:extLst>
            <a:ext uri="{FF2B5EF4-FFF2-40B4-BE49-F238E27FC236}">
              <a16:creationId xmlns:a16="http://schemas.microsoft.com/office/drawing/2014/main" id="{7B5DB4FB-2097-4DD6-AA44-6A076007CECC}"/>
            </a:ext>
          </a:extLst>
        </xdr:cNvPr>
        <xdr:cNvSpPr txBox="1"/>
      </xdr:nvSpPr>
      <xdr:spPr>
        <a:xfrm>
          <a:off x="190334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02" name="テキスト ボックス 801">
          <a:extLst>
            <a:ext uri="{FF2B5EF4-FFF2-40B4-BE49-F238E27FC236}">
              <a16:creationId xmlns:a16="http://schemas.microsoft.com/office/drawing/2014/main" id="{C2F95C08-BB74-4464-A126-91FECFEB7E5A}"/>
            </a:ext>
          </a:extLst>
        </xdr:cNvPr>
        <xdr:cNvSpPr txBox="1"/>
      </xdr:nvSpPr>
      <xdr:spPr>
        <a:xfrm>
          <a:off x="182283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03" name="テキスト ボックス 802">
          <a:extLst>
            <a:ext uri="{FF2B5EF4-FFF2-40B4-BE49-F238E27FC236}">
              <a16:creationId xmlns:a16="http://schemas.microsoft.com/office/drawing/2014/main" id="{51E481DD-AEDC-4158-AF78-D9E0A1A08CF0}"/>
            </a:ext>
          </a:extLst>
        </xdr:cNvPr>
        <xdr:cNvSpPr txBox="1"/>
      </xdr:nvSpPr>
      <xdr:spPr>
        <a:xfrm>
          <a:off x="174307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04" name="テキスト ボックス 803">
          <a:extLst>
            <a:ext uri="{FF2B5EF4-FFF2-40B4-BE49-F238E27FC236}">
              <a16:creationId xmlns:a16="http://schemas.microsoft.com/office/drawing/2014/main" id="{B5006D37-C32A-4646-9CD4-5FCD11C97E5D}"/>
            </a:ext>
          </a:extLst>
        </xdr:cNvPr>
        <xdr:cNvSpPr txBox="1"/>
      </xdr:nvSpPr>
      <xdr:spPr>
        <a:xfrm>
          <a:off x="166331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82</xdr:row>
      <xdr:rowOff>165100</xdr:rowOff>
    </xdr:from>
    <xdr:to>
      <xdr:col>116</xdr:col>
      <xdr:colOff>114300</xdr:colOff>
      <xdr:row>83</xdr:row>
      <xdr:rowOff>95250</xdr:rowOff>
    </xdr:to>
    <xdr:sp macro="" textlink="">
      <xdr:nvSpPr>
        <xdr:cNvPr id="805" name="楕円 804">
          <a:extLst>
            <a:ext uri="{FF2B5EF4-FFF2-40B4-BE49-F238E27FC236}">
              <a16:creationId xmlns:a16="http://schemas.microsoft.com/office/drawing/2014/main" id="{3AEEF0C1-ED7B-448F-9D06-4C228F7ABADF}"/>
            </a:ext>
          </a:extLst>
        </xdr:cNvPr>
        <xdr:cNvSpPr/>
      </xdr:nvSpPr>
      <xdr:spPr>
        <a:xfrm>
          <a:off x="19904710" y="14227810"/>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82</xdr:row>
      <xdr:rowOff>143527</xdr:rowOff>
    </xdr:from>
    <xdr:ext cx="469744" cy="259045"/>
    <xdr:sp macro="" textlink="">
      <xdr:nvSpPr>
        <xdr:cNvPr id="806" name="【消防施設】&#10;一人当たり面積該当値テキスト">
          <a:extLst>
            <a:ext uri="{FF2B5EF4-FFF2-40B4-BE49-F238E27FC236}">
              <a16:creationId xmlns:a16="http://schemas.microsoft.com/office/drawing/2014/main" id="{D8B82266-6125-48C2-8CF3-BF9E8F2ACE53}"/>
            </a:ext>
          </a:extLst>
        </xdr:cNvPr>
        <xdr:cNvSpPr txBox="1"/>
      </xdr:nvSpPr>
      <xdr:spPr>
        <a:xfrm>
          <a:off x="19985990" y="142005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82</xdr:row>
      <xdr:rowOff>165100</xdr:rowOff>
    </xdr:from>
    <xdr:to>
      <xdr:col>112</xdr:col>
      <xdr:colOff>38100</xdr:colOff>
      <xdr:row>83</xdr:row>
      <xdr:rowOff>95250</xdr:rowOff>
    </xdr:to>
    <xdr:sp macro="" textlink="">
      <xdr:nvSpPr>
        <xdr:cNvPr id="807" name="楕円 806">
          <a:extLst>
            <a:ext uri="{FF2B5EF4-FFF2-40B4-BE49-F238E27FC236}">
              <a16:creationId xmlns:a16="http://schemas.microsoft.com/office/drawing/2014/main" id="{11CCC02F-A35A-4843-AA7A-AF4E0A15734E}"/>
            </a:ext>
          </a:extLst>
        </xdr:cNvPr>
        <xdr:cNvSpPr/>
      </xdr:nvSpPr>
      <xdr:spPr>
        <a:xfrm>
          <a:off x="19161760" y="14227810"/>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83</xdr:row>
      <xdr:rowOff>44450</xdr:rowOff>
    </xdr:from>
    <xdr:to>
      <xdr:col>116</xdr:col>
      <xdr:colOff>63500</xdr:colOff>
      <xdr:row>83</xdr:row>
      <xdr:rowOff>44450</xdr:rowOff>
    </xdr:to>
    <xdr:cxnSp macro="">
      <xdr:nvCxnSpPr>
        <xdr:cNvPr id="808" name="直線コネクタ 807">
          <a:extLst>
            <a:ext uri="{FF2B5EF4-FFF2-40B4-BE49-F238E27FC236}">
              <a16:creationId xmlns:a16="http://schemas.microsoft.com/office/drawing/2014/main" id="{4A7CDFC1-0D93-4F54-9F87-04AA4774111B}"/>
            </a:ext>
          </a:extLst>
        </xdr:cNvPr>
        <xdr:cNvCxnSpPr/>
      </xdr:nvCxnSpPr>
      <xdr:spPr>
        <a:xfrm>
          <a:off x="19204940" y="14276705"/>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83</xdr:row>
      <xdr:rowOff>6350</xdr:rowOff>
    </xdr:from>
    <xdr:to>
      <xdr:col>107</xdr:col>
      <xdr:colOff>101600</xdr:colOff>
      <xdr:row>83</xdr:row>
      <xdr:rowOff>107950</xdr:rowOff>
    </xdr:to>
    <xdr:sp macro="" textlink="">
      <xdr:nvSpPr>
        <xdr:cNvPr id="809" name="楕円 808">
          <a:extLst>
            <a:ext uri="{FF2B5EF4-FFF2-40B4-BE49-F238E27FC236}">
              <a16:creationId xmlns:a16="http://schemas.microsoft.com/office/drawing/2014/main" id="{E751B70A-5D0A-46BB-B886-1822068E690D}"/>
            </a:ext>
          </a:extLst>
        </xdr:cNvPr>
        <xdr:cNvSpPr/>
      </xdr:nvSpPr>
      <xdr:spPr>
        <a:xfrm>
          <a:off x="18345150" y="14238605"/>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83</xdr:row>
      <xdr:rowOff>44450</xdr:rowOff>
    </xdr:from>
    <xdr:to>
      <xdr:col>111</xdr:col>
      <xdr:colOff>177800</xdr:colOff>
      <xdr:row>83</xdr:row>
      <xdr:rowOff>57150</xdr:rowOff>
    </xdr:to>
    <xdr:cxnSp macro="">
      <xdr:nvCxnSpPr>
        <xdr:cNvPr id="810" name="直線コネクタ 809">
          <a:extLst>
            <a:ext uri="{FF2B5EF4-FFF2-40B4-BE49-F238E27FC236}">
              <a16:creationId xmlns:a16="http://schemas.microsoft.com/office/drawing/2014/main" id="{A6B035F9-3355-4DB5-AAFA-940BEA01D16C}"/>
            </a:ext>
          </a:extLst>
        </xdr:cNvPr>
        <xdr:cNvCxnSpPr/>
      </xdr:nvCxnSpPr>
      <xdr:spPr>
        <a:xfrm flipV="1">
          <a:off x="18399760" y="14276705"/>
          <a:ext cx="805180" cy="6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83</xdr:row>
      <xdr:rowOff>6350</xdr:rowOff>
    </xdr:from>
    <xdr:to>
      <xdr:col>102</xdr:col>
      <xdr:colOff>165100</xdr:colOff>
      <xdr:row>83</xdr:row>
      <xdr:rowOff>107950</xdr:rowOff>
    </xdr:to>
    <xdr:sp macro="" textlink="">
      <xdr:nvSpPr>
        <xdr:cNvPr id="811" name="楕円 810">
          <a:extLst>
            <a:ext uri="{FF2B5EF4-FFF2-40B4-BE49-F238E27FC236}">
              <a16:creationId xmlns:a16="http://schemas.microsoft.com/office/drawing/2014/main" id="{B7193262-9168-4217-ABD7-D8B36A6A8B37}"/>
            </a:ext>
          </a:extLst>
        </xdr:cNvPr>
        <xdr:cNvSpPr/>
      </xdr:nvSpPr>
      <xdr:spPr>
        <a:xfrm>
          <a:off x="17547590" y="14238605"/>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83</xdr:row>
      <xdr:rowOff>57150</xdr:rowOff>
    </xdr:from>
    <xdr:to>
      <xdr:col>107</xdr:col>
      <xdr:colOff>50800</xdr:colOff>
      <xdr:row>83</xdr:row>
      <xdr:rowOff>57150</xdr:rowOff>
    </xdr:to>
    <xdr:cxnSp macro="">
      <xdr:nvCxnSpPr>
        <xdr:cNvPr id="812" name="直線コネクタ 811">
          <a:extLst>
            <a:ext uri="{FF2B5EF4-FFF2-40B4-BE49-F238E27FC236}">
              <a16:creationId xmlns:a16="http://schemas.microsoft.com/office/drawing/2014/main" id="{A392466F-CBFF-4EED-924B-9161E91C6EC7}"/>
            </a:ext>
          </a:extLst>
        </xdr:cNvPr>
        <xdr:cNvCxnSpPr/>
      </xdr:nvCxnSpPr>
      <xdr:spPr>
        <a:xfrm>
          <a:off x="17602200" y="14283690"/>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83</xdr:row>
      <xdr:rowOff>6350</xdr:rowOff>
    </xdr:from>
    <xdr:to>
      <xdr:col>98</xdr:col>
      <xdr:colOff>38100</xdr:colOff>
      <xdr:row>83</xdr:row>
      <xdr:rowOff>107950</xdr:rowOff>
    </xdr:to>
    <xdr:sp macro="" textlink="">
      <xdr:nvSpPr>
        <xdr:cNvPr id="813" name="楕円 812">
          <a:extLst>
            <a:ext uri="{FF2B5EF4-FFF2-40B4-BE49-F238E27FC236}">
              <a16:creationId xmlns:a16="http://schemas.microsoft.com/office/drawing/2014/main" id="{0DA0660C-FF7D-4582-A766-6CEC3655C81A}"/>
            </a:ext>
          </a:extLst>
        </xdr:cNvPr>
        <xdr:cNvSpPr/>
      </xdr:nvSpPr>
      <xdr:spPr>
        <a:xfrm>
          <a:off x="16761460" y="1423860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83</xdr:row>
      <xdr:rowOff>57150</xdr:rowOff>
    </xdr:from>
    <xdr:to>
      <xdr:col>102</xdr:col>
      <xdr:colOff>114300</xdr:colOff>
      <xdr:row>83</xdr:row>
      <xdr:rowOff>57150</xdr:rowOff>
    </xdr:to>
    <xdr:cxnSp macro="">
      <xdr:nvCxnSpPr>
        <xdr:cNvPr id="814" name="直線コネクタ 813">
          <a:extLst>
            <a:ext uri="{FF2B5EF4-FFF2-40B4-BE49-F238E27FC236}">
              <a16:creationId xmlns:a16="http://schemas.microsoft.com/office/drawing/2014/main" id="{4E6C2AB8-8A29-4EB5-967D-21459566E289}"/>
            </a:ext>
          </a:extLst>
        </xdr:cNvPr>
        <xdr:cNvCxnSpPr/>
      </xdr:nvCxnSpPr>
      <xdr:spPr>
        <a:xfrm>
          <a:off x="16804640" y="14283690"/>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81</xdr:row>
      <xdr:rowOff>48277</xdr:rowOff>
    </xdr:from>
    <xdr:ext cx="469744" cy="259045"/>
    <xdr:sp macro="" textlink="">
      <xdr:nvSpPr>
        <xdr:cNvPr id="815" name="n_1aveValue【消防施設】&#10;一人当たり面積">
          <a:extLst>
            <a:ext uri="{FF2B5EF4-FFF2-40B4-BE49-F238E27FC236}">
              <a16:creationId xmlns:a16="http://schemas.microsoft.com/office/drawing/2014/main" id="{50765938-C168-43C6-9D9A-4B1F296D9BB4}"/>
            </a:ext>
          </a:extLst>
        </xdr:cNvPr>
        <xdr:cNvSpPr txBox="1"/>
      </xdr:nvSpPr>
      <xdr:spPr>
        <a:xfrm>
          <a:off x="18982132" y="139376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81</xdr:row>
      <xdr:rowOff>60977</xdr:rowOff>
    </xdr:from>
    <xdr:ext cx="469744" cy="259045"/>
    <xdr:sp macro="" textlink="">
      <xdr:nvSpPr>
        <xdr:cNvPr id="816" name="n_2aveValue【消防施設】&#10;一人当たり面積">
          <a:extLst>
            <a:ext uri="{FF2B5EF4-FFF2-40B4-BE49-F238E27FC236}">
              <a16:creationId xmlns:a16="http://schemas.microsoft.com/office/drawing/2014/main" id="{016236A2-422B-472C-B31A-CD80328C1E87}"/>
            </a:ext>
          </a:extLst>
        </xdr:cNvPr>
        <xdr:cNvSpPr txBox="1"/>
      </xdr:nvSpPr>
      <xdr:spPr>
        <a:xfrm>
          <a:off x="18182032" y="13944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81</xdr:row>
      <xdr:rowOff>73677</xdr:rowOff>
    </xdr:from>
    <xdr:ext cx="469744" cy="259045"/>
    <xdr:sp macro="" textlink="">
      <xdr:nvSpPr>
        <xdr:cNvPr id="817" name="n_3aveValue【消防施設】&#10;一人当たり面積">
          <a:extLst>
            <a:ext uri="{FF2B5EF4-FFF2-40B4-BE49-F238E27FC236}">
              <a16:creationId xmlns:a16="http://schemas.microsoft.com/office/drawing/2014/main" id="{96447DCA-A981-454B-8D0D-25EA9F4BC4A7}"/>
            </a:ext>
          </a:extLst>
        </xdr:cNvPr>
        <xdr:cNvSpPr txBox="1"/>
      </xdr:nvSpPr>
      <xdr:spPr>
        <a:xfrm>
          <a:off x="17384472" y="13961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81</xdr:row>
      <xdr:rowOff>73677</xdr:rowOff>
    </xdr:from>
    <xdr:ext cx="469744" cy="259045"/>
    <xdr:sp macro="" textlink="">
      <xdr:nvSpPr>
        <xdr:cNvPr id="818" name="n_4aveValue【消防施設】&#10;一人当たり面積">
          <a:extLst>
            <a:ext uri="{FF2B5EF4-FFF2-40B4-BE49-F238E27FC236}">
              <a16:creationId xmlns:a16="http://schemas.microsoft.com/office/drawing/2014/main" id="{DE6F0F3E-F3EC-4E94-BD4F-16555F552956}"/>
            </a:ext>
          </a:extLst>
        </xdr:cNvPr>
        <xdr:cNvSpPr txBox="1"/>
      </xdr:nvSpPr>
      <xdr:spPr>
        <a:xfrm>
          <a:off x="16588817" y="13961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83</xdr:row>
      <xdr:rowOff>86377</xdr:rowOff>
    </xdr:from>
    <xdr:ext cx="469744" cy="259045"/>
    <xdr:sp macro="" textlink="">
      <xdr:nvSpPr>
        <xdr:cNvPr id="819" name="n_1mainValue【消防施設】&#10;一人当たり面積">
          <a:extLst>
            <a:ext uri="{FF2B5EF4-FFF2-40B4-BE49-F238E27FC236}">
              <a16:creationId xmlns:a16="http://schemas.microsoft.com/office/drawing/2014/main" id="{6E81B4C4-55BC-467E-B6D8-B1B69ED23ABA}"/>
            </a:ext>
          </a:extLst>
        </xdr:cNvPr>
        <xdr:cNvSpPr txBox="1"/>
      </xdr:nvSpPr>
      <xdr:spPr>
        <a:xfrm>
          <a:off x="18982132" y="143186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99077</xdr:rowOff>
    </xdr:from>
    <xdr:ext cx="469744" cy="259045"/>
    <xdr:sp macro="" textlink="">
      <xdr:nvSpPr>
        <xdr:cNvPr id="820" name="n_2mainValue【消防施設】&#10;一人当たり面積">
          <a:extLst>
            <a:ext uri="{FF2B5EF4-FFF2-40B4-BE49-F238E27FC236}">
              <a16:creationId xmlns:a16="http://schemas.microsoft.com/office/drawing/2014/main" id="{F0F0E602-AC25-4E18-B629-810B94A5AB8E}"/>
            </a:ext>
          </a:extLst>
        </xdr:cNvPr>
        <xdr:cNvSpPr txBox="1"/>
      </xdr:nvSpPr>
      <xdr:spPr>
        <a:xfrm>
          <a:off x="18182032" y="14325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99077</xdr:rowOff>
    </xdr:from>
    <xdr:ext cx="469744" cy="259045"/>
    <xdr:sp macro="" textlink="">
      <xdr:nvSpPr>
        <xdr:cNvPr id="821" name="n_3mainValue【消防施設】&#10;一人当たり面積">
          <a:extLst>
            <a:ext uri="{FF2B5EF4-FFF2-40B4-BE49-F238E27FC236}">
              <a16:creationId xmlns:a16="http://schemas.microsoft.com/office/drawing/2014/main" id="{2DD26EFC-41D1-4B2E-B5B9-10DDA25F80D6}"/>
            </a:ext>
          </a:extLst>
        </xdr:cNvPr>
        <xdr:cNvSpPr txBox="1"/>
      </xdr:nvSpPr>
      <xdr:spPr>
        <a:xfrm>
          <a:off x="17384472" y="14325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99077</xdr:rowOff>
    </xdr:from>
    <xdr:ext cx="469744" cy="259045"/>
    <xdr:sp macro="" textlink="">
      <xdr:nvSpPr>
        <xdr:cNvPr id="822" name="n_4mainValue【消防施設】&#10;一人当たり面積">
          <a:extLst>
            <a:ext uri="{FF2B5EF4-FFF2-40B4-BE49-F238E27FC236}">
              <a16:creationId xmlns:a16="http://schemas.microsoft.com/office/drawing/2014/main" id="{F699ACBD-BB19-4368-B72F-536ACEFE41A2}"/>
            </a:ext>
          </a:extLst>
        </xdr:cNvPr>
        <xdr:cNvSpPr txBox="1"/>
      </xdr:nvSpPr>
      <xdr:spPr>
        <a:xfrm>
          <a:off x="16588817" y="14325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23" name="正方形/長方形 822">
          <a:extLst>
            <a:ext uri="{FF2B5EF4-FFF2-40B4-BE49-F238E27FC236}">
              <a16:creationId xmlns:a16="http://schemas.microsoft.com/office/drawing/2014/main" id="{C4047BF1-8B60-4C6D-815C-BCEBD797AE70}"/>
            </a:ext>
          </a:extLst>
        </xdr:cNvPr>
        <xdr:cNvSpPr/>
      </xdr:nvSpPr>
      <xdr:spPr>
        <a:xfrm>
          <a:off x="11203940" y="1561719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24" name="正方形/長方形 823">
          <a:extLst>
            <a:ext uri="{FF2B5EF4-FFF2-40B4-BE49-F238E27FC236}">
              <a16:creationId xmlns:a16="http://schemas.microsoft.com/office/drawing/2014/main" id="{FA7D2163-577C-471F-8BFF-094FAE0950AE}"/>
            </a:ext>
          </a:extLst>
        </xdr:cNvPr>
        <xdr:cNvSpPr/>
      </xdr:nvSpPr>
      <xdr:spPr>
        <a:xfrm>
          <a:off x="113157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25" name="正方形/長方形 824">
          <a:extLst>
            <a:ext uri="{FF2B5EF4-FFF2-40B4-BE49-F238E27FC236}">
              <a16:creationId xmlns:a16="http://schemas.microsoft.com/office/drawing/2014/main" id="{9B0EC2FB-6F0B-4B75-B7F0-06382894CE18}"/>
            </a:ext>
          </a:extLst>
        </xdr:cNvPr>
        <xdr:cNvSpPr/>
      </xdr:nvSpPr>
      <xdr:spPr>
        <a:xfrm>
          <a:off x="113157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26" name="正方形/長方形 825">
          <a:extLst>
            <a:ext uri="{FF2B5EF4-FFF2-40B4-BE49-F238E27FC236}">
              <a16:creationId xmlns:a16="http://schemas.microsoft.com/office/drawing/2014/main" id="{AE275D25-77C5-4017-B3A2-073ED13E28B9}"/>
            </a:ext>
          </a:extLst>
        </xdr:cNvPr>
        <xdr:cNvSpPr/>
      </xdr:nvSpPr>
      <xdr:spPr>
        <a:xfrm>
          <a:off x="122326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27" name="正方形/長方形 826">
          <a:extLst>
            <a:ext uri="{FF2B5EF4-FFF2-40B4-BE49-F238E27FC236}">
              <a16:creationId xmlns:a16="http://schemas.microsoft.com/office/drawing/2014/main" id="{5AD04F87-E0D4-4B3B-9A9A-BDCC74C79198}"/>
            </a:ext>
          </a:extLst>
        </xdr:cNvPr>
        <xdr:cNvSpPr/>
      </xdr:nvSpPr>
      <xdr:spPr>
        <a:xfrm>
          <a:off x="122326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28" name="正方形/長方形 827">
          <a:extLst>
            <a:ext uri="{FF2B5EF4-FFF2-40B4-BE49-F238E27FC236}">
              <a16:creationId xmlns:a16="http://schemas.microsoft.com/office/drawing/2014/main" id="{0E8C0482-839F-47C1-95CB-0F9253ED2D24}"/>
            </a:ext>
          </a:extLst>
        </xdr:cNvPr>
        <xdr:cNvSpPr/>
      </xdr:nvSpPr>
      <xdr:spPr>
        <a:xfrm>
          <a:off x="132613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29" name="正方形/長方形 828">
          <a:extLst>
            <a:ext uri="{FF2B5EF4-FFF2-40B4-BE49-F238E27FC236}">
              <a16:creationId xmlns:a16="http://schemas.microsoft.com/office/drawing/2014/main" id="{DCF72220-72F8-47FD-B0A2-F7841BE28473}"/>
            </a:ext>
          </a:extLst>
        </xdr:cNvPr>
        <xdr:cNvSpPr/>
      </xdr:nvSpPr>
      <xdr:spPr>
        <a:xfrm>
          <a:off x="132613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30" name="正方形/長方形 829">
          <a:extLst>
            <a:ext uri="{FF2B5EF4-FFF2-40B4-BE49-F238E27FC236}">
              <a16:creationId xmlns:a16="http://schemas.microsoft.com/office/drawing/2014/main" id="{D695196D-A313-45AC-B5DE-801B2CCBE888}"/>
            </a:ext>
          </a:extLst>
        </xdr:cNvPr>
        <xdr:cNvSpPr/>
      </xdr:nvSpPr>
      <xdr:spPr>
        <a:xfrm>
          <a:off x="11203940" y="1676019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31" name="テキスト ボックス 830">
          <a:extLst>
            <a:ext uri="{FF2B5EF4-FFF2-40B4-BE49-F238E27FC236}">
              <a16:creationId xmlns:a16="http://schemas.microsoft.com/office/drawing/2014/main" id="{C4D0FB1F-6DA4-418F-B1A3-819A22D7BC8F}"/>
            </a:ext>
          </a:extLst>
        </xdr:cNvPr>
        <xdr:cNvSpPr txBox="1"/>
      </xdr:nvSpPr>
      <xdr:spPr>
        <a:xfrm>
          <a:off x="1116584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32" name="直線コネクタ 831">
          <a:extLst>
            <a:ext uri="{FF2B5EF4-FFF2-40B4-BE49-F238E27FC236}">
              <a16:creationId xmlns:a16="http://schemas.microsoft.com/office/drawing/2014/main" id="{5D9F95A6-B166-4058-9642-0F0AFFCFD88B}"/>
            </a:ext>
          </a:extLst>
        </xdr:cNvPr>
        <xdr:cNvCxnSpPr/>
      </xdr:nvCxnSpPr>
      <xdr:spPr>
        <a:xfrm>
          <a:off x="1120394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33" name="テキスト ボックス 832">
          <a:extLst>
            <a:ext uri="{FF2B5EF4-FFF2-40B4-BE49-F238E27FC236}">
              <a16:creationId xmlns:a16="http://schemas.microsoft.com/office/drawing/2014/main" id="{5B5513E3-FA75-4D9E-8C32-4042CC6A555B}"/>
            </a:ext>
          </a:extLst>
        </xdr:cNvPr>
        <xdr:cNvSpPr txBox="1"/>
      </xdr:nvSpPr>
      <xdr:spPr>
        <a:xfrm>
          <a:off x="10801531" y="1890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834" name="直線コネクタ 833">
          <a:extLst>
            <a:ext uri="{FF2B5EF4-FFF2-40B4-BE49-F238E27FC236}">
              <a16:creationId xmlns:a16="http://schemas.microsoft.com/office/drawing/2014/main" id="{661F50C2-13ED-4B62-8265-1C0EFE86460B}"/>
            </a:ext>
          </a:extLst>
        </xdr:cNvPr>
        <xdr:cNvCxnSpPr/>
      </xdr:nvCxnSpPr>
      <xdr:spPr>
        <a:xfrm>
          <a:off x="11203940" y="1866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835" name="テキスト ボックス 834">
          <a:extLst>
            <a:ext uri="{FF2B5EF4-FFF2-40B4-BE49-F238E27FC236}">
              <a16:creationId xmlns:a16="http://schemas.microsoft.com/office/drawing/2014/main" id="{C7AA3F2C-5A76-456E-90E2-2056E2F2B36B}"/>
            </a:ext>
          </a:extLst>
        </xdr:cNvPr>
        <xdr:cNvSpPr txBox="1"/>
      </xdr:nvSpPr>
      <xdr:spPr>
        <a:xfrm>
          <a:off x="10801531" y="18528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836" name="直線コネクタ 835">
          <a:extLst>
            <a:ext uri="{FF2B5EF4-FFF2-40B4-BE49-F238E27FC236}">
              <a16:creationId xmlns:a16="http://schemas.microsoft.com/office/drawing/2014/main" id="{A59DF781-9866-44E3-905C-249374772C8C}"/>
            </a:ext>
          </a:extLst>
        </xdr:cNvPr>
        <xdr:cNvCxnSpPr/>
      </xdr:nvCxnSpPr>
      <xdr:spPr>
        <a:xfrm>
          <a:off x="11203940" y="1828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837" name="テキスト ボックス 836">
          <a:extLst>
            <a:ext uri="{FF2B5EF4-FFF2-40B4-BE49-F238E27FC236}">
              <a16:creationId xmlns:a16="http://schemas.microsoft.com/office/drawing/2014/main" id="{E3BD18C9-36CC-4A62-B791-9C6EDA8FA0D1}"/>
            </a:ext>
          </a:extLst>
        </xdr:cNvPr>
        <xdr:cNvSpPr txBox="1"/>
      </xdr:nvSpPr>
      <xdr:spPr>
        <a:xfrm>
          <a:off x="10842791" y="1814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838" name="直線コネクタ 837">
          <a:extLst>
            <a:ext uri="{FF2B5EF4-FFF2-40B4-BE49-F238E27FC236}">
              <a16:creationId xmlns:a16="http://schemas.microsoft.com/office/drawing/2014/main" id="{D49420F8-3BFD-43B1-B2FC-835FE88C6D57}"/>
            </a:ext>
          </a:extLst>
        </xdr:cNvPr>
        <xdr:cNvCxnSpPr/>
      </xdr:nvCxnSpPr>
      <xdr:spPr>
        <a:xfrm>
          <a:off x="11203940" y="1790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839" name="テキスト ボックス 838">
          <a:extLst>
            <a:ext uri="{FF2B5EF4-FFF2-40B4-BE49-F238E27FC236}">
              <a16:creationId xmlns:a16="http://schemas.microsoft.com/office/drawing/2014/main" id="{1EBA3627-6106-4026-851A-8E3FE6FF619E}"/>
            </a:ext>
          </a:extLst>
        </xdr:cNvPr>
        <xdr:cNvSpPr txBox="1"/>
      </xdr:nvSpPr>
      <xdr:spPr>
        <a:xfrm>
          <a:off x="10842791" y="1776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840" name="直線コネクタ 839">
          <a:extLst>
            <a:ext uri="{FF2B5EF4-FFF2-40B4-BE49-F238E27FC236}">
              <a16:creationId xmlns:a16="http://schemas.microsoft.com/office/drawing/2014/main" id="{D49D6CAD-8E0A-4FE8-B65B-9B8E1EAB01FD}"/>
            </a:ext>
          </a:extLst>
        </xdr:cNvPr>
        <xdr:cNvCxnSpPr/>
      </xdr:nvCxnSpPr>
      <xdr:spPr>
        <a:xfrm>
          <a:off x="11203940" y="1752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841" name="テキスト ボックス 840">
          <a:extLst>
            <a:ext uri="{FF2B5EF4-FFF2-40B4-BE49-F238E27FC236}">
              <a16:creationId xmlns:a16="http://schemas.microsoft.com/office/drawing/2014/main" id="{77701A55-F3F1-4DFF-8804-B8D87A93D941}"/>
            </a:ext>
          </a:extLst>
        </xdr:cNvPr>
        <xdr:cNvSpPr txBox="1"/>
      </xdr:nvSpPr>
      <xdr:spPr>
        <a:xfrm>
          <a:off x="10842791" y="17381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842" name="直線コネクタ 841">
          <a:extLst>
            <a:ext uri="{FF2B5EF4-FFF2-40B4-BE49-F238E27FC236}">
              <a16:creationId xmlns:a16="http://schemas.microsoft.com/office/drawing/2014/main" id="{9A0D1AC5-84DC-437C-A33E-A9F29521C47A}"/>
            </a:ext>
          </a:extLst>
        </xdr:cNvPr>
        <xdr:cNvCxnSpPr/>
      </xdr:nvCxnSpPr>
      <xdr:spPr>
        <a:xfrm>
          <a:off x="11203940" y="17145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843" name="テキスト ボックス 842">
          <a:extLst>
            <a:ext uri="{FF2B5EF4-FFF2-40B4-BE49-F238E27FC236}">
              <a16:creationId xmlns:a16="http://schemas.microsoft.com/office/drawing/2014/main" id="{CB45F34B-3655-4E8B-A568-1532EB2BACA3}"/>
            </a:ext>
          </a:extLst>
        </xdr:cNvPr>
        <xdr:cNvSpPr txBox="1"/>
      </xdr:nvSpPr>
      <xdr:spPr>
        <a:xfrm>
          <a:off x="10842791" y="17000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44" name="直線コネクタ 843">
          <a:extLst>
            <a:ext uri="{FF2B5EF4-FFF2-40B4-BE49-F238E27FC236}">
              <a16:creationId xmlns:a16="http://schemas.microsoft.com/office/drawing/2014/main" id="{F9891E71-ADD5-4A95-AE76-7DA51080D665}"/>
            </a:ext>
          </a:extLst>
        </xdr:cNvPr>
        <xdr:cNvCxnSpPr/>
      </xdr:nvCxnSpPr>
      <xdr:spPr>
        <a:xfrm>
          <a:off x="1120394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845" name="テキスト ボックス 844">
          <a:extLst>
            <a:ext uri="{FF2B5EF4-FFF2-40B4-BE49-F238E27FC236}">
              <a16:creationId xmlns:a16="http://schemas.microsoft.com/office/drawing/2014/main" id="{288A1871-D00D-4673-A832-1D4D2308E3AF}"/>
            </a:ext>
          </a:extLst>
        </xdr:cNvPr>
        <xdr:cNvSpPr txBox="1"/>
      </xdr:nvSpPr>
      <xdr:spPr>
        <a:xfrm>
          <a:off x="10905006" y="1662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846" name="【庁舎】&#10;有形固定資産減価償却率グラフ枠">
          <a:extLst>
            <a:ext uri="{FF2B5EF4-FFF2-40B4-BE49-F238E27FC236}">
              <a16:creationId xmlns:a16="http://schemas.microsoft.com/office/drawing/2014/main" id="{4E446C20-F211-475C-AD88-EDD9BC1A97AB}"/>
            </a:ext>
          </a:extLst>
        </xdr:cNvPr>
        <xdr:cNvSpPr/>
      </xdr:nvSpPr>
      <xdr:spPr>
        <a:xfrm>
          <a:off x="11203940" y="1676019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19050</xdr:rowOff>
    </xdr:from>
    <xdr:to>
      <xdr:col>85</xdr:col>
      <xdr:colOff>126364</xdr:colOff>
      <xdr:row>107</xdr:row>
      <xdr:rowOff>102870</xdr:rowOff>
    </xdr:to>
    <xdr:cxnSp macro="">
      <xdr:nvCxnSpPr>
        <xdr:cNvPr id="847" name="直線コネクタ 846">
          <a:extLst>
            <a:ext uri="{FF2B5EF4-FFF2-40B4-BE49-F238E27FC236}">
              <a16:creationId xmlns:a16="http://schemas.microsoft.com/office/drawing/2014/main" id="{5F2A0639-2A4B-4EA2-81C7-D37AD67F5C8F}"/>
            </a:ext>
          </a:extLst>
        </xdr:cNvPr>
        <xdr:cNvCxnSpPr/>
      </xdr:nvCxnSpPr>
      <xdr:spPr>
        <a:xfrm flipV="1">
          <a:off x="14703424" y="17160240"/>
          <a:ext cx="0" cy="12858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107</xdr:row>
      <xdr:rowOff>106697</xdr:rowOff>
    </xdr:from>
    <xdr:ext cx="405111" cy="259045"/>
    <xdr:sp macro="" textlink="">
      <xdr:nvSpPr>
        <xdr:cNvPr id="848" name="【庁舎】&#10;有形固定資産減価償却率最小値テキスト">
          <a:extLst>
            <a:ext uri="{FF2B5EF4-FFF2-40B4-BE49-F238E27FC236}">
              <a16:creationId xmlns:a16="http://schemas.microsoft.com/office/drawing/2014/main" id="{DB460E8D-543A-4AEF-A938-AFAEDC98687A}"/>
            </a:ext>
          </a:extLst>
        </xdr:cNvPr>
        <xdr:cNvSpPr txBox="1"/>
      </xdr:nvSpPr>
      <xdr:spPr>
        <a:xfrm>
          <a:off x="14742160" y="184499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107</xdr:row>
      <xdr:rowOff>102870</xdr:rowOff>
    </xdr:from>
    <xdr:to>
      <xdr:col>86</xdr:col>
      <xdr:colOff>25400</xdr:colOff>
      <xdr:row>107</xdr:row>
      <xdr:rowOff>102870</xdr:rowOff>
    </xdr:to>
    <xdr:cxnSp macro="">
      <xdr:nvCxnSpPr>
        <xdr:cNvPr id="849" name="直線コネクタ 848">
          <a:extLst>
            <a:ext uri="{FF2B5EF4-FFF2-40B4-BE49-F238E27FC236}">
              <a16:creationId xmlns:a16="http://schemas.microsoft.com/office/drawing/2014/main" id="{236203E8-F4AA-4C01-9792-DC311537DBD0}"/>
            </a:ext>
          </a:extLst>
        </xdr:cNvPr>
        <xdr:cNvCxnSpPr/>
      </xdr:nvCxnSpPr>
      <xdr:spPr>
        <a:xfrm>
          <a:off x="14611350" y="1844611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137177</xdr:rowOff>
    </xdr:from>
    <xdr:ext cx="405111" cy="259045"/>
    <xdr:sp macro="" textlink="">
      <xdr:nvSpPr>
        <xdr:cNvPr id="850" name="【庁舎】&#10;有形固定資産減価償却率最大値テキスト">
          <a:extLst>
            <a:ext uri="{FF2B5EF4-FFF2-40B4-BE49-F238E27FC236}">
              <a16:creationId xmlns:a16="http://schemas.microsoft.com/office/drawing/2014/main" id="{8958CD6D-A51F-4614-AB4A-073D2F389D49}"/>
            </a:ext>
          </a:extLst>
        </xdr:cNvPr>
        <xdr:cNvSpPr txBox="1"/>
      </xdr:nvSpPr>
      <xdr:spPr>
        <a:xfrm>
          <a:off x="14742160" y="169354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19050</xdr:rowOff>
    </xdr:from>
    <xdr:to>
      <xdr:col>86</xdr:col>
      <xdr:colOff>25400</xdr:colOff>
      <xdr:row>100</xdr:row>
      <xdr:rowOff>19050</xdr:rowOff>
    </xdr:to>
    <xdr:cxnSp macro="">
      <xdr:nvCxnSpPr>
        <xdr:cNvPr id="851" name="直線コネクタ 850">
          <a:extLst>
            <a:ext uri="{FF2B5EF4-FFF2-40B4-BE49-F238E27FC236}">
              <a16:creationId xmlns:a16="http://schemas.microsoft.com/office/drawing/2014/main" id="{19406077-34B8-4099-847B-AF7B23C941ED}"/>
            </a:ext>
          </a:extLst>
        </xdr:cNvPr>
        <xdr:cNvCxnSpPr/>
      </xdr:nvCxnSpPr>
      <xdr:spPr>
        <a:xfrm>
          <a:off x="14611350" y="171602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102</xdr:row>
      <xdr:rowOff>128288</xdr:rowOff>
    </xdr:from>
    <xdr:ext cx="405111" cy="259045"/>
    <xdr:sp macro="" textlink="">
      <xdr:nvSpPr>
        <xdr:cNvPr id="852" name="【庁舎】&#10;有形固定資産減価償却率平均値テキスト">
          <a:extLst>
            <a:ext uri="{FF2B5EF4-FFF2-40B4-BE49-F238E27FC236}">
              <a16:creationId xmlns:a16="http://schemas.microsoft.com/office/drawing/2014/main" id="{AFB1A3D0-70A6-4E71-8B08-717728244FB7}"/>
            </a:ext>
          </a:extLst>
        </xdr:cNvPr>
        <xdr:cNvSpPr txBox="1"/>
      </xdr:nvSpPr>
      <xdr:spPr>
        <a:xfrm>
          <a:off x="14742160" y="1761999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105411</xdr:rowOff>
    </xdr:from>
    <xdr:to>
      <xdr:col>85</xdr:col>
      <xdr:colOff>177800</xdr:colOff>
      <xdr:row>104</xdr:row>
      <xdr:rowOff>35561</xdr:rowOff>
    </xdr:to>
    <xdr:sp macro="" textlink="">
      <xdr:nvSpPr>
        <xdr:cNvPr id="853" name="フローチャート: 判断 852">
          <a:extLst>
            <a:ext uri="{FF2B5EF4-FFF2-40B4-BE49-F238E27FC236}">
              <a16:creationId xmlns:a16="http://schemas.microsoft.com/office/drawing/2014/main" id="{0380817C-9AD3-491F-B52F-9542B2B4834F}"/>
            </a:ext>
          </a:extLst>
        </xdr:cNvPr>
        <xdr:cNvSpPr/>
      </xdr:nvSpPr>
      <xdr:spPr>
        <a:xfrm>
          <a:off x="14649450" y="17762856"/>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113030</xdr:rowOff>
    </xdr:from>
    <xdr:to>
      <xdr:col>81</xdr:col>
      <xdr:colOff>101600</xdr:colOff>
      <xdr:row>104</xdr:row>
      <xdr:rowOff>43180</xdr:rowOff>
    </xdr:to>
    <xdr:sp macro="" textlink="">
      <xdr:nvSpPr>
        <xdr:cNvPr id="854" name="フローチャート: 判断 853">
          <a:extLst>
            <a:ext uri="{FF2B5EF4-FFF2-40B4-BE49-F238E27FC236}">
              <a16:creationId xmlns:a16="http://schemas.microsoft.com/office/drawing/2014/main" id="{99EF7486-1090-4A08-B1B9-9FAA6396E740}"/>
            </a:ext>
          </a:extLst>
        </xdr:cNvPr>
        <xdr:cNvSpPr/>
      </xdr:nvSpPr>
      <xdr:spPr>
        <a:xfrm>
          <a:off x="13887450" y="1777238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101600</xdr:rowOff>
    </xdr:from>
    <xdr:to>
      <xdr:col>76</xdr:col>
      <xdr:colOff>165100</xdr:colOff>
      <xdr:row>104</xdr:row>
      <xdr:rowOff>31750</xdr:rowOff>
    </xdr:to>
    <xdr:sp macro="" textlink="">
      <xdr:nvSpPr>
        <xdr:cNvPr id="855" name="フローチャート: 判断 854">
          <a:extLst>
            <a:ext uri="{FF2B5EF4-FFF2-40B4-BE49-F238E27FC236}">
              <a16:creationId xmlns:a16="http://schemas.microsoft.com/office/drawing/2014/main" id="{6AF4C6F5-85CB-43A1-BBD0-D5EF41A01834}"/>
            </a:ext>
          </a:extLst>
        </xdr:cNvPr>
        <xdr:cNvSpPr/>
      </xdr:nvSpPr>
      <xdr:spPr>
        <a:xfrm>
          <a:off x="13089890" y="17757140"/>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103</xdr:row>
      <xdr:rowOff>73025</xdr:rowOff>
    </xdr:from>
    <xdr:to>
      <xdr:col>72</xdr:col>
      <xdr:colOff>38100</xdr:colOff>
      <xdr:row>104</xdr:row>
      <xdr:rowOff>3175</xdr:rowOff>
    </xdr:to>
    <xdr:sp macro="" textlink="">
      <xdr:nvSpPr>
        <xdr:cNvPr id="856" name="フローチャート: 判断 855">
          <a:extLst>
            <a:ext uri="{FF2B5EF4-FFF2-40B4-BE49-F238E27FC236}">
              <a16:creationId xmlns:a16="http://schemas.microsoft.com/office/drawing/2014/main" id="{026C14CE-561C-4D90-BBE0-292C60DCFF94}"/>
            </a:ext>
          </a:extLst>
        </xdr:cNvPr>
        <xdr:cNvSpPr/>
      </xdr:nvSpPr>
      <xdr:spPr>
        <a:xfrm>
          <a:off x="12303760" y="1773237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46355</xdr:rowOff>
    </xdr:from>
    <xdr:to>
      <xdr:col>67</xdr:col>
      <xdr:colOff>101600</xdr:colOff>
      <xdr:row>103</xdr:row>
      <xdr:rowOff>147955</xdr:rowOff>
    </xdr:to>
    <xdr:sp macro="" textlink="">
      <xdr:nvSpPr>
        <xdr:cNvPr id="857" name="フローチャート: 判断 856">
          <a:extLst>
            <a:ext uri="{FF2B5EF4-FFF2-40B4-BE49-F238E27FC236}">
              <a16:creationId xmlns:a16="http://schemas.microsoft.com/office/drawing/2014/main" id="{041311CE-B92D-44A8-96AF-5FC43CCCEA7A}"/>
            </a:ext>
          </a:extLst>
        </xdr:cNvPr>
        <xdr:cNvSpPr/>
      </xdr:nvSpPr>
      <xdr:spPr>
        <a:xfrm>
          <a:off x="11487150" y="17707610"/>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58" name="テキスト ボックス 857">
          <a:extLst>
            <a:ext uri="{FF2B5EF4-FFF2-40B4-BE49-F238E27FC236}">
              <a16:creationId xmlns:a16="http://schemas.microsoft.com/office/drawing/2014/main" id="{126A0129-6F45-43DE-ADCF-13A480CCEAB8}"/>
            </a:ext>
          </a:extLst>
        </xdr:cNvPr>
        <xdr:cNvSpPr txBox="1"/>
      </xdr:nvSpPr>
      <xdr:spPr>
        <a:xfrm>
          <a:off x="14532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59" name="テキスト ボックス 858">
          <a:extLst>
            <a:ext uri="{FF2B5EF4-FFF2-40B4-BE49-F238E27FC236}">
              <a16:creationId xmlns:a16="http://schemas.microsoft.com/office/drawing/2014/main" id="{05D93167-CC82-468D-9990-47E751FB59D6}"/>
            </a:ext>
          </a:extLst>
        </xdr:cNvPr>
        <xdr:cNvSpPr txBox="1"/>
      </xdr:nvSpPr>
      <xdr:spPr>
        <a:xfrm>
          <a:off x="13770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60" name="テキスト ボックス 859">
          <a:extLst>
            <a:ext uri="{FF2B5EF4-FFF2-40B4-BE49-F238E27FC236}">
              <a16:creationId xmlns:a16="http://schemas.microsoft.com/office/drawing/2014/main" id="{E214FE2A-42BA-438E-A1CA-AF3356AF81C4}"/>
            </a:ext>
          </a:extLst>
        </xdr:cNvPr>
        <xdr:cNvSpPr txBox="1"/>
      </xdr:nvSpPr>
      <xdr:spPr>
        <a:xfrm>
          <a:off x="129730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61" name="テキスト ボックス 860">
          <a:extLst>
            <a:ext uri="{FF2B5EF4-FFF2-40B4-BE49-F238E27FC236}">
              <a16:creationId xmlns:a16="http://schemas.microsoft.com/office/drawing/2014/main" id="{C5DBDB2B-8A0D-4476-90CF-C9EE6AAC5A9A}"/>
            </a:ext>
          </a:extLst>
        </xdr:cNvPr>
        <xdr:cNvSpPr txBox="1"/>
      </xdr:nvSpPr>
      <xdr:spPr>
        <a:xfrm>
          <a:off x="121754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62" name="テキスト ボックス 861">
          <a:extLst>
            <a:ext uri="{FF2B5EF4-FFF2-40B4-BE49-F238E27FC236}">
              <a16:creationId xmlns:a16="http://schemas.microsoft.com/office/drawing/2014/main" id="{F53D2CA5-9887-409A-BA6D-8262144254ED}"/>
            </a:ext>
          </a:extLst>
        </xdr:cNvPr>
        <xdr:cNvSpPr txBox="1"/>
      </xdr:nvSpPr>
      <xdr:spPr>
        <a:xfrm>
          <a:off x="113703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2539</xdr:rowOff>
    </xdr:from>
    <xdr:to>
      <xdr:col>85</xdr:col>
      <xdr:colOff>177800</xdr:colOff>
      <xdr:row>104</xdr:row>
      <xdr:rowOff>104139</xdr:rowOff>
    </xdr:to>
    <xdr:sp macro="" textlink="">
      <xdr:nvSpPr>
        <xdr:cNvPr id="863" name="楕円 862">
          <a:extLst>
            <a:ext uri="{FF2B5EF4-FFF2-40B4-BE49-F238E27FC236}">
              <a16:creationId xmlns:a16="http://schemas.microsoft.com/office/drawing/2014/main" id="{0DF4BCC8-E7BE-4671-B5C6-A5EC656A6833}"/>
            </a:ext>
          </a:extLst>
        </xdr:cNvPr>
        <xdr:cNvSpPr/>
      </xdr:nvSpPr>
      <xdr:spPr>
        <a:xfrm>
          <a:off x="14649450" y="17833339"/>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103</xdr:row>
      <xdr:rowOff>152416</xdr:rowOff>
    </xdr:from>
    <xdr:ext cx="405111" cy="259045"/>
    <xdr:sp macro="" textlink="">
      <xdr:nvSpPr>
        <xdr:cNvPr id="864" name="【庁舎】&#10;有形固定資産減価償却率該当値テキスト">
          <a:extLst>
            <a:ext uri="{FF2B5EF4-FFF2-40B4-BE49-F238E27FC236}">
              <a16:creationId xmlns:a16="http://schemas.microsoft.com/office/drawing/2014/main" id="{EBB42E51-A840-4537-B86D-8D41CA24A5EE}"/>
            </a:ext>
          </a:extLst>
        </xdr:cNvPr>
        <xdr:cNvSpPr txBox="1"/>
      </xdr:nvSpPr>
      <xdr:spPr>
        <a:xfrm>
          <a:off x="14742160" y="178117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103</xdr:row>
      <xdr:rowOff>126364</xdr:rowOff>
    </xdr:from>
    <xdr:to>
      <xdr:col>81</xdr:col>
      <xdr:colOff>101600</xdr:colOff>
      <xdr:row>104</xdr:row>
      <xdr:rowOff>56514</xdr:rowOff>
    </xdr:to>
    <xdr:sp macro="" textlink="">
      <xdr:nvSpPr>
        <xdr:cNvPr id="865" name="楕円 864">
          <a:extLst>
            <a:ext uri="{FF2B5EF4-FFF2-40B4-BE49-F238E27FC236}">
              <a16:creationId xmlns:a16="http://schemas.microsoft.com/office/drawing/2014/main" id="{ACD556CB-E8B2-4D58-A5CD-2168BDCA85FE}"/>
            </a:ext>
          </a:extLst>
        </xdr:cNvPr>
        <xdr:cNvSpPr/>
      </xdr:nvSpPr>
      <xdr:spPr>
        <a:xfrm>
          <a:off x="13887450" y="17789524"/>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104</xdr:row>
      <xdr:rowOff>5714</xdr:rowOff>
    </xdr:from>
    <xdr:to>
      <xdr:col>85</xdr:col>
      <xdr:colOff>127000</xdr:colOff>
      <xdr:row>104</xdr:row>
      <xdr:rowOff>53339</xdr:rowOff>
    </xdr:to>
    <xdr:cxnSp macro="">
      <xdr:nvCxnSpPr>
        <xdr:cNvPr id="866" name="直線コネクタ 865">
          <a:extLst>
            <a:ext uri="{FF2B5EF4-FFF2-40B4-BE49-F238E27FC236}">
              <a16:creationId xmlns:a16="http://schemas.microsoft.com/office/drawing/2014/main" id="{848DCF80-D289-418F-9A44-93484CC09064}"/>
            </a:ext>
          </a:extLst>
        </xdr:cNvPr>
        <xdr:cNvCxnSpPr/>
      </xdr:nvCxnSpPr>
      <xdr:spPr>
        <a:xfrm>
          <a:off x="13942060" y="17838419"/>
          <a:ext cx="7620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103</xdr:row>
      <xdr:rowOff>93980</xdr:rowOff>
    </xdr:from>
    <xdr:to>
      <xdr:col>76</xdr:col>
      <xdr:colOff>165100</xdr:colOff>
      <xdr:row>104</xdr:row>
      <xdr:rowOff>24130</xdr:rowOff>
    </xdr:to>
    <xdr:sp macro="" textlink="">
      <xdr:nvSpPr>
        <xdr:cNvPr id="867" name="楕円 866">
          <a:extLst>
            <a:ext uri="{FF2B5EF4-FFF2-40B4-BE49-F238E27FC236}">
              <a16:creationId xmlns:a16="http://schemas.microsoft.com/office/drawing/2014/main" id="{081B46B9-7698-448C-B1F3-8FABD412911E}"/>
            </a:ext>
          </a:extLst>
        </xdr:cNvPr>
        <xdr:cNvSpPr/>
      </xdr:nvSpPr>
      <xdr:spPr>
        <a:xfrm>
          <a:off x="13089890" y="17757140"/>
          <a:ext cx="1092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103</xdr:row>
      <xdr:rowOff>144780</xdr:rowOff>
    </xdr:from>
    <xdr:to>
      <xdr:col>81</xdr:col>
      <xdr:colOff>50800</xdr:colOff>
      <xdr:row>104</xdr:row>
      <xdr:rowOff>5714</xdr:rowOff>
    </xdr:to>
    <xdr:cxnSp macro="">
      <xdr:nvCxnSpPr>
        <xdr:cNvPr id="868" name="直線コネクタ 867">
          <a:extLst>
            <a:ext uri="{FF2B5EF4-FFF2-40B4-BE49-F238E27FC236}">
              <a16:creationId xmlns:a16="http://schemas.microsoft.com/office/drawing/2014/main" id="{8340CEF1-3C4A-44AD-B5AF-8EF0E54CA85A}"/>
            </a:ext>
          </a:extLst>
        </xdr:cNvPr>
        <xdr:cNvCxnSpPr/>
      </xdr:nvCxnSpPr>
      <xdr:spPr>
        <a:xfrm>
          <a:off x="13144500" y="17802225"/>
          <a:ext cx="797560" cy="36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103</xdr:row>
      <xdr:rowOff>52070</xdr:rowOff>
    </xdr:from>
    <xdr:to>
      <xdr:col>72</xdr:col>
      <xdr:colOff>38100</xdr:colOff>
      <xdr:row>103</xdr:row>
      <xdr:rowOff>153670</xdr:rowOff>
    </xdr:to>
    <xdr:sp macro="" textlink="">
      <xdr:nvSpPr>
        <xdr:cNvPr id="869" name="楕円 868">
          <a:extLst>
            <a:ext uri="{FF2B5EF4-FFF2-40B4-BE49-F238E27FC236}">
              <a16:creationId xmlns:a16="http://schemas.microsoft.com/office/drawing/2014/main" id="{4D6CE5A8-6191-40BE-BED3-7D4FF125BA26}"/>
            </a:ext>
          </a:extLst>
        </xdr:cNvPr>
        <xdr:cNvSpPr/>
      </xdr:nvSpPr>
      <xdr:spPr>
        <a:xfrm>
          <a:off x="12303760" y="1771523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103</xdr:row>
      <xdr:rowOff>102870</xdr:rowOff>
    </xdr:from>
    <xdr:to>
      <xdr:col>76</xdr:col>
      <xdr:colOff>114300</xdr:colOff>
      <xdr:row>103</xdr:row>
      <xdr:rowOff>144780</xdr:rowOff>
    </xdr:to>
    <xdr:cxnSp macro="">
      <xdr:nvCxnSpPr>
        <xdr:cNvPr id="870" name="直線コネクタ 869">
          <a:extLst>
            <a:ext uri="{FF2B5EF4-FFF2-40B4-BE49-F238E27FC236}">
              <a16:creationId xmlns:a16="http://schemas.microsoft.com/office/drawing/2014/main" id="{45E462D2-A9D5-4E49-96F3-411670BC4697}"/>
            </a:ext>
          </a:extLst>
        </xdr:cNvPr>
        <xdr:cNvCxnSpPr/>
      </xdr:nvCxnSpPr>
      <xdr:spPr>
        <a:xfrm>
          <a:off x="12346940" y="17760315"/>
          <a:ext cx="79756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103</xdr:row>
      <xdr:rowOff>4445</xdr:rowOff>
    </xdr:from>
    <xdr:to>
      <xdr:col>67</xdr:col>
      <xdr:colOff>101600</xdr:colOff>
      <xdr:row>103</xdr:row>
      <xdr:rowOff>106045</xdr:rowOff>
    </xdr:to>
    <xdr:sp macro="" textlink="">
      <xdr:nvSpPr>
        <xdr:cNvPr id="871" name="楕円 870">
          <a:extLst>
            <a:ext uri="{FF2B5EF4-FFF2-40B4-BE49-F238E27FC236}">
              <a16:creationId xmlns:a16="http://schemas.microsoft.com/office/drawing/2014/main" id="{C343A632-18C1-4FB9-832E-9D6CB256A4A6}"/>
            </a:ext>
          </a:extLst>
        </xdr:cNvPr>
        <xdr:cNvSpPr/>
      </xdr:nvSpPr>
      <xdr:spPr>
        <a:xfrm>
          <a:off x="11487150" y="17665700"/>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103</xdr:row>
      <xdr:rowOff>55245</xdr:rowOff>
    </xdr:from>
    <xdr:to>
      <xdr:col>71</xdr:col>
      <xdr:colOff>177800</xdr:colOff>
      <xdr:row>103</xdr:row>
      <xdr:rowOff>102870</xdr:rowOff>
    </xdr:to>
    <xdr:cxnSp macro="">
      <xdr:nvCxnSpPr>
        <xdr:cNvPr id="872" name="直線コネクタ 871">
          <a:extLst>
            <a:ext uri="{FF2B5EF4-FFF2-40B4-BE49-F238E27FC236}">
              <a16:creationId xmlns:a16="http://schemas.microsoft.com/office/drawing/2014/main" id="{B4AC9718-A647-4389-87CD-9B825A7917BA}"/>
            </a:ext>
          </a:extLst>
        </xdr:cNvPr>
        <xdr:cNvCxnSpPr/>
      </xdr:nvCxnSpPr>
      <xdr:spPr>
        <a:xfrm>
          <a:off x="11541760" y="17718405"/>
          <a:ext cx="80518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59707</xdr:rowOff>
    </xdr:from>
    <xdr:ext cx="405111" cy="259045"/>
    <xdr:sp macro="" textlink="">
      <xdr:nvSpPr>
        <xdr:cNvPr id="873" name="n_1aveValue【庁舎】&#10;有形固定資産減価償却率">
          <a:extLst>
            <a:ext uri="{FF2B5EF4-FFF2-40B4-BE49-F238E27FC236}">
              <a16:creationId xmlns:a16="http://schemas.microsoft.com/office/drawing/2014/main" id="{075EC476-6E91-4087-828C-7909227F0177}"/>
            </a:ext>
          </a:extLst>
        </xdr:cNvPr>
        <xdr:cNvSpPr txBox="1"/>
      </xdr:nvSpPr>
      <xdr:spPr>
        <a:xfrm>
          <a:off x="13738234" y="17543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22877</xdr:rowOff>
    </xdr:from>
    <xdr:ext cx="405111" cy="259045"/>
    <xdr:sp macro="" textlink="">
      <xdr:nvSpPr>
        <xdr:cNvPr id="874" name="n_2aveValue【庁舎】&#10;有形固定資産減価償却率">
          <a:extLst>
            <a:ext uri="{FF2B5EF4-FFF2-40B4-BE49-F238E27FC236}">
              <a16:creationId xmlns:a16="http://schemas.microsoft.com/office/drawing/2014/main" id="{3D68AF4A-D24E-4308-9FCE-02E9E3C19420}"/>
            </a:ext>
          </a:extLst>
        </xdr:cNvPr>
        <xdr:cNvSpPr txBox="1"/>
      </xdr:nvSpPr>
      <xdr:spPr>
        <a:xfrm>
          <a:off x="12957184" y="17849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165752</xdr:rowOff>
    </xdr:from>
    <xdr:ext cx="405111" cy="259045"/>
    <xdr:sp macro="" textlink="">
      <xdr:nvSpPr>
        <xdr:cNvPr id="875" name="n_3aveValue【庁舎】&#10;有形固定資産減価償却率">
          <a:extLst>
            <a:ext uri="{FF2B5EF4-FFF2-40B4-BE49-F238E27FC236}">
              <a16:creationId xmlns:a16="http://schemas.microsoft.com/office/drawing/2014/main" id="{426A7537-F0F3-4624-BB5F-FF7926BBDB88}"/>
            </a:ext>
          </a:extLst>
        </xdr:cNvPr>
        <xdr:cNvSpPr txBox="1"/>
      </xdr:nvSpPr>
      <xdr:spPr>
        <a:xfrm>
          <a:off x="12171054" y="178289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139082</xdr:rowOff>
    </xdr:from>
    <xdr:ext cx="405111" cy="259045"/>
    <xdr:sp macro="" textlink="">
      <xdr:nvSpPr>
        <xdr:cNvPr id="876" name="n_4aveValue【庁舎】&#10;有形固定資産減価償却率">
          <a:extLst>
            <a:ext uri="{FF2B5EF4-FFF2-40B4-BE49-F238E27FC236}">
              <a16:creationId xmlns:a16="http://schemas.microsoft.com/office/drawing/2014/main" id="{564EEB91-8CA6-4C42-9BA6-92C654807CEC}"/>
            </a:ext>
          </a:extLst>
        </xdr:cNvPr>
        <xdr:cNvSpPr txBox="1"/>
      </xdr:nvSpPr>
      <xdr:spPr>
        <a:xfrm>
          <a:off x="11354444" y="17794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104</xdr:row>
      <xdr:rowOff>47641</xdr:rowOff>
    </xdr:from>
    <xdr:ext cx="405111" cy="259045"/>
    <xdr:sp macro="" textlink="">
      <xdr:nvSpPr>
        <xdr:cNvPr id="877" name="n_1mainValue【庁舎】&#10;有形固定資産減価償却率">
          <a:extLst>
            <a:ext uri="{FF2B5EF4-FFF2-40B4-BE49-F238E27FC236}">
              <a16:creationId xmlns:a16="http://schemas.microsoft.com/office/drawing/2014/main" id="{DE42D36B-DC54-49A8-9E0D-33927D658A76}"/>
            </a:ext>
          </a:extLst>
        </xdr:cNvPr>
        <xdr:cNvSpPr txBox="1"/>
      </xdr:nvSpPr>
      <xdr:spPr>
        <a:xfrm>
          <a:off x="13738234" y="178803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40657</xdr:rowOff>
    </xdr:from>
    <xdr:ext cx="405111" cy="259045"/>
    <xdr:sp macro="" textlink="">
      <xdr:nvSpPr>
        <xdr:cNvPr id="878" name="n_2mainValue【庁舎】&#10;有形固定資産減価償却率">
          <a:extLst>
            <a:ext uri="{FF2B5EF4-FFF2-40B4-BE49-F238E27FC236}">
              <a16:creationId xmlns:a16="http://schemas.microsoft.com/office/drawing/2014/main" id="{906E7EB6-5CAF-41AB-8A11-7A9DFD112D48}"/>
            </a:ext>
          </a:extLst>
        </xdr:cNvPr>
        <xdr:cNvSpPr txBox="1"/>
      </xdr:nvSpPr>
      <xdr:spPr>
        <a:xfrm>
          <a:off x="12957184" y="17528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101</xdr:row>
      <xdr:rowOff>170197</xdr:rowOff>
    </xdr:from>
    <xdr:ext cx="405111" cy="259045"/>
    <xdr:sp macro="" textlink="">
      <xdr:nvSpPr>
        <xdr:cNvPr id="879" name="n_3mainValue【庁舎】&#10;有形固定資産減価償却率">
          <a:extLst>
            <a:ext uri="{FF2B5EF4-FFF2-40B4-BE49-F238E27FC236}">
              <a16:creationId xmlns:a16="http://schemas.microsoft.com/office/drawing/2014/main" id="{C08EF4DC-E3AB-4053-9945-3562FDA89A9D}"/>
            </a:ext>
          </a:extLst>
        </xdr:cNvPr>
        <xdr:cNvSpPr txBox="1"/>
      </xdr:nvSpPr>
      <xdr:spPr>
        <a:xfrm>
          <a:off x="12171054" y="17490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101</xdr:row>
      <xdr:rowOff>122572</xdr:rowOff>
    </xdr:from>
    <xdr:ext cx="405111" cy="259045"/>
    <xdr:sp macro="" textlink="">
      <xdr:nvSpPr>
        <xdr:cNvPr id="880" name="n_4mainValue【庁舎】&#10;有形固定資産減価償却率">
          <a:extLst>
            <a:ext uri="{FF2B5EF4-FFF2-40B4-BE49-F238E27FC236}">
              <a16:creationId xmlns:a16="http://schemas.microsoft.com/office/drawing/2014/main" id="{787D48A6-5DEC-4856-84F5-3FEAF71AA648}"/>
            </a:ext>
          </a:extLst>
        </xdr:cNvPr>
        <xdr:cNvSpPr txBox="1"/>
      </xdr:nvSpPr>
      <xdr:spPr>
        <a:xfrm>
          <a:off x="11354444" y="17440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81" name="正方形/長方形 880">
          <a:extLst>
            <a:ext uri="{FF2B5EF4-FFF2-40B4-BE49-F238E27FC236}">
              <a16:creationId xmlns:a16="http://schemas.microsoft.com/office/drawing/2014/main" id="{30118A8B-9C10-4116-A542-7CF807B09D11}"/>
            </a:ext>
          </a:extLst>
        </xdr:cNvPr>
        <xdr:cNvSpPr/>
      </xdr:nvSpPr>
      <xdr:spPr>
        <a:xfrm>
          <a:off x="16459200" y="1561719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82" name="正方形/長方形 881">
          <a:extLst>
            <a:ext uri="{FF2B5EF4-FFF2-40B4-BE49-F238E27FC236}">
              <a16:creationId xmlns:a16="http://schemas.microsoft.com/office/drawing/2014/main" id="{AB89F6AC-8CA3-483A-9449-DCD896551D6E}"/>
            </a:ext>
          </a:extLst>
        </xdr:cNvPr>
        <xdr:cNvSpPr/>
      </xdr:nvSpPr>
      <xdr:spPr>
        <a:xfrm>
          <a:off x="165900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83" name="正方形/長方形 882">
          <a:extLst>
            <a:ext uri="{FF2B5EF4-FFF2-40B4-BE49-F238E27FC236}">
              <a16:creationId xmlns:a16="http://schemas.microsoft.com/office/drawing/2014/main" id="{2F68A5BF-0953-4259-9C67-5824FA20333B}"/>
            </a:ext>
          </a:extLst>
        </xdr:cNvPr>
        <xdr:cNvSpPr/>
      </xdr:nvSpPr>
      <xdr:spPr>
        <a:xfrm>
          <a:off x="165900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84" name="正方形/長方形 883">
          <a:extLst>
            <a:ext uri="{FF2B5EF4-FFF2-40B4-BE49-F238E27FC236}">
              <a16:creationId xmlns:a16="http://schemas.microsoft.com/office/drawing/2014/main" id="{F9AF9307-2214-4389-96F1-49225E7D9BD3}"/>
            </a:ext>
          </a:extLst>
        </xdr:cNvPr>
        <xdr:cNvSpPr/>
      </xdr:nvSpPr>
      <xdr:spPr>
        <a:xfrm>
          <a:off x="174879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85" name="正方形/長方形 884">
          <a:extLst>
            <a:ext uri="{FF2B5EF4-FFF2-40B4-BE49-F238E27FC236}">
              <a16:creationId xmlns:a16="http://schemas.microsoft.com/office/drawing/2014/main" id="{628868C0-988F-4F5E-BB22-17198FD738FF}"/>
            </a:ext>
          </a:extLst>
        </xdr:cNvPr>
        <xdr:cNvSpPr/>
      </xdr:nvSpPr>
      <xdr:spPr>
        <a:xfrm>
          <a:off x="174879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86" name="正方形/長方形 885">
          <a:extLst>
            <a:ext uri="{FF2B5EF4-FFF2-40B4-BE49-F238E27FC236}">
              <a16:creationId xmlns:a16="http://schemas.microsoft.com/office/drawing/2014/main" id="{E2F8E16A-8EF7-43C0-AAEC-0E4906436654}"/>
            </a:ext>
          </a:extLst>
        </xdr:cNvPr>
        <xdr:cNvSpPr/>
      </xdr:nvSpPr>
      <xdr:spPr>
        <a:xfrm>
          <a:off x="185166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87" name="正方形/長方形 886">
          <a:extLst>
            <a:ext uri="{FF2B5EF4-FFF2-40B4-BE49-F238E27FC236}">
              <a16:creationId xmlns:a16="http://schemas.microsoft.com/office/drawing/2014/main" id="{2F4EC9AD-199C-492A-9C86-5B96A106F1EB}"/>
            </a:ext>
          </a:extLst>
        </xdr:cNvPr>
        <xdr:cNvSpPr/>
      </xdr:nvSpPr>
      <xdr:spPr>
        <a:xfrm>
          <a:off x="185166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88" name="正方形/長方形 887">
          <a:extLst>
            <a:ext uri="{FF2B5EF4-FFF2-40B4-BE49-F238E27FC236}">
              <a16:creationId xmlns:a16="http://schemas.microsoft.com/office/drawing/2014/main" id="{8FCEFA0A-2E2F-480C-9FDA-6408C3E2EDA6}"/>
            </a:ext>
          </a:extLst>
        </xdr:cNvPr>
        <xdr:cNvSpPr/>
      </xdr:nvSpPr>
      <xdr:spPr>
        <a:xfrm>
          <a:off x="16459200" y="1676019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89" name="テキスト ボックス 888">
          <a:extLst>
            <a:ext uri="{FF2B5EF4-FFF2-40B4-BE49-F238E27FC236}">
              <a16:creationId xmlns:a16="http://schemas.microsoft.com/office/drawing/2014/main" id="{44C99C79-8BA9-4CA9-9066-01F8FD7CFC1D}"/>
            </a:ext>
          </a:extLst>
        </xdr:cNvPr>
        <xdr:cNvSpPr txBox="1"/>
      </xdr:nvSpPr>
      <xdr:spPr>
        <a:xfrm>
          <a:off x="1644015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90" name="直線コネクタ 889">
          <a:extLst>
            <a:ext uri="{FF2B5EF4-FFF2-40B4-BE49-F238E27FC236}">
              <a16:creationId xmlns:a16="http://schemas.microsoft.com/office/drawing/2014/main" id="{99FB7136-D1C5-4B72-94FB-A86C461667B2}"/>
            </a:ext>
          </a:extLst>
        </xdr:cNvPr>
        <xdr:cNvCxnSpPr/>
      </xdr:nvCxnSpPr>
      <xdr:spPr>
        <a:xfrm>
          <a:off x="1645920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891" name="直線コネクタ 890">
          <a:extLst>
            <a:ext uri="{FF2B5EF4-FFF2-40B4-BE49-F238E27FC236}">
              <a16:creationId xmlns:a16="http://schemas.microsoft.com/office/drawing/2014/main" id="{ED8DB02F-5257-4711-A598-CAA49B813E34}"/>
            </a:ext>
          </a:extLst>
        </xdr:cNvPr>
        <xdr:cNvCxnSpPr/>
      </xdr:nvCxnSpPr>
      <xdr:spPr>
        <a:xfrm>
          <a:off x="16459200" y="1866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892" name="テキスト ボックス 891">
          <a:extLst>
            <a:ext uri="{FF2B5EF4-FFF2-40B4-BE49-F238E27FC236}">
              <a16:creationId xmlns:a16="http://schemas.microsoft.com/office/drawing/2014/main" id="{BEB49BCC-7DB5-44DA-BEBF-7E1B26E651BD}"/>
            </a:ext>
          </a:extLst>
        </xdr:cNvPr>
        <xdr:cNvSpPr txBox="1"/>
      </xdr:nvSpPr>
      <xdr:spPr>
        <a:xfrm>
          <a:off x="16047266" y="18528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893" name="直線コネクタ 892">
          <a:extLst>
            <a:ext uri="{FF2B5EF4-FFF2-40B4-BE49-F238E27FC236}">
              <a16:creationId xmlns:a16="http://schemas.microsoft.com/office/drawing/2014/main" id="{A8597CFE-AB8D-4853-A21C-CC61C0F5982B}"/>
            </a:ext>
          </a:extLst>
        </xdr:cNvPr>
        <xdr:cNvCxnSpPr/>
      </xdr:nvCxnSpPr>
      <xdr:spPr>
        <a:xfrm>
          <a:off x="16459200" y="1828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894" name="テキスト ボックス 893">
          <a:extLst>
            <a:ext uri="{FF2B5EF4-FFF2-40B4-BE49-F238E27FC236}">
              <a16:creationId xmlns:a16="http://schemas.microsoft.com/office/drawing/2014/main" id="{6E717C6D-42A5-4969-8F33-976F3743405E}"/>
            </a:ext>
          </a:extLst>
        </xdr:cNvPr>
        <xdr:cNvSpPr txBox="1"/>
      </xdr:nvSpPr>
      <xdr:spPr>
        <a:xfrm>
          <a:off x="16047266" y="1814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895" name="直線コネクタ 894">
          <a:extLst>
            <a:ext uri="{FF2B5EF4-FFF2-40B4-BE49-F238E27FC236}">
              <a16:creationId xmlns:a16="http://schemas.microsoft.com/office/drawing/2014/main" id="{9C96C9A9-0E49-437E-97B3-7C55235749F7}"/>
            </a:ext>
          </a:extLst>
        </xdr:cNvPr>
        <xdr:cNvCxnSpPr/>
      </xdr:nvCxnSpPr>
      <xdr:spPr>
        <a:xfrm>
          <a:off x="16459200" y="1790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896" name="テキスト ボックス 895">
          <a:extLst>
            <a:ext uri="{FF2B5EF4-FFF2-40B4-BE49-F238E27FC236}">
              <a16:creationId xmlns:a16="http://schemas.microsoft.com/office/drawing/2014/main" id="{CD2214AD-57C7-4093-819D-D893EBF366EA}"/>
            </a:ext>
          </a:extLst>
        </xdr:cNvPr>
        <xdr:cNvSpPr txBox="1"/>
      </xdr:nvSpPr>
      <xdr:spPr>
        <a:xfrm>
          <a:off x="16047266" y="17762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897" name="直線コネクタ 896">
          <a:extLst>
            <a:ext uri="{FF2B5EF4-FFF2-40B4-BE49-F238E27FC236}">
              <a16:creationId xmlns:a16="http://schemas.microsoft.com/office/drawing/2014/main" id="{6240DBD7-2146-4C38-9A83-A5250F99295B}"/>
            </a:ext>
          </a:extLst>
        </xdr:cNvPr>
        <xdr:cNvCxnSpPr/>
      </xdr:nvCxnSpPr>
      <xdr:spPr>
        <a:xfrm>
          <a:off x="16459200" y="1752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898" name="テキスト ボックス 897">
          <a:extLst>
            <a:ext uri="{FF2B5EF4-FFF2-40B4-BE49-F238E27FC236}">
              <a16:creationId xmlns:a16="http://schemas.microsoft.com/office/drawing/2014/main" id="{09283623-7172-4DA4-B489-3C5D3F6A8AE1}"/>
            </a:ext>
          </a:extLst>
        </xdr:cNvPr>
        <xdr:cNvSpPr txBox="1"/>
      </xdr:nvSpPr>
      <xdr:spPr>
        <a:xfrm>
          <a:off x="16047266" y="17381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899" name="直線コネクタ 898">
          <a:extLst>
            <a:ext uri="{FF2B5EF4-FFF2-40B4-BE49-F238E27FC236}">
              <a16:creationId xmlns:a16="http://schemas.microsoft.com/office/drawing/2014/main" id="{22786CD3-74B2-4775-B2A1-F0C6F94C4DAB}"/>
            </a:ext>
          </a:extLst>
        </xdr:cNvPr>
        <xdr:cNvCxnSpPr/>
      </xdr:nvCxnSpPr>
      <xdr:spPr>
        <a:xfrm>
          <a:off x="16459200" y="17145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900" name="テキスト ボックス 899">
          <a:extLst>
            <a:ext uri="{FF2B5EF4-FFF2-40B4-BE49-F238E27FC236}">
              <a16:creationId xmlns:a16="http://schemas.microsoft.com/office/drawing/2014/main" id="{A718B7BB-50FC-449D-B9A9-963911D14B46}"/>
            </a:ext>
          </a:extLst>
        </xdr:cNvPr>
        <xdr:cNvSpPr txBox="1"/>
      </xdr:nvSpPr>
      <xdr:spPr>
        <a:xfrm>
          <a:off x="16047266" y="17000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01" name="直線コネクタ 900">
          <a:extLst>
            <a:ext uri="{FF2B5EF4-FFF2-40B4-BE49-F238E27FC236}">
              <a16:creationId xmlns:a16="http://schemas.microsoft.com/office/drawing/2014/main" id="{D4FF18EB-B5BE-48AB-9DEE-23D4E260A5A8}"/>
            </a:ext>
          </a:extLst>
        </xdr:cNvPr>
        <xdr:cNvCxnSpPr/>
      </xdr:nvCxnSpPr>
      <xdr:spPr>
        <a:xfrm>
          <a:off x="1645920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02" name="テキスト ボックス 901">
          <a:extLst>
            <a:ext uri="{FF2B5EF4-FFF2-40B4-BE49-F238E27FC236}">
              <a16:creationId xmlns:a16="http://schemas.microsoft.com/office/drawing/2014/main" id="{DBB2F159-3DB9-4515-89EB-17CBA98B2B1F}"/>
            </a:ext>
          </a:extLst>
        </xdr:cNvPr>
        <xdr:cNvSpPr txBox="1"/>
      </xdr:nvSpPr>
      <xdr:spPr>
        <a:xfrm>
          <a:off x="16047266" y="1662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03" name="【庁舎】&#10;一人当たり面積グラフ枠">
          <a:extLst>
            <a:ext uri="{FF2B5EF4-FFF2-40B4-BE49-F238E27FC236}">
              <a16:creationId xmlns:a16="http://schemas.microsoft.com/office/drawing/2014/main" id="{14CA05D7-C37F-40AD-A2CC-7AB9115A6640}"/>
            </a:ext>
          </a:extLst>
        </xdr:cNvPr>
        <xdr:cNvSpPr/>
      </xdr:nvSpPr>
      <xdr:spPr>
        <a:xfrm>
          <a:off x="16459200" y="1676019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140970</xdr:rowOff>
    </xdr:from>
    <xdr:to>
      <xdr:col>116</xdr:col>
      <xdr:colOff>62864</xdr:colOff>
      <xdr:row>107</xdr:row>
      <xdr:rowOff>57150</xdr:rowOff>
    </xdr:to>
    <xdr:cxnSp macro="">
      <xdr:nvCxnSpPr>
        <xdr:cNvPr id="904" name="直線コネクタ 903">
          <a:extLst>
            <a:ext uri="{FF2B5EF4-FFF2-40B4-BE49-F238E27FC236}">
              <a16:creationId xmlns:a16="http://schemas.microsoft.com/office/drawing/2014/main" id="{E8ACA8FE-6BFE-4F82-A83B-5EEB7144B2AD}"/>
            </a:ext>
          </a:extLst>
        </xdr:cNvPr>
        <xdr:cNvCxnSpPr/>
      </xdr:nvCxnSpPr>
      <xdr:spPr>
        <a:xfrm flipV="1">
          <a:off x="19947254" y="17284065"/>
          <a:ext cx="0" cy="11144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60977</xdr:rowOff>
    </xdr:from>
    <xdr:ext cx="469744" cy="259045"/>
    <xdr:sp macro="" textlink="">
      <xdr:nvSpPr>
        <xdr:cNvPr id="905" name="【庁舎】&#10;一人当たり面積最小値テキスト">
          <a:extLst>
            <a:ext uri="{FF2B5EF4-FFF2-40B4-BE49-F238E27FC236}">
              <a16:creationId xmlns:a16="http://schemas.microsoft.com/office/drawing/2014/main" id="{2EAB0B2D-B945-4F9A-8E05-11F7F349928A}"/>
            </a:ext>
          </a:extLst>
        </xdr:cNvPr>
        <xdr:cNvSpPr txBox="1"/>
      </xdr:nvSpPr>
      <xdr:spPr>
        <a:xfrm>
          <a:off x="19985990" y="184023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57150</xdr:rowOff>
    </xdr:from>
    <xdr:to>
      <xdr:col>116</xdr:col>
      <xdr:colOff>152400</xdr:colOff>
      <xdr:row>107</xdr:row>
      <xdr:rowOff>57150</xdr:rowOff>
    </xdr:to>
    <xdr:cxnSp macro="">
      <xdr:nvCxnSpPr>
        <xdr:cNvPr id="906" name="直線コネクタ 905">
          <a:extLst>
            <a:ext uri="{FF2B5EF4-FFF2-40B4-BE49-F238E27FC236}">
              <a16:creationId xmlns:a16="http://schemas.microsoft.com/office/drawing/2014/main" id="{7BDC00C8-B283-4C46-8ACC-46862456F7B7}"/>
            </a:ext>
          </a:extLst>
        </xdr:cNvPr>
        <xdr:cNvCxnSpPr/>
      </xdr:nvCxnSpPr>
      <xdr:spPr>
        <a:xfrm>
          <a:off x="19885660" y="183984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87647</xdr:rowOff>
    </xdr:from>
    <xdr:ext cx="469744" cy="259045"/>
    <xdr:sp macro="" textlink="">
      <xdr:nvSpPr>
        <xdr:cNvPr id="907" name="【庁舎】&#10;一人当たり面積最大値テキスト">
          <a:extLst>
            <a:ext uri="{FF2B5EF4-FFF2-40B4-BE49-F238E27FC236}">
              <a16:creationId xmlns:a16="http://schemas.microsoft.com/office/drawing/2014/main" id="{68F5127C-5423-4A8A-B94F-9A5AB097B383}"/>
            </a:ext>
          </a:extLst>
        </xdr:cNvPr>
        <xdr:cNvSpPr txBox="1"/>
      </xdr:nvSpPr>
      <xdr:spPr>
        <a:xfrm>
          <a:off x="19985990" y="17065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140970</xdr:rowOff>
    </xdr:from>
    <xdr:to>
      <xdr:col>116</xdr:col>
      <xdr:colOff>152400</xdr:colOff>
      <xdr:row>100</xdr:row>
      <xdr:rowOff>140970</xdr:rowOff>
    </xdr:to>
    <xdr:cxnSp macro="">
      <xdr:nvCxnSpPr>
        <xdr:cNvPr id="908" name="直線コネクタ 907">
          <a:extLst>
            <a:ext uri="{FF2B5EF4-FFF2-40B4-BE49-F238E27FC236}">
              <a16:creationId xmlns:a16="http://schemas.microsoft.com/office/drawing/2014/main" id="{4CA0D4AB-0EBC-414A-88F0-1A259BCD0D22}"/>
            </a:ext>
          </a:extLst>
        </xdr:cNvPr>
        <xdr:cNvCxnSpPr/>
      </xdr:nvCxnSpPr>
      <xdr:spPr>
        <a:xfrm>
          <a:off x="19885660" y="1728406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26688</xdr:rowOff>
    </xdr:from>
    <xdr:ext cx="469744" cy="259045"/>
    <xdr:sp macro="" textlink="">
      <xdr:nvSpPr>
        <xdr:cNvPr id="909" name="【庁舎】&#10;一人当たり面積平均値テキスト">
          <a:extLst>
            <a:ext uri="{FF2B5EF4-FFF2-40B4-BE49-F238E27FC236}">
              <a16:creationId xmlns:a16="http://schemas.microsoft.com/office/drawing/2014/main" id="{882C8DFA-5979-44BA-BCF2-EE3CD94EAADF}"/>
            </a:ext>
          </a:extLst>
        </xdr:cNvPr>
        <xdr:cNvSpPr txBox="1"/>
      </xdr:nvSpPr>
      <xdr:spPr>
        <a:xfrm>
          <a:off x="19985990" y="1802703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48261</xdr:rowOff>
    </xdr:from>
    <xdr:to>
      <xdr:col>116</xdr:col>
      <xdr:colOff>114300</xdr:colOff>
      <xdr:row>105</xdr:row>
      <xdr:rowOff>149861</xdr:rowOff>
    </xdr:to>
    <xdr:sp macro="" textlink="">
      <xdr:nvSpPr>
        <xdr:cNvPr id="910" name="フローチャート: 判断 909">
          <a:extLst>
            <a:ext uri="{FF2B5EF4-FFF2-40B4-BE49-F238E27FC236}">
              <a16:creationId xmlns:a16="http://schemas.microsoft.com/office/drawing/2014/main" id="{AA9D371F-F6FF-4B9E-9CA2-91DB4EF4F952}"/>
            </a:ext>
          </a:extLst>
        </xdr:cNvPr>
        <xdr:cNvSpPr/>
      </xdr:nvSpPr>
      <xdr:spPr>
        <a:xfrm>
          <a:off x="19904710" y="18052416"/>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55880</xdr:rowOff>
    </xdr:from>
    <xdr:to>
      <xdr:col>112</xdr:col>
      <xdr:colOff>38100</xdr:colOff>
      <xdr:row>105</xdr:row>
      <xdr:rowOff>157480</xdr:rowOff>
    </xdr:to>
    <xdr:sp macro="" textlink="">
      <xdr:nvSpPr>
        <xdr:cNvPr id="911" name="フローチャート: 判断 910">
          <a:extLst>
            <a:ext uri="{FF2B5EF4-FFF2-40B4-BE49-F238E27FC236}">
              <a16:creationId xmlns:a16="http://schemas.microsoft.com/office/drawing/2014/main" id="{E6DCD7ED-83C5-49C8-8CE9-239A4AF7657E}"/>
            </a:ext>
          </a:extLst>
        </xdr:cNvPr>
        <xdr:cNvSpPr/>
      </xdr:nvSpPr>
      <xdr:spPr>
        <a:xfrm>
          <a:off x="19161760" y="18061940"/>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59689</xdr:rowOff>
    </xdr:from>
    <xdr:to>
      <xdr:col>107</xdr:col>
      <xdr:colOff>101600</xdr:colOff>
      <xdr:row>105</xdr:row>
      <xdr:rowOff>161289</xdr:rowOff>
    </xdr:to>
    <xdr:sp macro="" textlink="">
      <xdr:nvSpPr>
        <xdr:cNvPr id="912" name="フローチャート: 判断 911">
          <a:extLst>
            <a:ext uri="{FF2B5EF4-FFF2-40B4-BE49-F238E27FC236}">
              <a16:creationId xmlns:a16="http://schemas.microsoft.com/office/drawing/2014/main" id="{E0D84B1D-23EA-4FC2-BCBB-5F32F404B521}"/>
            </a:ext>
          </a:extLst>
        </xdr:cNvPr>
        <xdr:cNvSpPr/>
      </xdr:nvSpPr>
      <xdr:spPr>
        <a:xfrm>
          <a:off x="18345150" y="18058129"/>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67311</xdr:rowOff>
    </xdr:from>
    <xdr:to>
      <xdr:col>102</xdr:col>
      <xdr:colOff>165100</xdr:colOff>
      <xdr:row>105</xdr:row>
      <xdr:rowOff>168911</xdr:rowOff>
    </xdr:to>
    <xdr:sp macro="" textlink="">
      <xdr:nvSpPr>
        <xdr:cNvPr id="913" name="フローチャート: 判断 912">
          <a:extLst>
            <a:ext uri="{FF2B5EF4-FFF2-40B4-BE49-F238E27FC236}">
              <a16:creationId xmlns:a16="http://schemas.microsoft.com/office/drawing/2014/main" id="{546B2291-10F7-49B1-BB22-87ADA78DE0E8}"/>
            </a:ext>
          </a:extLst>
        </xdr:cNvPr>
        <xdr:cNvSpPr/>
      </xdr:nvSpPr>
      <xdr:spPr>
        <a:xfrm>
          <a:off x="17547590" y="18067656"/>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74930</xdr:rowOff>
    </xdr:from>
    <xdr:to>
      <xdr:col>98</xdr:col>
      <xdr:colOff>38100</xdr:colOff>
      <xdr:row>106</xdr:row>
      <xdr:rowOff>5080</xdr:rowOff>
    </xdr:to>
    <xdr:sp macro="" textlink="">
      <xdr:nvSpPr>
        <xdr:cNvPr id="914" name="フローチャート: 判断 913">
          <a:extLst>
            <a:ext uri="{FF2B5EF4-FFF2-40B4-BE49-F238E27FC236}">
              <a16:creationId xmlns:a16="http://schemas.microsoft.com/office/drawing/2014/main" id="{E6C8F0B3-4AD4-47D7-93F3-9F994FC3C24E}"/>
            </a:ext>
          </a:extLst>
        </xdr:cNvPr>
        <xdr:cNvSpPr/>
      </xdr:nvSpPr>
      <xdr:spPr>
        <a:xfrm>
          <a:off x="16761460" y="18077180"/>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15" name="テキスト ボックス 914">
          <a:extLst>
            <a:ext uri="{FF2B5EF4-FFF2-40B4-BE49-F238E27FC236}">
              <a16:creationId xmlns:a16="http://schemas.microsoft.com/office/drawing/2014/main" id="{A2077AFB-F77D-4B78-9ECC-E0869045A63B}"/>
            </a:ext>
          </a:extLst>
        </xdr:cNvPr>
        <xdr:cNvSpPr txBox="1"/>
      </xdr:nvSpPr>
      <xdr:spPr>
        <a:xfrm>
          <a:off x="1977644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16" name="テキスト ボックス 915">
          <a:extLst>
            <a:ext uri="{FF2B5EF4-FFF2-40B4-BE49-F238E27FC236}">
              <a16:creationId xmlns:a16="http://schemas.microsoft.com/office/drawing/2014/main" id="{09214883-9DBF-45E2-BC40-C8E45487F6FF}"/>
            </a:ext>
          </a:extLst>
        </xdr:cNvPr>
        <xdr:cNvSpPr txBox="1"/>
      </xdr:nvSpPr>
      <xdr:spPr>
        <a:xfrm>
          <a:off x="190334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17" name="テキスト ボックス 916">
          <a:extLst>
            <a:ext uri="{FF2B5EF4-FFF2-40B4-BE49-F238E27FC236}">
              <a16:creationId xmlns:a16="http://schemas.microsoft.com/office/drawing/2014/main" id="{CEB6B290-975C-49B2-A0E2-B8F20F8924A8}"/>
            </a:ext>
          </a:extLst>
        </xdr:cNvPr>
        <xdr:cNvSpPr txBox="1"/>
      </xdr:nvSpPr>
      <xdr:spPr>
        <a:xfrm>
          <a:off x="182283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18" name="テキスト ボックス 917">
          <a:extLst>
            <a:ext uri="{FF2B5EF4-FFF2-40B4-BE49-F238E27FC236}">
              <a16:creationId xmlns:a16="http://schemas.microsoft.com/office/drawing/2014/main" id="{E999D951-6249-4978-A017-4F8A65FDE0AF}"/>
            </a:ext>
          </a:extLst>
        </xdr:cNvPr>
        <xdr:cNvSpPr txBox="1"/>
      </xdr:nvSpPr>
      <xdr:spPr>
        <a:xfrm>
          <a:off x="174307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19" name="テキスト ボックス 918">
          <a:extLst>
            <a:ext uri="{FF2B5EF4-FFF2-40B4-BE49-F238E27FC236}">
              <a16:creationId xmlns:a16="http://schemas.microsoft.com/office/drawing/2014/main" id="{255EBBF1-29F5-4A1A-B1B9-D01F97FBD6FF}"/>
            </a:ext>
          </a:extLst>
        </xdr:cNvPr>
        <xdr:cNvSpPr txBox="1"/>
      </xdr:nvSpPr>
      <xdr:spPr>
        <a:xfrm>
          <a:off x="166331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113030</xdr:rowOff>
    </xdr:from>
    <xdr:to>
      <xdr:col>116</xdr:col>
      <xdr:colOff>114300</xdr:colOff>
      <xdr:row>105</xdr:row>
      <xdr:rowOff>43180</xdr:rowOff>
    </xdr:to>
    <xdr:sp macro="" textlink="">
      <xdr:nvSpPr>
        <xdr:cNvPr id="920" name="楕円 919">
          <a:extLst>
            <a:ext uri="{FF2B5EF4-FFF2-40B4-BE49-F238E27FC236}">
              <a16:creationId xmlns:a16="http://schemas.microsoft.com/office/drawing/2014/main" id="{1E69EEF8-F94B-4B9A-9598-9B7891BD9C29}"/>
            </a:ext>
          </a:extLst>
        </xdr:cNvPr>
        <xdr:cNvSpPr/>
      </xdr:nvSpPr>
      <xdr:spPr>
        <a:xfrm>
          <a:off x="19904710" y="1794383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103</xdr:row>
      <xdr:rowOff>135907</xdr:rowOff>
    </xdr:from>
    <xdr:ext cx="469744" cy="259045"/>
    <xdr:sp macro="" textlink="">
      <xdr:nvSpPr>
        <xdr:cNvPr id="921" name="【庁舎】&#10;一人当たり面積該当値テキスト">
          <a:extLst>
            <a:ext uri="{FF2B5EF4-FFF2-40B4-BE49-F238E27FC236}">
              <a16:creationId xmlns:a16="http://schemas.microsoft.com/office/drawing/2014/main" id="{124E1807-3837-4DE2-B90C-5B481A034843}"/>
            </a:ext>
          </a:extLst>
        </xdr:cNvPr>
        <xdr:cNvSpPr txBox="1"/>
      </xdr:nvSpPr>
      <xdr:spPr>
        <a:xfrm>
          <a:off x="19985990" y="17791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104</xdr:row>
      <xdr:rowOff>124461</xdr:rowOff>
    </xdr:from>
    <xdr:to>
      <xdr:col>112</xdr:col>
      <xdr:colOff>38100</xdr:colOff>
      <xdr:row>105</xdr:row>
      <xdr:rowOff>54611</xdr:rowOff>
    </xdr:to>
    <xdr:sp macro="" textlink="">
      <xdr:nvSpPr>
        <xdr:cNvPr id="922" name="楕円 921">
          <a:extLst>
            <a:ext uri="{FF2B5EF4-FFF2-40B4-BE49-F238E27FC236}">
              <a16:creationId xmlns:a16="http://schemas.microsoft.com/office/drawing/2014/main" id="{21ADCE73-0B13-4673-8F67-A6A133FED515}"/>
            </a:ext>
          </a:extLst>
        </xdr:cNvPr>
        <xdr:cNvSpPr/>
      </xdr:nvSpPr>
      <xdr:spPr>
        <a:xfrm>
          <a:off x="19161760" y="17957166"/>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104</xdr:row>
      <xdr:rowOff>163830</xdr:rowOff>
    </xdr:from>
    <xdr:to>
      <xdr:col>116</xdr:col>
      <xdr:colOff>63500</xdr:colOff>
      <xdr:row>105</xdr:row>
      <xdr:rowOff>3811</xdr:rowOff>
    </xdr:to>
    <xdr:cxnSp macro="">
      <xdr:nvCxnSpPr>
        <xdr:cNvPr id="923" name="直線コネクタ 922">
          <a:extLst>
            <a:ext uri="{FF2B5EF4-FFF2-40B4-BE49-F238E27FC236}">
              <a16:creationId xmlns:a16="http://schemas.microsoft.com/office/drawing/2014/main" id="{6F1E168F-87DF-4B44-8E1C-0C9B54911EA9}"/>
            </a:ext>
          </a:extLst>
        </xdr:cNvPr>
        <xdr:cNvCxnSpPr/>
      </xdr:nvCxnSpPr>
      <xdr:spPr>
        <a:xfrm flipV="1">
          <a:off x="19204940" y="17998440"/>
          <a:ext cx="742950" cy="95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104</xdr:row>
      <xdr:rowOff>116839</xdr:rowOff>
    </xdr:from>
    <xdr:to>
      <xdr:col>107</xdr:col>
      <xdr:colOff>101600</xdr:colOff>
      <xdr:row>105</xdr:row>
      <xdr:rowOff>46989</xdr:rowOff>
    </xdr:to>
    <xdr:sp macro="" textlink="">
      <xdr:nvSpPr>
        <xdr:cNvPr id="924" name="楕円 923">
          <a:extLst>
            <a:ext uri="{FF2B5EF4-FFF2-40B4-BE49-F238E27FC236}">
              <a16:creationId xmlns:a16="http://schemas.microsoft.com/office/drawing/2014/main" id="{9F20E2DA-4331-4399-B2E8-37609A3BF224}"/>
            </a:ext>
          </a:extLst>
        </xdr:cNvPr>
        <xdr:cNvSpPr/>
      </xdr:nvSpPr>
      <xdr:spPr>
        <a:xfrm>
          <a:off x="18345150" y="17947639"/>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104</xdr:row>
      <xdr:rowOff>167639</xdr:rowOff>
    </xdr:from>
    <xdr:to>
      <xdr:col>111</xdr:col>
      <xdr:colOff>177800</xdr:colOff>
      <xdr:row>105</xdr:row>
      <xdr:rowOff>3811</xdr:rowOff>
    </xdr:to>
    <xdr:cxnSp macro="">
      <xdr:nvCxnSpPr>
        <xdr:cNvPr id="925" name="直線コネクタ 924">
          <a:extLst>
            <a:ext uri="{FF2B5EF4-FFF2-40B4-BE49-F238E27FC236}">
              <a16:creationId xmlns:a16="http://schemas.microsoft.com/office/drawing/2014/main" id="{5FB643AA-3096-484D-B228-161882DB0A15}"/>
            </a:ext>
          </a:extLst>
        </xdr:cNvPr>
        <xdr:cNvCxnSpPr/>
      </xdr:nvCxnSpPr>
      <xdr:spPr>
        <a:xfrm>
          <a:off x="18399760" y="18002249"/>
          <a:ext cx="805180" cy="5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104</xdr:row>
      <xdr:rowOff>139700</xdr:rowOff>
    </xdr:from>
    <xdr:to>
      <xdr:col>102</xdr:col>
      <xdr:colOff>165100</xdr:colOff>
      <xdr:row>105</xdr:row>
      <xdr:rowOff>69850</xdr:rowOff>
    </xdr:to>
    <xdr:sp macro="" textlink="">
      <xdr:nvSpPr>
        <xdr:cNvPr id="926" name="楕円 925">
          <a:extLst>
            <a:ext uri="{FF2B5EF4-FFF2-40B4-BE49-F238E27FC236}">
              <a16:creationId xmlns:a16="http://schemas.microsoft.com/office/drawing/2014/main" id="{5444B9DC-5A70-4BE5-BDE6-569B692D736A}"/>
            </a:ext>
          </a:extLst>
        </xdr:cNvPr>
        <xdr:cNvSpPr/>
      </xdr:nvSpPr>
      <xdr:spPr>
        <a:xfrm>
          <a:off x="17547590" y="17966690"/>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104</xdr:row>
      <xdr:rowOff>167639</xdr:rowOff>
    </xdr:from>
    <xdr:to>
      <xdr:col>107</xdr:col>
      <xdr:colOff>50800</xdr:colOff>
      <xdr:row>105</xdr:row>
      <xdr:rowOff>19050</xdr:rowOff>
    </xdr:to>
    <xdr:cxnSp macro="">
      <xdr:nvCxnSpPr>
        <xdr:cNvPr id="927" name="直線コネクタ 926">
          <a:extLst>
            <a:ext uri="{FF2B5EF4-FFF2-40B4-BE49-F238E27FC236}">
              <a16:creationId xmlns:a16="http://schemas.microsoft.com/office/drawing/2014/main" id="{1E759804-5FCF-430C-830D-3F022EAD0585}"/>
            </a:ext>
          </a:extLst>
        </xdr:cNvPr>
        <xdr:cNvCxnSpPr/>
      </xdr:nvCxnSpPr>
      <xdr:spPr>
        <a:xfrm flipV="1">
          <a:off x="17602200" y="18002249"/>
          <a:ext cx="797560" cy="15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104</xdr:row>
      <xdr:rowOff>116839</xdr:rowOff>
    </xdr:from>
    <xdr:to>
      <xdr:col>98</xdr:col>
      <xdr:colOff>38100</xdr:colOff>
      <xdr:row>105</xdr:row>
      <xdr:rowOff>46989</xdr:rowOff>
    </xdr:to>
    <xdr:sp macro="" textlink="">
      <xdr:nvSpPr>
        <xdr:cNvPr id="928" name="楕円 927">
          <a:extLst>
            <a:ext uri="{FF2B5EF4-FFF2-40B4-BE49-F238E27FC236}">
              <a16:creationId xmlns:a16="http://schemas.microsoft.com/office/drawing/2014/main" id="{396E2E61-D790-42A1-8BE4-AF0332EB6AF0}"/>
            </a:ext>
          </a:extLst>
        </xdr:cNvPr>
        <xdr:cNvSpPr/>
      </xdr:nvSpPr>
      <xdr:spPr>
        <a:xfrm>
          <a:off x="16761460" y="17947639"/>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104</xdr:row>
      <xdr:rowOff>167639</xdr:rowOff>
    </xdr:from>
    <xdr:to>
      <xdr:col>102</xdr:col>
      <xdr:colOff>114300</xdr:colOff>
      <xdr:row>105</xdr:row>
      <xdr:rowOff>19050</xdr:rowOff>
    </xdr:to>
    <xdr:cxnSp macro="">
      <xdr:nvCxnSpPr>
        <xdr:cNvPr id="929" name="直線コネクタ 928">
          <a:extLst>
            <a:ext uri="{FF2B5EF4-FFF2-40B4-BE49-F238E27FC236}">
              <a16:creationId xmlns:a16="http://schemas.microsoft.com/office/drawing/2014/main" id="{7E2B9C8A-9421-4715-8984-BEE030EEEC44}"/>
            </a:ext>
          </a:extLst>
        </xdr:cNvPr>
        <xdr:cNvCxnSpPr/>
      </xdr:nvCxnSpPr>
      <xdr:spPr>
        <a:xfrm>
          <a:off x="16804640" y="18002249"/>
          <a:ext cx="797560" cy="15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148607</xdr:rowOff>
    </xdr:from>
    <xdr:ext cx="469744" cy="259045"/>
    <xdr:sp macro="" textlink="">
      <xdr:nvSpPr>
        <xdr:cNvPr id="930" name="n_1aveValue【庁舎】&#10;一人当たり面積">
          <a:extLst>
            <a:ext uri="{FF2B5EF4-FFF2-40B4-BE49-F238E27FC236}">
              <a16:creationId xmlns:a16="http://schemas.microsoft.com/office/drawing/2014/main" id="{C3092778-0394-4322-B7CD-850B78937CC3}"/>
            </a:ext>
          </a:extLst>
        </xdr:cNvPr>
        <xdr:cNvSpPr txBox="1"/>
      </xdr:nvSpPr>
      <xdr:spPr>
        <a:xfrm>
          <a:off x="18982132" y="18150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152416</xdr:rowOff>
    </xdr:from>
    <xdr:ext cx="469744" cy="259045"/>
    <xdr:sp macro="" textlink="">
      <xdr:nvSpPr>
        <xdr:cNvPr id="931" name="n_2aveValue【庁舎】&#10;一人当たり面積">
          <a:extLst>
            <a:ext uri="{FF2B5EF4-FFF2-40B4-BE49-F238E27FC236}">
              <a16:creationId xmlns:a16="http://schemas.microsoft.com/office/drawing/2014/main" id="{610F75A9-B2D2-42E7-A957-BB8DD10C22C7}"/>
            </a:ext>
          </a:extLst>
        </xdr:cNvPr>
        <xdr:cNvSpPr txBox="1"/>
      </xdr:nvSpPr>
      <xdr:spPr>
        <a:xfrm>
          <a:off x="18182032" y="181546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160038</xdr:rowOff>
    </xdr:from>
    <xdr:ext cx="469744" cy="259045"/>
    <xdr:sp macro="" textlink="">
      <xdr:nvSpPr>
        <xdr:cNvPr id="932" name="n_3aveValue【庁舎】&#10;一人当たり面積">
          <a:extLst>
            <a:ext uri="{FF2B5EF4-FFF2-40B4-BE49-F238E27FC236}">
              <a16:creationId xmlns:a16="http://schemas.microsoft.com/office/drawing/2014/main" id="{011DA003-3D06-4ABE-A025-05CB602958AF}"/>
            </a:ext>
          </a:extLst>
        </xdr:cNvPr>
        <xdr:cNvSpPr txBox="1"/>
      </xdr:nvSpPr>
      <xdr:spPr>
        <a:xfrm>
          <a:off x="17384472" y="181641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167657</xdr:rowOff>
    </xdr:from>
    <xdr:ext cx="469744" cy="259045"/>
    <xdr:sp macro="" textlink="">
      <xdr:nvSpPr>
        <xdr:cNvPr id="933" name="n_4aveValue【庁舎】&#10;一人当たり面積">
          <a:extLst>
            <a:ext uri="{FF2B5EF4-FFF2-40B4-BE49-F238E27FC236}">
              <a16:creationId xmlns:a16="http://schemas.microsoft.com/office/drawing/2014/main" id="{47BF406B-8EC7-4401-9059-85B1B5FC6E58}"/>
            </a:ext>
          </a:extLst>
        </xdr:cNvPr>
        <xdr:cNvSpPr txBox="1"/>
      </xdr:nvSpPr>
      <xdr:spPr>
        <a:xfrm>
          <a:off x="16588817" y="18173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103</xdr:row>
      <xdr:rowOff>71138</xdr:rowOff>
    </xdr:from>
    <xdr:ext cx="469744" cy="259045"/>
    <xdr:sp macro="" textlink="">
      <xdr:nvSpPr>
        <xdr:cNvPr id="934" name="n_1mainValue【庁舎】&#10;一人当たり面積">
          <a:extLst>
            <a:ext uri="{FF2B5EF4-FFF2-40B4-BE49-F238E27FC236}">
              <a16:creationId xmlns:a16="http://schemas.microsoft.com/office/drawing/2014/main" id="{9D0B03A3-D7DA-408E-BD6D-05D6568F7D82}"/>
            </a:ext>
          </a:extLst>
        </xdr:cNvPr>
        <xdr:cNvSpPr txBox="1"/>
      </xdr:nvSpPr>
      <xdr:spPr>
        <a:xfrm>
          <a:off x="18982132" y="177285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63516</xdr:rowOff>
    </xdr:from>
    <xdr:ext cx="469744" cy="259045"/>
    <xdr:sp macro="" textlink="">
      <xdr:nvSpPr>
        <xdr:cNvPr id="935" name="n_2mainValue【庁舎】&#10;一人当たり面積">
          <a:extLst>
            <a:ext uri="{FF2B5EF4-FFF2-40B4-BE49-F238E27FC236}">
              <a16:creationId xmlns:a16="http://schemas.microsoft.com/office/drawing/2014/main" id="{964EED75-7CBA-4412-8256-0B461C763AA5}"/>
            </a:ext>
          </a:extLst>
        </xdr:cNvPr>
        <xdr:cNvSpPr txBox="1"/>
      </xdr:nvSpPr>
      <xdr:spPr>
        <a:xfrm>
          <a:off x="18182032" y="177190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86377</xdr:rowOff>
    </xdr:from>
    <xdr:ext cx="469744" cy="259045"/>
    <xdr:sp macro="" textlink="">
      <xdr:nvSpPr>
        <xdr:cNvPr id="936" name="n_3mainValue【庁舎】&#10;一人当たり面積">
          <a:extLst>
            <a:ext uri="{FF2B5EF4-FFF2-40B4-BE49-F238E27FC236}">
              <a16:creationId xmlns:a16="http://schemas.microsoft.com/office/drawing/2014/main" id="{58C246D2-172E-468B-BDAC-0C2458DF4783}"/>
            </a:ext>
          </a:extLst>
        </xdr:cNvPr>
        <xdr:cNvSpPr txBox="1"/>
      </xdr:nvSpPr>
      <xdr:spPr>
        <a:xfrm>
          <a:off x="17384472" y="177476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103</xdr:row>
      <xdr:rowOff>63516</xdr:rowOff>
    </xdr:from>
    <xdr:ext cx="469744" cy="259045"/>
    <xdr:sp macro="" textlink="">
      <xdr:nvSpPr>
        <xdr:cNvPr id="937" name="n_4mainValue【庁舎】&#10;一人当たり面積">
          <a:extLst>
            <a:ext uri="{FF2B5EF4-FFF2-40B4-BE49-F238E27FC236}">
              <a16:creationId xmlns:a16="http://schemas.microsoft.com/office/drawing/2014/main" id="{47893CD6-9F3F-4C0D-A422-129503BED9A6}"/>
            </a:ext>
          </a:extLst>
        </xdr:cNvPr>
        <xdr:cNvSpPr txBox="1"/>
      </xdr:nvSpPr>
      <xdr:spPr>
        <a:xfrm>
          <a:off x="16588817" y="177190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38" name="正方形/長方形 937">
          <a:extLst>
            <a:ext uri="{FF2B5EF4-FFF2-40B4-BE49-F238E27FC236}">
              <a16:creationId xmlns:a16="http://schemas.microsoft.com/office/drawing/2014/main" id="{D86007FF-E935-43EF-B8AD-6F3AA9BB50B2}"/>
            </a:ext>
          </a:extLst>
        </xdr:cNvPr>
        <xdr:cNvSpPr/>
      </xdr:nvSpPr>
      <xdr:spPr>
        <a:xfrm>
          <a:off x="685800" y="19427190"/>
          <a:ext cx="20040600" cy="1908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39" name="正方形/長方形 938">
          <a:extLst>
            <a:ext uri="{FF2B5EF4-FFF2-40B4-BE49-F238E27FC236}">
              <a16:creationId xmlns:a16="http://schemas.microsoft.com/office/drawing/2014/main" id="{C37E5BE7-9348-4AF0-986A-EB33C8A193B8}"/>
            </a:ext>
          </a:extLst>
        </xdr:cNvPr>
        <xdr:cNvSpPr/>
      </xdr:nvSpPr>
      <xdr:spPr>
        <a:xfrm>
          <a:off x="685800" y="19496405"/>
          <a:ext cx="34671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40" name="テキスト ボックス 939">
          <a:extLst>
            <a:ext uri="{FF2B5EF4-FFF2-40B4-BE49-F238E27FC236}">
              <a16:creationId xmlns:a16="http://schemas.microsoft.com/office/drawing/2014/main" id="{EF9A3893-B8B6-4CED-BFF4-A7E97400DD07}"/>
            </a:ext>
          </a:extLst>
        </xdr:cNvPr>
        <xdr:cNvSpPr txBox="1"/>
      </xdr:nvSpPr>
      <xdr:spPr>
        <a:xfrm>
          <a:off x="762000" y="19746595"/>
          <a:ext cx="1987169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　多くの類型において、有形固定資産減価償却率は類似団体内平均値を下回っているものの、体育館、図書館、保健センター・保健所</a:t>
          </a:r>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、庁舎</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については、類似団体内平均値を上回っている。これは昭和</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50</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年代にこれらの施設の多くが建設されていることから、耐用年数を経過しつつあるためである。いずれの施設も、平成</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29</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年度に策定した保全計画（長期修繕計画）に基づいて、順次耐震改修をはじめとした修繕を行っていく予定であり、今後も適切な維持管理に努めていく。</a:t>
          </a:r>
          <a:endParaRPr lang="ja-JP" altLang="ja-JP" sz="1800">
            <a:effectLst/>
            <a:latin typeface="ＭＳ Ｐゴシック" panose="020B0600070205080204" pitchFamily="50" charset="-128"/>
            <a:ea typeface="ＭＳ Ｐゴシック" panose="020B060007020508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heetViews>
  <sheetFormatPr defaultColWidth="0" defaultRowHeight="10.8" zeroHeight="1" x14ac:dyDescent="0.2"/>
  <cols>
    <col min="1" max="11" width="2.109375" style="162" customWidth="1"/>
    <col min="12" max="12" width="2.21875" style="162" customWidth="1"/>
    <col min="13" max="17" width="2.33203125" style="162" customWidth="1"/>
    <col min="18" max="119" width="2.109375" style="162" customWidth="1"/>
    <col min="120" max="16384" width="0" style="162" hidden="1"/>
  </cols>
  <sheetData>
    <row r="1" spans="1:119" ht="33" customHeight="1" x14ac:dyDescent="0.2">
      <c r="B1" s="723" t="s">
        <v>76</v>
      </c>
      <c r="C1" s="723"/>
      <c r="D1" s="723"/>
      <c r="E1" s="723"/>
      <c r="F1" s="723"/>
      <c r="G1" s="723"/>
      <c r="H1" s="723"/>
      <c r="I1" s="723"/>
      <c r="J1" s="723"/>
      <c r="K1" s="723"/>
      <c r="L1" s="723"/>
      <c r="M1" s="723"/>
      <c r="N1" s="723"/>
      <c r="O1" s="723"/>
      <c r="P1" s="723"/>
      <c r="Q1" s="723"/>
      <c r="R1" s="723"/>
      <c r="S1" s="723"/>
      <c r="T1" s="723"/>
      <c r="U1" s="723"/>
      <c r="V1" s="723"/>
      <c r="W1" s="723"/>
      <c r="X1" s="723"/>
      <c r="Y1" s="723"/>
      <c r="Z1" s="723"/>
      <c r="AA1" s="723"/>
      <c r="AB1" s="723"/>
      <c r="AC1" s="723"/>
      <c r="AD1" s="723"/>
      <c r="AE1" s="723"/>
      <c r="AF1" s="723"/>
      <c r="AG1" s="723"/>
      <c r="AH1" s="723"/>
      <c r="AI1" s="723"/>
      <c r="AJ1" s="723"/>
      <c r="AK1" s="723"/>
      <c r="AL1" s="723"/>
      <c r="AM1" s="723"/>
      <c r="AN1" s="723"/>
      <c r="AO1" s="723"/>
      <c r="AP1" s="723"/>
      <c r="AQ1" s="723"/>
      <c r="AR1" s="723"/>
      <c r="AS1" s="723"/>
      <c r="AT1" s="723"/>
      <c r="AU1" s="723"/>
      <c r="AV1" s="723"/>
      <c r="AW1" s="723"/>
      <c r="AX1" s="723"/>
      <c r="AY1" s="723"/>
      <c r="AZ1" s="723"/>
      <c r="BA1" s="723"/>
      <c r="BB1" s="723"/>
      <c r="BC1" s="723"/>
      <c r="BD1" s="723"/>
      <c r="BE1" s="723"/>
      <c r="BF1" s="723"/>
      <c r="BG1" s="723"/>
      <c r="BH1" s="723"/>
      <c r="BI1" s="723"/>
      <c r="BJ1" s="723"/>
      <c r="BK1" s="723"/>
      <c r="BL1" s="723"/>
      <c r="BM1" s="723"/>
      <c r="BN1" s="723"/>
      <c r="BO1" s="723"/>
      <c r="BP1" s="723"/>
      <c r="BQ1" s="723"/>
      <c r="BR1" s="723"/>
      <c r="BS1" s="723"/>
      <c r="BT1" s="723"/>
      <c r="BU1" s="723"/>
      <c r="BV1" s="723"/>
      <c r="BW1" s="723"/>
      <c r="BX1" s="723"/>
      <c r="BY1" s="723"/>
      <c r="BZ1" s="723"/>
      <c r="CA1" s="723"/>
      <c r="CB1" s="723"/>
      <c r="CC1" s="723"/>
      <c r="CD1" s="723"/>
      <c r="CE1" s="723"/>
      <c r="CF1" s="723"/>
      <c r="CG1" s="723"/>
      <c r="CH1" s="723"/>
      <c r="CI1" s="723"/>
      <c r="CJ1" s="723"/>
      <c r="CK1" s="723"/>
      <c r="CL1" s="723"/>
      <c r="CM1" s="723"/>
      <c r="CN1" s="723"/>
      <c r="CO1" s="723"/>
      <c r="CP1" s="723"/>
      <c r="CQ1" s="723"/>
      <c r="CR1" s="723"/>
      <c r="CS1" s="723"/>
      <c r="CT1" s="723"/>
      <c r="CU1" s="723"/>
      <c r="CV1" s="723"/>
      <c r="CW1" s="723"/>
      <c r="CX1" s="723"/>
      <c r="CY1" s="723"/>
      <c r="CZ1" s="723"/>
      <c r="DA1" s="723"/>
      <c r="DB1" s="723"/>
      <c r="DC1" s="723"/>
      <c r="DD1" s="723"/>
      <c r="DE1" s="723"/>
      <c r="DF1" s="723"/>
      <c r="DG1" s="723"/>
      <c r="DH1" s="723"/>
      <c r="DI1" s="723"/>
      <c r="DJ1" s="163"/>
      <c r="DK1" s="163"/>
      <c r="DL1" s="163"/>
      <c r="DM1" s="163"/>
      <c r="DN1" s="163"/>
      <c r="DO1" s="163"/>
    </row>
    <row r="2" spans="1:119" ht="24" thickBot="1" x14ac:dyDescent="0.25">
      <c r="B2" s="164" t="s">
        <v>77</v>
      </c>
      <c r="C2" s="164"/>
      <c r="D2" s="165"/>
    </row>
    <row r="3" spans="1:119" ht="18.75" customHeight="1" thickBot="1" x14ac:dyDescent="0.25">
      <c r="A3" s="163"/>
      <c r="B3" s="724" t="s">
        <v>78</v>
      </c>
      <c r="C3" s="725"/>
      <c r="D3" s="725"/>
      <c r="E3" s="726"/>
      <c r="F3" s="726"/>
      <c r="G3" s="726"/>
      <c r="H3" s="726"/>
      <c r="I3" s="726"/>
      <c r="J3" s="726"/>
      <c r="K3" s="726"/>
      <c r="L3" s="726" t="s">
        <v>79</v>
      </c>
      <c r="M3" s="726"/>
      <c r="N3" s="726"/>
      <c r="O3" s="726"/>
      <c r="P3" s="726"/>
      <c r="Q3" s="726"/>
      <c r="R3" s="729"/>
      <c r="S3" s="729"/>
      <c r="T3" s="729"/>
      <c r="U3" s="729"/>
      <c r="V3" s="730"/>
      <c r="W3" s="620" t="s">
        <v>80</v>
      </c>
      <c r="X3" s="621"/>
      <c r="Y3" s="621"/>
      <c r="Z3" s="621"/>
      <c r="AA3" s="621"/>
      <c r="AB3" s="725"/>
      <c r="AC3" s="729" t="s">
        <v>81</v>
      </c>
      <c r="AD3" s="621"/>
      <c r="AE3" s="621"/>
      <c r="AF3" s="621"/>
      <c r="AG3" s="621"/>
      <c r="AH3" s="621"/>
      <c r="AI3" s="621"/>
      <c r="AJ3" s="621"/>
      <c r="AK3" s="621"/>
      <c r="AL3" s="691"/>
      <c r="AM3" s="620" t="s">
        <v>82</v>
      </c>
      <c r="AN3" s="621"/>
      <c r="AO3" s="621"/>
      <c r="AP3" s="621"/>
      <c r="AQ3" s="621"/>
      <c r="AR3" s="621"/>
      <c r="AS3" s="621"/>
      <c r="AT3" s="621"/>
      <c r="AU3" s="621"/>
      <c r="AV3" s="621"/>
      <c r="AW3" s="621"/>
      <c r="AX3" s="691"/>
      <c r="AY3" s="683" t="s">
        <v>1</v>
      </c>
      <c r="AZ3" s="684"/>
      <c r="BA3" s="684"/>
      <c r="BB3" s="684"/>
      <c r="BC3" s="684"/>
      <c r="BD3" s="684"/>
      <c r="BE3" s="684"/>
      <c r="BF3" s="684"/>
      <c r="BG3" s="684"/>
      <c r="BH3" s="684"/>
      <c r="BI3" s="684"/>
      <c r="BJ3" s="684"/>
      <c r="BK3" s="684"/>
      <c r="BL3" s="684"/>
      <c r="BM3" s="733"/>
      <c r="BN3" s="620" t="s">
        <v>83</v>
      </c>
      <c r="BO3" s="621"/>
      <c r="BP3" s="621"/>
      <c r="BQ3" s="621"/>
      <c r="BR3" s="621"/>
      <c r="BS3" s="621"/>
      <c r="BT3" s="621"/>
      <c r="BU3" s="691"/>
      <c r="BV3" s="620" t="s">
        <v>84</v>
      </c>
      <c r="BW3" s="621"/>
      <c r="BX3" s="621"/>
      <c r="BY3" s="621"/>
      <c r="BZ3" s="621"/>
      <c r="CA3" s="621"/>
      <c r="CB3" s="621"/>
      <c r="CC3" s="691"/>
      <c r="CD3" s="683" t="s">
        <v>1</v>
      </c>
      <c r="CE3" s="684"/>
      <c r="CF3" s="684"/>
      <c r="CG3" s="684"/>
      <c r="CH3" s="684"/>
      <c r="CI3" s="684"/>
      <c r="CJ3" s="684"/>
      <c r="CK3" s="684"/>
      <c r="CL3" s="684"/>
      <c r="CM3" s="684"/>
      <c r="CN3" s="684"/>
      <c r="CO3" s="684"/>
      <c r="CP3" s="684"/>
      <c r="CQ3" s="684"/>
      <c r="CR3" s="684"/>
      <c r="CS3" s="733"/>
      <c r="CT3" s="620" t="s">
        <v>85</v>
      </c>
      <c r="CU3" s="621"/>
      <c r="CV3" s="621"/>
      <c r="CW3" s="621"/>
      <c r="CX3" s="621"/>
      <c r="CY3" s="621"/>
      <c r="CZ3" s="621"/>
      <c r="DA3" s="691"/>
      <c r="DB3" s="620" t="s">
        <v>86</v>
      </c>
      <c r="DC3" s="621"/>
      <c r="DD3" s="621"/>
      <c r="DE3" s="621"/>
      <c r="DF3" s="621"/>
      <c r="DG3" s="621"/>
      <c r="DH3" s="621"/>
      <c r="DI3" s="691"/>
    </row>
    <row r="4" spans="1:119" ht="18.75" customHeight="1" x14ac:dyDescent="0.2">
      <c r="A4" s="163"/>
      <c r="B4" s="699"/>
      <c r="C4" s="700"/>
      <c r="D4" s="700"/>
      <c r="E4" s="701"/>
      <c r="F4" s="701"/>
      <c r="G4" s="701"/>
      <c r="H4" s="701"/>
      <c r="I4" s="701"/>
      <c r="J4" s="701"/>
      <c r="K4" s="701"/>
      <c r="L4" s="701"/>
      <c r="M4" s="701"/>
      <c r="N4" s="701"/>
      <c r="O4" s="701"/>
      <c r="P4" s="701"/>
      <c r="Q4" s="701"/>
      <c r="R4" s="705"/>
      <c r="S4" s="705"/>
      <c r="T4" s="705"/>
      <c r="U4" s="705"/>
      <c r="V4" s="706"/>
      <c r="W4" s="692"/>
      <c r="X4" s="502"/>
      <c r="Y4" s="502"/>
      <c r="Z4" s="502"/>
      <c r="AA4" s="502"/>
      <c r="AB4" s="700"/>
      <c r="AC4" s="705"/>
      <c r="AD4" s="502"/>
      <c r="AE4" s="502"/>
      <c r="AF4" s="502"/>
      <c r="AG4" s="502"/>
      <c r="AH4" s="502"/>
      <c r="AI4" s="502"/>
      <c r="AJ4" s="502"/>
      <c r="AK4" s="502"/>
      <c r="AL4" s="693"/>
      <c r="AM4" s="642"/>
      <c r="AN4" s="540"/>
      <c r="AO4" s="540"/>
      <c r="AP4" s="540"/>
      <c r="AQ4" s="540"/>
      <c r="AR4" s="540"/>
      <c r="AS4" s="540"/>
      <c r="AT4" s="540"/>
      <c r="AU4" s="540"/>
      <c r="AV4" s="540"/>
      <c r="AW4" s="540"/>
      <c r="AX4" s="732"/>
      <c r="AY4" s="577" t="s">
        <v>87</v>
      </c>
      <c r="AZ4" s="578"/>
      <c r="BA4" s="578"/>
      <c r="BB4" s="578"/>
      <c r="BC4" s="578"/>
      <c r="BD4" s="578"/>
      <c r="BE4" s="578"/>
      <c r="BF4" s="578"/>
      <c r="BG4" s="578"/>
      <c r="BH4" s="578"/>
      <c r="BI4" s="578"/>
      <c r="BJ4" s="578"/>
      <c r="BK4" s="578"/>
      <c r="BL4" s="578"/>
      <c r="BM4" s="579"/>
      <c r="BN4" s="580">
        <v>234403301</v>
      </c>
      <c r="BO4" s="581"/>
      <c r="BP4" s="581"/>
      <c r="BQ4" s="581"/>
      <c r="BR4" s="581"/>
      <c r="BS4" s="581"/>
      <c r="BT4" s="581"/>
      <c r="BU4" s="582"/>
      <c r="BV4" s="580">
        <v>229888528</v>
      </c>
      <c r="BW4" s="581"/>
      <c r="BX4" s="581"/>
      <c r="BY4" s="581"/>
      <c r="BZ4" s="581"/>
      <c r="CA4" s="581"/>
      <c r="CB4" s="581"/>
      <c r="CC4" s="582"/>
      <c r="CD4" s="717" t="s">
        <v>88</v>
      </c>
      <c r="CE4" s="718"/>
      <c r="CF4" s="718"/>
      <c r="CG4" s="718"/>
      <c r="CH4" s="718"/>
      <c r="CI4" s="718"/>
      <c r="CJ4" s="718"/>
      <c r="CK4" s="718"/>
      <c r="CL4" s="718"/>
      <c r="CM4" s="718"/>
      <c r="CN4" s="718"/>
      <c r="CO4" s="718"/>
      <c r="CP4" s="718"/>
      <c r="CQ4" s="718"/>
      <c r="CR4" s="718"/>
      <c r="CS4" s="719"/>
      <c r="CT4" s="720">
        <v>3.7</v>
      </c>
      <c r="CU4" s="721"/>
      <c r="CV4" s="721"/>
      <c r="CW4" s="721"/>
      <c r="CX4" s="721"/>
      <c r="CY4" s="721"/>
      <c r="CZ4" s="721"/>
      <c r="DA4" s="722"/>
      <c r="DB4" s="720">
        <v>3.3</v>
      </c>
      <c r="DC4" s="721"/>
      <c r="DD4" s="721"/>
      <c r="DE4" s="721"/>
      <c r="DF4" s="721"/>
      <c r="DG4" s="721"/>
      <c r="DH4" s="721"/>
      <c r="DI4" s="722"/>
    </row>
    <row r="5" spans="1:119" ht="18.75" customHeight="1" x14ac:dyDescent="0.2">
      <c r="A5" s="163"/>
      <c r="B5" s="727"/>
      <c r="C5" s="541"/>
      <c r="D5" s="541"/>
      <c r="E5" s="728"/>
      <c r="F5" s="728"/>
      <c r="G5" s="728"/>
      <c r="H5" s="728"/>
      <c r="I5" s="728"/>
      <c r="J5" s="728"/>
      <c r="K5" s="728"/>
      <c r="L5" s="728"/>
      <c r="M5" s="728"/>
      <c r="N5" s="728"/>
      <c r="O5" s="728"/>
      <c r="P5" s="728"/>
      <c r="Q5" s="728"/>
      <c r="R5" s="539"/>
      <c r="S5" s="539"/>
      <c r="T5" s="539"/>
      <c r="U5" s="539"/>
      <c r="V5" s="731"/>
      <c r="W5" s="642"/>
      <c r="X5" s="540"/>
      <c r="Y5" s="540"/>
      <c r="Z5" s="540"/>
      <c r="AA5" s="540"/>
      <c r="AB5" s="541"/>
      <c r="AC5" s="539"/>
      <c r="AD5" s="540"/>
      <c r="AE5" s="540"/>
      <c r="AF5" s="540"/>
      <c r="AG5" s="540"/>
      <c r="AH5" s="540"/>
      <c r="AI5" s="540"/>
      <c r="AJ5" s="540"/>
      <c r="AK5" s="540"/>
      <c r="AL5" s="732"/>
      <c r="AM5" s="608" t="s">
        <v>89</v>
      </c>
      <c r="AN5" s="508"/>
      <c r="AO5" s="508"/>
      <c r="AP5" s="508"/>
      <c r="AQ5" s="508"/>
      <c r="AR5" s="508"/>
      <c r="AS5" s="508"/>
      <c r="AT5" s="509"/>
      <c r="AU5" s="609" t="s">
        <v>90</v>
      </c>
      <c r="AV5" s="610"/>
      <c r="AW5" s="610"/>
      <c r="AX5" s="610"/>
      <c r="AY5" s="565" t="s">
        <v>91</v>
      </c>
      <c r="AZ5" s="566"/>
      <c r="BA5" s="566"/>
      <c r="BB5" s="566"/>
      <c r="BC5" s="566"/>
      <c r="BD5" s="566"/>
      <c r="BE5" s="566"/>
      <c r="BF5" s="566"/>
      <c r="BG5" s="566"/>
      <c r="BH5" s="566"/>
      <c r="BI5" s="566"/>
      <c r="BJ5" s="566"/>
      <c r="BK5" s="566"/>
      <c r="BL5" s="566"/>
      <c r="BM5" s="567"/>
      <c r="BN5" s="551">
        <v>229750791</v>
      </c>
      <c r="BO5" s="552"/>
      <c r="BP5" s="552"/>
      <c r="BQ5" s="552"/>
      <c r="BR5" s="552"/>
      <c r="BS5" s="552"/>
      <c r="BT5" s="552"/>
      <c r="BU5" s="553"/>
      <c r="BV5" s="551">
        <v>225410604</v>
      </c>
      <c r="BW5" s="552"/>
      <c r="BX5" s="552"/>
      <c r="BY5" s="552"/>
      <c r="BZ5" s="552"/>
      <c r="CA5" s="552"/>
      <c r="CB5" s="552"/>
      <c r="CC5" s="553"/>
      <c r="CD5" s="591" t="s">
        <v>92</v>
      </c>
      <c r="CE5" s="511"/>
      <c r="CF5" s="511"/>
      <c r="CG5" s="511"/>
      <c r="CH5" s="511"/>
      <c r="CI5" s="511"/>
      <c r="CJ5" s="511"/>
      <c r="CK5" s="511"/>
      <c r="CL5" s="511"/>
      <c r="CM5" s="511"/>
      <c r="CN5" s="511"/>
      <c r="CO5" s="511"/>
      <c r="CP5" s="511"/>
      <c r="CQ5" s="511"/>
      <c r="CR5" s="511"/>
      <c r="CS5" s="592"/>
      <c r="CT5" s="548">
        <v>95.2</v>
      </c>
      <c r="CU5" s="549"/>
      <c r="CV5" s="549"/>
      <c r="CW5" s="549"/>
      <c r="CX5" s="549"/>
      <c r="CY5" s="549"/>
      <c r="CZ5" s="549"/>
      <c r="DA5" s="550"/>
      <c r="DB5" s="548">
        <v>94.7</v>
      </c>
      <c r="DC5" s="549"/>
      <c r="DD5" s="549"/>
      <c r="DE5" s="549"/>
      <c r="DF5" s="549"/>
      <c r="DG5" s="549"/>
      <c r="DH5" s="549"/>
      <c r="DI5" s="550"/>
    </row>
    <row r="6" spans="1:119" ht="18.75" customHeight="1" x14ac:dyDescent="0.2">
      <c r="A6" s="163"/>
      <c r="B6" s="697" t="s">
        <v>93</v>
      </c>
      <c r="C6" s="538"/>
      <c r="D6" s="538"/>
      <c r="E6" s="698"/>
      <c r="F6" s="698"/>
      <c r="G6" s="698"/>
      <c r="H6" s="698"/>
      <c r="I6" s="698"/>
      <c r="J6" s="698"/>
      <c r="K6" s="698"/>
      <c r="L6" s="698" t="s">
        <v>94</v>
      </c>
      <c r="M6" s="698"/>
      <c r="N6" s="698"/>
      <c r="O6" s="698"/>
      <c r="P6" s="698"/>
      <c r="Q6" s="698"/>
      <c r="R6" s="536"/>
      <c r="S6" s="536"/>
      <c r="T6" s="536"/>
      <c r="U6" s="536"/>
      <c r="V6" s="704"/>
      <c r="W6" s="641" t="s">
        <v>95</v>
      </c>
      <c r="X6" s="537"/>
      <c r="Y6" s="537"/>
      <c r="Z6" s="537"/>
      <c r="AA6" s="537"/>
      <c r="AB6" s="538"/>
      <c r="AC6" s="709" t="s">
        <v>96</v>
      </c>
      <c r="AD6" s="710"/>
      <c r="AE6" s="710"/>
      <c r="AF6" s="710"/>
      <c r="AG6" s="710"/>
      <c r="AH6" s="710"/>
      <c r="AI6" s="710"/>
      <c r="AJ6" s="710"/>
      <c r="AK6" s="710"/>
      <c r="AL6" s="711"/>
      <c r="AM6" s="608" t="s">
        <v>97</v>
      </c>
      <c r="AN6" s="508"/>
      <c r="AO6" s="508"/>
      <c r="AP6" s="508"/>
      <c r="AQ6" s="508"/>
      <c r="AR6" s="508"/>
      <c r="AS6" s="508"/>
      <c r="AT6" s="509"/>
      <c r="AU6" s="609" t="s">
        <v>90</v>
      </c>
      <c r="AV6" s="610"/>
      <c r="AW6" s="610"/>
      <c r="AX6" s="610"/>
      <c r="AY6" s="565" t="s">
        <v>98</v>
      </c>
      <c r="AZ6" s="566"/>
      <c r="BA6" s="566"/>
      <c r="BB6" s="566"/>
      <c r="BC6" s="566"/>
      <c r="BD6" s="566"/>
      <c r="BE6" s="566"/>
      <c r="BF6" s="566"/>
      <c r="BG6" s="566"/>
      <c r="BH6" s="566"/>
      <c r="BI6" s="566"/>
      <c r="BJ6" s="566"/>
      <c r="BK6" s="566"/>
      <c r="BL6" s="566"/>
      <c r="BM6" s="567"/>
      <c r="BN6" s="551">
        <v>4652510</v>
      </c>
      <c r="BO6" s="552"/>
      <c r="BP6" s="552"/>
      <c r="BQ6" s="552"/>
      <c r="BR6" s="552"/>
      <c r="BS6" s="552"/>
      <c r="BT6" s="552"/>
      <c r="BU6" s="553"/>
      <c r="BV6" s="551">
        <v>4477924</v>
      </c>
      <c r="BW6" s="552"/>
      <c r="BX6" s="552"/>
      <c r="BY6" s="552"/>
      <c r="BZ6" s="552"/>
      <c r="CA6" s="552"/>
      <c r="CB6" s="552"/>
      <c r="CC6" s="553"/>
      <c r="CD6" s="591" t="s">
        <v>99</v>
      </c>
      <c r="CE6" s="511"/>
      <c r="CF6" s="511"/>
      <c r="CG6" s="511"/>
      <c r="CH6" s="511"/>
      <c r="CI6" s="511"/>
      <c r="CJ6" s="511"/>
      <c r="CK6" s="511"/>
      <c r="CL6" s="511"/>
      <c r="CM6" s="511"/>
      <c r="CN6" s="511"/>
      <c r="CO6" s="511"/>
      <c r="CP6" s="511"/>
      <c r="CQ6" s="511"/>
      <c r="CR6" s="511"/>
      <c r="CS6" s="592"/>
      <c r="CT6" s="694">
        <v>96.3</v>
      </c>
      <c r="CU6" s="695"/>
      <c r="CV6" s="695"/>
      <c r="CW6" s="695"/>
      <c r="CX6" s="695"/>
      <c r="CY6" s="695"/>
      <c r="CZ6" s="695"/>
      <c r="DA6" s="696"/>
      <c r="DB6" s="694">
        <v>96.9</v>
      </c>
      <c r="DC6" s="695"/>
      <c r="DD6" s="695"/>
      <c r="DE6" s="695"/>
      <c r="DF6" s="695"/>
      <c r="DG6" s="695"/>
      <c r="DH6" s="695"/>
      <c r="DI6" s="696"/>
    </row>
    <row r="7" spans="1:119" ht="18.75" customHeight="1" x14ac:dyDescent="0.2">
      <c r="A7" s="163"/>
      <c r="B7" s="699"/>
      <c r="C7" s="700"/>
      <c r="D7" s="700"/>
      <c r="E7" s="701"/>
      <c r="F7" s="701"/>
      <c r="G7" s="701"/>
      <c r="H7" s="701"/>
      <c r="I7" s="701"/>
      <c r="J7" s="701"/>
      <c r="K7" s="701"/>
      <c r="L7" s="701"/>
      <c r="M7" s="701"/>
      <c r="N7" s="701"/>
      <c r="O7" s="701"/>
      <c r="P7" s="701"/>
      <c r="Q7" s="701"/>
      <c r="R7" s="705"/>
      <c r="S7" s="705"/>
      <c r="T7" s="705"/>
      <c r="U7" s="705"/>
      <c r="V7" s="706"/>
      <c r="W7" s="692"/>
      <c r="X7" s="502"/>
      <c r="Y7" s="502"/>
      <c r="Z7" s="502"/>
      <c r="AA7" s="502"/>
      <c r="AB7" s="700"/>
      <c r="AC7" s="712"/>
      <c r="AD7" s="503"/>
      <c r="AE7" s="503"/>
      <c r="AF7" s="503"/>
      <c r="AG7" s="503"/>
      <c r="AH7" s="503"/>
      <c r="AI7" s="503"/>
      <c r="AJ7" s="503"/>
      <c r="AK7" s="503"/>
      <c r="AL7" s="713"/>
      <c r="AM7" s="608" t="s">
        <v>100</v>
      </c>
      <c r="AN7" s="508"/>
      <c r="AO7" s="508"/>
      <c r="AP7" s="508"/>
      <c r="AQ7" s="508"/>
      <c r="AR7" s="508"/>
      <c r="AS7" s="508"/>
      <c r="AT7" s="509"/>
      <c r="AU7" s="609" t="s">
        <v>90</v>
      </c>
      <c r="AV7" s="610"/>
      <c r="AW7" s="610"/>
      <c r="AX7" s="610"/>
      <c r="AY7" s="565" t="s">
        <v>101</v>
      </c>
      <c r="AZ7" s="566"/>
      <c r="BA7" s="566"/>
      <c r="BB7" s="566"/>
      <c r="BC7" s="566"/>
      <c r="BD7" s="566"/>
      <c r="BE7" s="566"/>
      <c r="BF7" s="566"/>
      <c r="BG7" s="566"/>
      <c r="BH7" s="566"/>
      <c r="BI7" s="566"/>
      <c r="BJ7" s="566"/>
      <c r="BK7" s="566"/>
      <c r="BL7" s="566"/>
      <c r="BM7" s="567"/>
      <c r="BN7" s="551">
        <v>269639</v>
      </c>
      <c r="BO7" s="552"/>
      <c r="BP7" s="552"/>
      <c r="BQ7" s="552"/>
      <c r="BR7" s="552"/>
      <c r="BS7" s="552"/>
      <c r="BT7" s="552"/>
      <c r="BU7" s="553"/>
      <c r="BV7" s="551">
        <v>680476</v>
      </c>
      <c r="BW7" s="552"/>
      <c r="BX7" s="552"/>
      <c r="BY7" s="552"/>
      <c r="BZ7" s="552"/>
      <c r="CA7" s="552"/>
      <c r="CB7" s="552"/>
      <c r="CC7" s="553"/>
      <c r="CD7" s="591" t="s">
        <v>102</v>
      </c>
      <c r="CE7" s="511"/>
      <c r="CF7" s="511"/>
      <c r="CG7" s="511"/>
      <c r="CH7" s="511"/>
      <c r="CI7" s="511"/>
      <c r="CJ7" s="511"/>
      <c r="CK7" s="511"/>
      <c r="CL7" s="511"/>
      <c r="CM7" s="511"/>
      <c r="CN7" s="511"/>
      <c r="CO7" s="511"/>
      <c r="CP7" s="511"/>
      <c r="CQ7" s="511"/>
      <c r="CR7" s="511"/>
      <c r="CS7" s="592"/>
      <c r="CT7" s="551">
        <v>118178032</v>
      </c>
      <c r="CU7" s="552"/>
      <c r="CV7" s="552"/>
      <c r="CW7" s="552"/>
      <c r="CX7" s="552"/>
      <c r="CY7" s="552"/>
      <c r="CZ7" s="552"/>
      <c r="DA7" s="553"/>
      <c r="DB7" s="551">
        <v>115136485</v>
      </c>
      <c r="DC7" s="552"/>
      <c r="DD7" s="552"/>
      <c r="DE7" s="552"/>
      <c r="DF7" s="552"/>
      <c r="DG7" s="552"/>
      <c r="DH7" s="552"/>
      <c r="DI7" s="553"/>
    </row>
    <row r="8" spans="1:119" ht="18.75" customHeight="1" thickBot="1" x14ac:dyDescent="0.25">
      <c r="A8" s="163"/>
      <c r="B8" s="702"/>
      <c r="C8" s="647"/>
      <c r="D8" s="647"/>
      <c r="E8" s="703"/>
      <c r="F8" s="703"/>
      <c r="G8" s="703"/>
      <c r="H8" s="703"/>
      <c r="I8" s="703"/>
      <c r="J8" s="703"/>
      <c r="K8" s="703"/>
      <c r="L8" s="703"/>
      <c r="M8" s="703"/>
      <c r="N8" s="703"/>
      <c r="O8" s="703"/>
      <c r="P8" s="703"/>
      <c r="Q8" s="703"/>
      <c r="R8" s="707"/>
      <c r="S8" s="707"/>
      <c r="T8" s="707"/>
      <c r="U8" s="707"/>
      <c r="V8" s="708"/>
      <c r="W8" s="622"/>
      <c r="X8" s="623"/>
      <c r="Y8" s="623"/>
      <c r="Z8" s="623"/>
      <c r="AA8" s="623"/>
      <c r="AB8" s="647"/>
      <c r="AC8" s="714"/>
      <c r="AD8" s="715"/>
      <c r="AE8" s="715"/>
      <c r="AF8" s="715"/>
      <c r="AG8" s="715"/>
      <c r="AH8" s="715"/>
      <c r="AI8" s="715"/>
      <c r="AJ8" s="715"/>
      <c r="AK8" s="715"/>
      <c r="AL8" s="716"/>
      <c r="AM8" s="608" t="s">
        <v>103</v>
      </c>
      <c r="AN8" s="508"/>
      <c r="AO8" s="508"/>
      <c r="AP8" s="508"/>
      <c r="AQ8" s="508"/>
      <c r="AR8" s="508"/>
      <c r="AS8" s="508"/>
      <c r="AT8" s="509"/>
      <c r="AU8" s="609" t="s">
        <v>104</v>
      </c>
      <c r="AV8" s="610"/>
      <c r="AW8" s="610"/>
      <c r="AX8" s="610"/>
      <c r="AY8" s="565" t="s">
        <v>105</v>
      </c>
      <c r="AZ8" s="566"/>
      <c r="BA8" s="566"/>
      <c r="BB8" s="566"/>
      <c r="BC8" s="566"/>
      <c r="BD8" s="566"/>
      <c r="BE8" s="566"/>
      <c r="BF8" s="566"/>
      <c r="BG8" s="566"/>
      <c r="BH8" s="566"/>
      <c r="BI8" s="566"/>
      <c r="BJ8" s="566"/>
      <c r="BK8" s="566"/>
      <c r="BL8" s="566"/>
      <c r="BM8" s="567"/>
      <c r="BN8" s="551">
        <v>4382871</v>
      </c>
      <c r="BO8" s="552"/>
      <c r="BP8" s="552"/>
      <c r="BQ8" s="552"/>
      <c r="BR8" s="552"/>
      <c r="BS8" s="552"/>
      <c r="BT8" s="552"/>
      <c r="BU8" s="553"/>
      <c r="BV8" s="551">
        <v>3797448</v>
      </c>
      <c r="BW8" s="552"/>
      <c r="BX8" s="552"/>
      <c r="BY8" s="552"/>
      <c r="BZ8" s="552"/>
      <c r="CA8" s="552"/>
      <c r="CB8" s="552"/>
      <c r="CC8" s="553"/>
      <c r="CD8" s="591" t="s">
        <v>106</v>
      </c>
      <c r="CE8" s="511"/>
      <c r="CF8" s="511"/>
      <c r="CG8" s="511"/>
      <c r="CH8" s="511"/>
      <c r="CI8" s="511"/>
      <c r="CJ8" s="511"/>
      <c r="CK8" s="511"/>
      <c r="CL8" s="511"/>
      <c r="CM8" s="511"/>
      <c r="CN8" s="511"/>
      <c r="CO8" s="511"/>
      <c r="CP8" s="511"/>
      <c r="CQ8" s="511"/>
      <c r="CR8" s="511"/>
      <c r="CS8" s="592"/>
      <c r="CT8" s="654">
        <v>0.73</v>
      </c>
      <c r="CU8" s="655"/>
      <c r="CV8" s="655"/>
      <c r="CW8" s="655"/>
      <c r="CX8" s="655"/>
      <c r="CY8" s="655"/>
      <c r="CZ8" s="655"/>
      <c r="DA8" s="656"/>
      <c r="DB8" s="654">
        <v>0.73</v>
      </c>
      <c r="DC8" s="655"/>
      <c r="DD8" s="655"/>
      <c r="DE8" s="655"/>
      <c r="DF8" s="655"/>
      <c r="DG8" s="655"/>
      <c r="DH8" s="655"/>
      <c r="DI8" s="656"/>
    </row>
    <row r="9" spans="1:119" ht="18.75" customHeight="1" thickBot="1" x14ac:dyDescent="0.25">
      <c r="A9" s="163"/>
      <c r="B9" s="683" t="s">
        <v>107</v>
      </c>
      <c r="C9" s="684"/>
      <c r="D9" s="684"/>
      <c r="E9" s="684"/>
      <c r="F9" s="684"/>
      <c r="G9" s="684"/>
      <c r="H9" s="684"/>
      <c r="I9" s="684"/>
      <c r="J9" s="684"/>
      <c r="K9" s="602"/>
      <c r="L9" s="685" t="s">
        <v>108</v>
      </c>
      <c r="M9" s="686"/>
      <c r="N9" s="686"/>
      <c r="O9" s="686"/>
      <c r="P9" s="686"/>
      <c r="Q9" s="687"/>
      <c r="R9" s="688">
        <v>493940</v>
      </c>
      <c r="S9" s="689"/>
      <c r="T9" s="689"/>
      <c r="U9" s="689"/>
      <c r="V9" s="690"/>
      <c r="W9" s="620" t="s">
        <v>109</v>
      </c>
      <c r="X9" s="621"/>
      <c r="Y9" s="621"/>
      <c r="Z9" s="621"/>
      <c r="AA9" s="621"/>
      <c r="AB9" s="621"/>
      <c r="AC9" s="621"/>
      <c r="AD9" s="621"/>
      <c r="AE9" s="621"/>
      <c r="AF9" s="621"/>
      <c r="AG9" s="621"/>
      <c r="AH9" s="621"/>
      <c r="AI9" s="621"/>
      <c r="AJ9" s="621"/>
      <c r="AK9" s="621"/>
      <c r="AL9" s="691"/>
      <c r="AM9" s="608" t="s">
        <v>110</v>
      </c>
      <c r="AN9" s="508"/>
      <c r="AO9" s="508"/>
      <c r="AP9" s="508"/>
      <c r="AQ9" s="508"/>
      <c r="AR9" s="508"/>
      <c r="AS9" s="508"/>
      <c r="AT9" s="509"/>
      <c r="AU9" s="609" t="s">
        <v>90</v>
      </c>
      <c r="AV9" s="610"/>
      <c r="AW9" s="610"/>
      <c r="AX9" s="610"/>
      <c r="AY9" s="565" t="s">
        <v>111</v>
      </c>
      <c r="AZ9" s="566"/>
      <c r="BA9" s="566"/>
      <c r="BB9" s="566"/>
      <c r="BC9" s="566"/>
      <c r="BD9" s="566"/>
      <c r="BE9" s="566"/>
      <c r="BF9" s="566"/>
      <c r="BG9" s="566"/>
      <c r="BH9" s="566"/>
      <c r="BI9" s="566"/>
      <c r="BJ9" s="566"/>
      <c r="BK9" s="566"/>
      <c r="BL9" s="566"/>
      <c r="BM9" s="567"/>
      <c r="BN9" s="551">
        <v>585423</v>
      </c>
      <c r="BO9" s="552"/>
      <c r="BP9" s="552"/>
      <c r="BQ9" s="552"/>
      <c r="BR9" s="552"/>
      <c r="BS9" s="552"/>
      <c r="BT9" s="552"/>
      <c r="BU9" s="553"/>
      <c r="BV9" s="551">
        <v>-286718</v>
      </c>
      <c r="BW9" s="552"/>
      <c r="BX9" s="552"/>
      <c r="BY9" s="552"/>
      <c r="BZ9" s="552"/>
      <c r="CA9" s="552"/>
      <c r="CB9" s="552"/>
      <c r="CC9" s="553"/>
      <c r="CD9" s="591" t="s">
        <v>112</v>
      </c>
      <c r="CE9" s="511"/>
      <c r="CF9" s="511"/>
      <c r="CG9" s="511"/>
      <c r="CH9" s="511"/>
      <c r="CI9" s="511"/>
      <c r="CJ9" s="511"/>
      <c r="CK9" s="511"/>
      <c r="CL9" s="511"/>
      <c r="CM9" s="511"/>
      <c r="CN9" s="511"/>
      <c r="CO9" s="511"/>
      <c r="CP9" s="511"/>
      <c r="CQ9" s="511"/>
      <c r="CR9" s="511"/>
      <c r="CS9" s="592"/>
      <c r="CT9" s="548">
        <v>12.1</v>
      </c>
      <c r="CU9" s="549"/>
      <c r="CV9" s="549"/>
      <c r="CW9" s="549"/>
      <c r="CX9" s="549"/>
      <c r="CY9" s="549"/>
      <c r="CZ9" s="549"/>
      <c r="DA9" s="550"/>
      <c r="DB9" s="548">
        <v>12.4</v>
      </c>
      <c r="DC9" s="549"/>
      <c r="DD9" s="549"/>
      <c r="DE9" s="549"/>
      <c r="DF9" s="549"/>
      <c r="DG9" s="549"/>
      <c r="DH9" s="549"/>
      <c r="DI9" s="550"/>
    </row>
    <row r="10" spans="1:119" ht="18.75" customHeight="1" thickBot="1" x14ac:dyDescent="0.25">
      <c r="A10" s="163"/>
      <c r="B10" s="683"/>
      <c r="C10" s="684"/>
      <c r="D10" s="684"/>
      <c r="E10" s="684"/>
      <c r="F10" s="684"/>
      <c r="G10" s="684"/>
      <c r="H10" s="684"/>
      <c r="I10" s="684"/>
      <c r="J10" s="684"/>
      <c r="K10" s="602"/>
      <c r="L10" s="507" t="s">
        <v>113</v>
      </c>
      <c r="M10" s="508"/>
      <c r="N10" s="508"/>
      <c r="O10" s="508"/>
      <c r="P10" s="508"/>
      <c r="Q10" s="509"/>
      <c r="R10" s="504">
        <v>502784</v>
      </c>
      <c r="S10" s="505"/>
      <c r="T10" s="505"/>
      <c r="U10" s="505"/>
      <c r="V10" s="564"/>
      <c r="W10" s="692"/>
      <c r="X10" s="502"/>
      <c r="Y10" s="502"/>
      <c r="Z10" s="502"/>
      <c r="AA10" s="502"/>
      <c r="AB10" s="502"/>
      <c r="AC10" s="502"/>
      <c r="AD10" s="502"/>
      <c r="AE10" s="502"/>
      <c r="AF10" s="502"/>
      <c r="AG10" s="502"/>
      <c r="AH10" s="502"/>
      <c r="AI10" s="502"/>
      <c r="AJ10" s="502"/>
      <c r="AK10" s="502"/>
      <c r="AL10" s="693"/>
      <c r="AM10" s="608" t="s">
        <v>114</v>
      </c>
      <c r="AN10" s="508"/>
      <c r="AO10" s="508"/>
      <c r="AP10" s="508"/>
      <c r="AQ10" s="508"/>
      <c r="AR10" s="508"/>
      <c r="AS10" s="508"/>
      <c r="AT10" s="509"/>
      <c r="AU10" s="609" t="s">
        <v>90</v>
      </c>
      <c r="AV10" s="610"/>
      <c r="AW10" s="610"/>
      <c r="AX10" s="610"/>
      <c r="AY10" s="565" t="s">
        <v>115</v>
      </c>
      <c r="AZ10" s="566"/>
      <c r="BA10" s="566"/>
      <c r="BB10" s="566"/>
      <c r="BC10" s="566"/>
      <c r="BD10" s="566"/>
      <c r="BE10" s="566"/>
      <c r="BF10" s="566"/>
      <c r="BG10" s="566"/>
      <c r="BH10" s="566"/>
      <c r="BI10" s="566"/>
      <c r="BJ10" s="566"/>
      <c r="BK10" s="566"/>
      <c r="BL10" s="566"/>
      <c r="BM10" s="567"/>
      <c r="BN10" s="551">
        <v>2603400</v>
      </c>
      <c r="BO10" s="552"/>
      <c r="BP10" s="552"/>
      <c r="BQ10" s="552"/>
      <c r="BR10" s="552"/>
      <c r="BS10" s="552"/>
      <c r="BT10" s="552"/>
      <c r="BU10" s="553"/>
      <c r="BV10" s="551">
        <v>2769600</v>
      </c>
      <c r="BW10" s="552"/>
      <c r="BX10" s="552"/>
      <c r="BY10" s="552"/>
      <c r="BZ10" s="552"/>
      <c r="CA10" s="552"/>
      <c r="CB10" s="552"/>
      <c r="CC10" s="553"/>
      <c r="CD10" s="166" t="s">
        <v>116</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x14ac:dyDescent="0.25">
      <c r="A11" s="163"/>
      <c r="B11" s="683"/>
      <c r="C11" s="684"/>
      <c r="D11" s="684"/>
      <c r="E11" s="684"/>
      <c r="F11" s="684"/>
      <c r="G11" s="684"/>
      <c r="H11" s="684"/>
      <c r="I11" s="684"/>
      <c r="J11" s="684"/>
      <c r="K11" s="602"/>
      <c r="L11" s="512" t="s">
        <v>117</v>
      </c>
      <c r="M11" s="513"/>
      <c r="N11" s="513"/>
      <c r="O11" s="513"/>
      <c r="P11" s="513"/>
      <c r="Q11" s="514"/>
      <c r="R11" s="680" t="s">
        <v>118</v>
      </c>
      <c r="S11" s="681"/>
      <c r="T11" s="681"/>
      <c r="U11" s="681"/>
      <c r="V11" s="682"/>
      <c r="W11" s="692"/>
      <c r="X11" s="502"/>
      <c r="Y11" s="502"/>
      <c r="Z11" s="502"/>
      <c r="AA11" s="502"/>
      <c r="AB11" s="502"/>
      <c r="AC11" s="502"/>
      <c r="AD11" s="502"/>
      <c r="AE11" s="502"/>
      <c r="AF11" s="502"/>
      <c r="AG11" s="502"/>
      <c r="AH11" s="502"/>
      <c r="AI11" s="502"/>
      <c r="AJ11" s="502"/>
      <c r="AK11" s="502"/>
      <c r="AL11" s="693"/>
      <c r="AM11" s="608" t="s">
        <v>119</v>
      </c>
      <c r="AN11" s="508"/>
      <c r="AO11" s="508"/>
      <c r="AP11" s="508"/>
      <c r="AQ11" s="508"/>
      <c r="AR11" s="508"/>
      <c r="AS11" s="508"/>
      <c r="AT11" s="509"/>
      <c r="AU11" s="609" t="s">
        <v>90</v>
      </c>
      <c r="AV11" s="610"/>
      <c r="AW11" s="610"/>
      <c r="AX11" s="610"/>
      <c r="AY11" s="565" t="s">
        <v>120</v>
      </c>
      <c r="AZ11" s="566"/>
      <c r="BA11" s="566"/>
      <c r="BB11" s="566"/>
      <c r="BC11" s="566"/>
      <c r="BD11" s="566"/>
      <c r="BE11" s="566"/>
      <c r="BF11" s="566"/>
      <c r="BG11" s="566"/>
      <c r="BH11" s="566"/>
      <c r="BI11" s="566"/>
      <c r="BJ11" s="566"/>
      <c r="BK11" s="566"/>
      <c r="BL11" s="566"/>
      <c r="BM11" s="567"/>
      <c r="BN11" s="551">
        <v>22746</v>
      </c>
      <c r="BO11" s="552"/>
      <c r="BP11" s="552"/>
      <c r="BQ11" s="552"/>
      <c r="BR11" s="552"/>
      <c r="BS11" s="552"/>
      <c r="BT11" s="552"/>
      <c r="BU11" s="553"/>
      <c r="BV11" s="551">
        <v>0</v>
      </c>
      <c r="BW11" s="552"/>
      <c r="BX11" s="552"/>
      <c r="BY11" s="552"/>
      <c r="BZ11" s="552"/>
      <c r="CA11" s="552"/>
      <c r="CB11" s="552"/>
      <c r="CC11" s="553"/>
      <c r="CD11" s="591" t="s">
        <v>121</v>
      </c>
      <c r="CE11" s="511"/>
      <c r="CF11" s="511"/>
      <c r="CG11" s="511"/>
      <c r="CH11" s="511"/>
      <c r="CI11" s="511"/>
      <c r="CJ11" s="511"/>
      <c r="CK11" s="511"/>
      <c r="CL11" s="511"/>
      <c r="CM11" s="511"/>
      <c r="CN11" s="511"/>
      <c r="CO11" s="511"/>
      <c r="CP11" s="511"/>
      <c r="CQ11" s="511"/>
      <c r="CR11" s="511"/>
      <c r="CS11" s="592"/>
      <c r="CT11" s="654" t="s">
        <v>122</v>
      </c>
      <c r="CU11" s="655"/>
      <c r="CV11" s="655"/>
      <c r="CW11" s="655"/>
      <c r="CX11" s="655"/>
      <c r="CY11" s="655"/>
      <c r="CZ11" s="655"/>
      <c r="DA11" s="656"/>
      <c r="DB11" s="654" t="s">
        <v>122</v>
      </c>
      <c r="DC11" s="655"/>
      <c r="DD11" s="655"/>
      <c r="DE11" s="655"/>
      <c r="DF11" s="655"/>
      <c r="DG11" s="655"/>
      <c r="DH11" s="655"/>
      <c r="DI11" s="656"/>
    </row>
    <row r="12" spans="1:119" ht="18.75" customHeight="1" x14ac:dyDescent="0.2">
      <c r="A12" s="163"/>
      <c r="B12" s="657" t="s">
        <v>123</v>
      </c>
      <c r="C12" s="658"/>
      <c r="D12" s="658"/>
      <c r="E12" s="658"/>
      <c r="F12" s="658"/>
      <c r="G12" s="658"/>
      <c r="H12" s="658"/>
      <c r="I12" s="658"/>
      <c r="J12" s="658"/>
      <c r="K12" s="659"/>
      <c r="L12" s="666" t="s">
        <v>124</v>
      </c>
      <c r="M12" s="667"/>
      <c r="N12" s="667"/>
      <c r="O12" s="667"/>
      <c r="P12" s="667"/>
      <c r="Q12" s="668"/>
      <c r="R12" s="669">
        <v>477700</v>
      </c>
      <c r="S12" s="670"/>
      <c r="T12" s="670"/>
      <c r="U12" s="670"/>
      <c r="V12" s="671"/>
      <c r="W12" s="672" t="s">
        <v>1</v>
      </c>
      <c r="X12" s="610"/>
      <c r="Y12" s="610"/>
      <c r="Z12" s="610"/>
      <c r="AA12" s="610"/>
      <c r="AB12" s="673"/>
      <c r="AC12" s="674" t="s">
        <v>125</v>
      </c>
      <c r="AD12" s="675"/>
      <c r="AE12" s="675"/>
      <c r="AF12" s="675"/>
      <c r="AG12" s="676"/>
      <c r="AH12" s="674" t="s">
        <v>126</v>
      </c>
      <c r="AI12" s="675"/>
      <c r="AJ12" s="675"/>
      <c r="AK12" s="675"/>
      <c r="AL12" s="677"/>
      <c r="AM12" s="608" t="s">
        <v>127</v>
      </c>
      <c r="AN12" s="508"/>
      <c r="AO12" s="508"/>
      <c r="AP12" s="508"/>
      <c r="AQ12" s="508"/>
      <c r="AR12" s="508"/>
      <c r="AS12" s="508"/>
      <c r="AT12" s="509"/>
      <c r="AU12" s="609" t="s">
        <v>90</v>
      </c>
      <c r="AV12" s="610"/>
      <c r="AW12" s="610"/>
      <c r="AX12" s="610"/>
      <c r="AY12" s="565" t="s">
        <v>128</v>
      </c>
      <c r="AZ12" s="566"/>
      <c r="BA12" s="566"/>
      <c r="BB12" s="566"/>
      <c r="BC12" s="566"/>
      <c r="BD12" s="566"/>
      <c r="BE12" s="566"/>
      <c r="BF12" s="566"/>
      <c r="BG12" s="566"/>
      <c r="BH12" s="566"/>
      <c r="BI12" s="566"/>
      <c r="BJ12" s="566"/>
      <c r="BK12" s="566"/>
      <c r="BL12" s="566"/>
      <c r="BM12" s="567"/>
      <c r="BN12" s="551">
        <v>500000</v>
      </c>
      <c r="BO12" s="552"/>
      <c r="BP12" s="552"/>
      <c r="BQ12" s="552"/>
      <c r="BR12" s="552"/>
      <c r="BS12" s="552"/>
      <c r="BT12" s="552"/>
      <c r="BU12" s="553"/>
      <c r="BV12" s="551">
        <v>3500000</v>
      </c>
      <c r="BW12" s="552"/>
      <c r="BX12" s="552"/>
      <c r="BY12" s="552"/>
      <c r="BZ12" s="552"/>
      <c r="CA12" s="552"/>
      <c r="CB12" s="552"/>
      <c r="CC12" s="553"/>
      <c r="CD12" s="591" t="s">
        <v>129</v>
      </c>
      <c r="CE12" s="511"/>
      <c r="CF12" s="511"/>
      <c r="CG12" s="511"/>
      <c r="CH12" s="511"/>
      <c r="CI12" s="511"/>
      <c r="CJ12" s="511"/>
      <c r="CK12" s="511"/>
      <c r="CL12" s="511"/>
      <c r="CM12" s="511"/>
      <c r="CN12" s="511"/>
      <c r="CO12" s="511"/>
      <c r="CP12" s="511"/>
      <c r="CQ12" s="511"/>
      <c r="CR12" s="511"/>
      <c r="CS12" s="592"/>
      <c r="CT12" s="654" t="s">
        <v>122</v>
      </c>
      <c r="CU12" s="655"/>
      <c r="CV12" s="655"/>
      <c r="CW12" s="655"/>
      <c r="CX12" s="655"/>
      <c r="CY12" s="655"/>
      <c r="CZ12" s="655"/>
      <c r="DA12" s="656"/>
      <c r="DB12" s="654" t="s">
        <v>122</v>
      </c>
      <c r="DC12" s="655"/>
      <c r="DD12" s="655"/>
      <c r="DE12" s="655"/>
      <c r="DF12" s="655"/>
      <c r="DG12" s="655"/>
      <c r="DH12" s="655"/>
      <c r="DI12" s="656"/>
    </row>
    <row r="13" spans="1:119" ht="18.75" customHeight="1" x14ac:dyDescent="0.2">
      <c r="A13" s="163"/>
      <c r="B13" s="660"/>
      <c r="C13" s="661"/>
      <c r="D13" s="661"/>
      <c r="E13" s="661"/>
      <c r="F13" s="661"/>
      <c r="G13" s="661"/>
      <c r="H13" s="661"/>
      <c r="I13" s="661"/>
      <c r="J13" s="661"/>
      <c r="K13" s="662"/>
      <c r="L13" s="172"/>
      <c r="M13" s="635" t="s">
        <v>130</v>
      </c>
      <c r="N13" s="636"/>
      <c r="O13" s="636"/>
      <c r="P13" s="636"/>
      <c r="Q13" s="637"/>
      <c r="R13" s="638">
        <v>455345</v>
      </c>
      <c r="S13" s="639"/>
      <c r="T13" s="639"/>
      <c r="U13" s="639"/>
      <c r="V13" s="640"/>
      <c r="W13" s="641" t="s">
        <v>131</v>
      </c>
      <c r="X13" s="537"/>
      <c r="Y13" s="537"/>
      <c r="Z13" s="537"/>
      <c r="AA13" s="537"/>
      <c r="AB13" s="538"/>
      <c r="AC13" s="504">
        <v>525</v>
      </c>
      <c r="AD13" s="505"/>
      <c r="AE13" s="505"/>
      <c r="AF13" s="505"/>
      <c r="AG13" s="506"/>
      <c r="AH13" s="504">
        <v>591</v>
      </c>
      <c r="AI13" s="505"/>
      <c r="AJ13" s="505"/>
      <c r="AK13" s="505"/>
      <c r="AL13" s="564"/>
      <c r="AM13" s="608" t="s">
        <v>132</v>
      </c>
      <c r="AN13" s="508"/>
      <c r="AO13" s="508"/>
      <c r="AP13" s="508"/>
      <c r="AQ13" s="508"/>
      <c r="AR13" s="508"/>
      <c r="AS13" s="508"/>
      <c r="AT13" s="509"/>
      <c r="AU13" s="609" t="s">
        <v>104</v>
      </c>
      <c r="AV13" s="610"/>
      <c r="AW13" s="610"/>
      <c r="AX13" s="610"/>
      <c r="AY13" s="565" t="s">
        <v>133</v>
      </c>
      <c r="AZ13" s="566"/>
      <c r="BA13" s="566"/>
      <c r="BB13" s="566"/>
      <c r="BC13" s="566"/>
      <c r="BD13" s="566"/>
      <c r="BE13" s="566"/>
      <c r="BF13" s="566"/>
      <c r="BG13" s="566"/>
      <c r="BH13" s="566"/>
      <c r="BI13" s="566"/>
      <c r="BJ13" s="566"/>
      <c r="BK13" s="566"/>
      <c r="BL13" s="566"/>
      <c r="BM13" s="567"/>
      <c r="BN13" s="551">
        <v>2711569</v>
      </c>
      <c r="BO13" s="552"/>
      <c r="BP13" s="552"/>
      <c r="BQ13" s="552"/>
      <c r="BR13" s="552"/>
      <c r="BS13" s="552"/>
      <c r="BT13" s="552"/>
      <c r="BU13" s="553"/>
      <c r="BV13" s="551">
        <v>-1017118</v>
      </c>
      <c r="BW13" s="552"/>
      <c r="BX13" s="552"/>
      <c r="BY13" s="552"/>
      <c r="BZ13" s="552"/>
      <c r="CA13" s="552"/>
      <c r="CB13" s="552"/>
      <c r="CC13" s="553"/>
      <c r="CD13" s="591" t="s">
        <v>134</v>
      </c>
      <c r="CE13" s="511"/>
      <c r="CF13" s="511"/>
      <c r="CG13" s="511"/>
      <c r="CH13" s="511"/>
      <c r="CI13" s="511"/>
      <c r="CJ13" s="511"/>
      <c r="CK13" s="511"/>
      <c r="CL13" s="511"/>
      <c r="CM13" s="511"/>
      <c r="CN13" s="511"/>
      <c r="CO13" s="511"/>
      <c r="CP13" s="511"/>
      <c r="CQ13" s="511"/>
      <c r="CR13" s="511"/>
      <c r="CS13" s="592"/>
      <c r="CT13" s="548">
        <v>4.7</v>
      </c>
      <c r="CU13" s="549"/>
      <c r="CV13" s="549"/>
      <c r="CW13" s="549"/>
      <c r="CX13" s="549"/>
      <c r="CY13" s="549"/>
      <c r="CZ13" s="549"/>
      <c r="DA13" s="550"/>
      <c r="DB13" s="548">
        <v>5.9</v>
      </c>
      <c r="DC13" s="549"/>
      <c r="DD13" s="549"/>
      <c r="DE13" s="549"/>
      <c r="DF13" s="549"/>
      <c r="DG13" s="549"/>
      <c r="DH13" s="549"/>
      <c r="DI13" s="550"/>
    </row>
    <row r="14" spans="1:119" ht="18.75" customHeight="1" thickBot="1" x14ac:dyDescent="0.25">
      <c r="A14" s="163"/>
      <c r="B14" s="660"/>
      <c r="C14" s="661"/>
      <c r="D14" s="661"/>
      <c r="E14" s="661"/>
      <c r="F14" s="661"/>
      <c r="G14" s="661"/>
      <c r="H14" s="661"/>
      <c r="I14" s="661"/>
      <c r="J14" s="661"/>
      <c r="K14" s="662"/>
      <c r="L14" s="625" t="s">
        <v>135</v>
      </c>
      <c r="M14" s="678"/>
      <c r="N14" s="678"/>
      <c r="O14" s="678"/>
      <c r="P14" s="678"/>
      <c r="Q14" s="679"/>
      <c r="R14" s="638">
        <v>478539</v>
      </c>
      <c r="S14" s="639"/>
      <c r="T14" s="639"/>
      <c r="U14" s="639"/>
      <c r="V14" s="640"/>
      <c r="W14" s="642"/>
      <c r="X14" s="540"/>
      <c r="Y14" s="540"/>
      <c r="Z14" s="540"/>
      <c r="AA14" s="540"/>
      <c r="AB14" s="541"/>
      <c r="AC14" s="631">
        <v>0.3</v>
      </c>
      <c r="AD14" s="632"/>
      <c r="AE14" s="632"/>
      <c r="AF14" s="632"/>
      <c r="AG14" s="633"/>
      <c r="AH14" s="631">
        <v>0.3</v>
      </c>
      <c r="AI14" s="632"/>
      <c r="AJ14" s="632"/>
      <c r="AK14" s="632"/>
      <c r="AL14" s="634"/>
      <c r="AM14" s="608"/>
      <c r="AN14" s="508"/>
      <c r="AO14" s="508"/>
      <c r="AP14" s="508"/>
      <c r="AQ14" s="508"/>
      <c r="AR14" s="508"/>
      <c r="AS14" s="508"/>
      <c r="AT14" s="509"/>
      <c r="AU14" s="609"/>
      <c r="AV14" s="610"/>
      <c r="AW14" s="610"/>
      <c r="AX14" s="610"/>
      <c r="AY14" s="565"/>
      <c r="AZ14" s="566"/>
      <c r="BA14" s="566"/>
      <c r="BB14" s="566"/>
      <c r="BC14" s="566"/>
      <c r="BD14" s="566"/>
      <c r="BE14" s="566"/>
      <c r="BF14" s="566"/>
      <c r="BG14" s="566"/>
      <c r="BH14" s="566"/>
      <c r="BI14" s="566"/>
      <c r="BJ14" s="566"/>
      <c r="BK14" s="566"/>
      <c r="BL14" s="566"/>
      <c r="BM14" s="567"/>
      <c r="BN14" s="551"/>
      <c r="BO14" s="552"/>
      <c r="BP14" s="552"/>
      <c r="BQ14" s="552"/>
      <c r="BR14" s="552"/>
      <c r="BS14" s="552"/>
      <c r="BT14" s="552"/>
      <c r="BU14" s="553"/>
      <c r="BV14" s="551"/>
      <c r="BW14" s="552"/>
      <c r="BX14" s="552"/>
      <c r="BY14" s="552"/>
      <c r="BZ14" s="552"/>
      <c r="CA14" s="552"/>
      <c r="CB14" s="552"/>
      <c r="CC14" s="553"/>
      <c r="CD14" s="588" t="s">
        <v>136</v>
      </c>
      <c r="CE14" s="589"/>
      <c r="CF14" s="589"/>
      <c r="CG14" s="589"/>
      <c r="CH14" s="589"/>
      <c r="CI14" s="589"/>
      <c r="CJ14" s="589"/>
      <c r="CK14" s="589"/>
      <c r="CL14" s="589"/>
      <c r="CM14" s="589"/>
      <c r="CN14" s="589"/>
      <c r="CO14" s="589"/>
      <c r="CP14" s="589"/>
      <c r="CQ14" s="589"/>
      <c r="CR14" s="589"/>
      <c r="CS14" s="590"/>
      <c r="CT14" s="648" t="s">
        <v>122</v>
      </c>
      <c r="CU14" s="649"/>
      <c r="CV14" s="649"/>
      <c r="CW14" s="649"/>
      <c r="CX14" s="649"/>
      <c r="CY14" s="649"/>
      <c r="CZ14" s="649"/>
      <c r="DA14" s="650"/>
      <c r="DB14" s="648" t="s">
        <v>122</v>
      </c>
      <c r="DC14" s="649"/>
      <c r="DD14" s="649"/>
      <c r="DE14" s="649"/>
      <c r="DF14" s="649"/>
      <c r="DG14" s="649"/>
      <c r="DH14" s="649"/>
      <c r="DI14" s="650"/>
    </row>
    <row r="15" spans="1:119" ht="18.75" customHeight="1" x14ac:dyDescent="0.2">
      <c r="A15" s="163"/>
      <c r="B15" s="660"/>
      <c r="C15" s="661"/>
      <c r="D15" s="661"/>
      <c r="E15" s="661"/>
      <c r="F15" s="661"/>
      <c r="G15" s="661"/>
      <c r="H15" s="661"/>
      <c r="I15" s="661"/>
      <c r="J15" s="661"/>
      <c r="K15" s="662"/>
      <c r="L15" s="172"/>
      <c r="M15" s="635" t="s">
        <v>130</v>
      </c>
      <c r="N15" s="636"/>
      <c r="O15" s="636"/>
      <c r="P15" s="636"/>
      <c r="Q15" s="637"/>
      <c r="R15" s="638">
        <v>457925</v>
      </c>
      <c r="S15" s="639"/>
      <c r="T15" s="639"/>
      <c r="U15" s="639"/>
      <c r="V15" s="640"/>
      <c r="W15" s="641" t="s">
        <v>137</v>
      </c>
      <c r="X15" s="537"/>
      <c r="Y15" s="537"/>
      <c r="Z15" s="537"/>
      <c r="AA15" s="537"/>
      <c r="AB15" s="538"/>
      <c r="AC15" s="504">
        <v>53330</v>
      </c>
      <c r="AD15" s="505"/>
      <c r="AE15" s="505"/>
      <c r="AF15" s="505"/>
      <c r="AG15" s="506"/>
      <c r="AH15" s="504">
        <v>58967</v>
      </c>
      <c r="AI15" s="505"/>
      <c r="AJ15" s="505"/>
      <c r="AK15" s="505"/>
      <c r="AL15" s="564"/>
      <c r="AM15" s="608"/>
      <c r="AN15" s="508"/>
      <c r="AO15" s="508"/>
      <c r="AP15" s="508"/>
      <c r="AQ15" s="508"/>
      <c r="AR15" s="508"/>
      <c r="AS15" s="508"/>
      <c r="AT15" s="509"/>
      <c r="AU15" s="609"/>
      <c r="AV15" s="610"/>
      <c r="AW15" s="610"/>
      <c r="AX15" s="610"/>
      <c r="AY15" s="577" t="s">
        <v>138</v>
      </c>
      <c r="AZ15" s="578"/>
      <c r="BA15" s="578"/>
      <c r="BB15" s="578"/>
      <c r="BC15" s="578"/>
      <c r="BD15" s="578"/>
      <c r="BE15" s="578"/>
      <c r="BF15" s="578"/>
      <c r="BG15" s="578"/>
      <c r="BH15" s="578"/>
      <c r="BI15" s="578"/>
      <c r="BJ15" s="578"/>
      <c r="BK15" s="578"/>
      <c r="BL15" s="578"/>
      <c r="BM15" s="579"/>
      <c r="BN15" s="580">
        <v>69843844</v>
      </c>
      <c r="BO15" s="581"/>
      <c r="BP15" s="581"/>
      <c r="BQ15" s="581"/>
      <c r="BR15" s="581"/>
      <c r="BS15" s="581"/>
      <c r="BT15" s="581"/>
      <c r="BU15" s="582"/>
      <c r="BV15" s="580">
        <v>68727102</v>
      </c>
      <c r="BW15" s="581"/>
      <c r="BX15" s="581"/>
      <c r="BY15" s="581"/>
      <c r="BZ15" s="581"/>
      <c r="CA15" s="581"/>
      <c r="CB15" s="581"/>
      <c r="CC15" s="582"/>
      <c r="CD15" s="651" t="s">
        <v>139</v>
      </c>
      <c r="CE15" s="652"/>
      <c r="CF15" s="652"/>
      <c r="CG15" s="652"/>
      <c r="CH15" s="652"/>
      <c r="CI15" s="652"/>
      <c r="CJ15" s="652"/>
      <c r="CK15" s="652"/>
      <c r="CL15" s="652"/>
      <c r="CM15" s="652"/>
      <c r="CN15" s="652"/>
      <c r="CO15" s="652"/>
      <c r="CP15" s="652"/>
      <c r="CQ15" s="652"/>
      <c r="CR15" s="652"/>
      <c r="CS15" s="653"/>
      <c r="CT15" s="173"/>
      <c r="CU15" s="174"/>
      <c r="CV15" s="174"/>
      <c r="CW15" s="174"/>
      <c r="CX15" s="174"/>
      <c r="CY15" s="174"/>
      <c r="CZ15" s="174"/>
      <c r="DA15" s="175"/>
      <c r="DB15" s="173"/>
      <c r="DC15" s="174"/>
      <c r="DD15" s="174"/>
      <c r="DE15" s="174"/>
      <c r="DF15" s="174"/>
      <c r="DG15" s="174"/>
      <c r="DH15" s="174"/>
      <c r="DI15" s="175"/>
    </row>
    <row r="16" spans="1:119" ht="18.75" customHeight="1" x14ac:dyDescent="0.2">
      <c r="A16" s="163"/>
      <c r="B16" s="660"/>
      <c r="C16" s="661"/>
      <c r="D16" s="661"/>
      <c r="E16" s="661"/>
      <c r="F16" s="661"/>
      <c r="G16" s="661"/>
      <c r="H16" s="661"/>
      <c r="I16" s="661"/>
      <c r="J16" s="661"/>
      <c r="K16" s="662"/>
      <c r="L16" s="625" t="s">
        <v>140</v>
      </c>
      <c r="M16" s="626"/>
      <c r="N16" s="626"/>
      <c r="O16" s="626"/>
      <c r="P16" s="626"/>
      <c r="Q16" s="627"/>
      <c r="R16" s="628" t="s">
        <v>141</v>
      </c>
      <c r="S16" s="629"/>
      <c r="T16" s="629"/>
      <c r="U16" s="629"/>
      <c r="V16" s="630"/>
      <c r="W16" s="642"/>
      <c r="X16" s="540"/>
      <c r="Y16" s="540"/>
      <c r="Z16" s="540"/>
      <c r="AA16" s="540"/>
      <c r="AB16" s="541"/>
      <c r="AC16" s="631">
        <v>29.1</v>
      </c>
      <c r="AD16" s="632"/>
      <c r="AE16" s="632"/>
      <c r="AF16" s="632"/>
      <c r="AG16" s="633"/>
      <c r="AH16" s="631">
        <v>30.7</v>
      </c>
      <c r="AI16" s="632"/>
      <c r="AJ16" s="632"/>
      <c r="AK16" s="632"/>
      <c r="AL16" s="634"/>
      <c r="AM16" s="608"/>
      <c r="AN16" s="508"/>
      <c r="AO16" s="508"/>
      <c r="AP16" s="508"/>
      <c r="AQ16" s="508"/>
      <c r="AR16" s="508"/>
      <c r="AS16" s="508"/>
      <c r="AT16" s="509"/>
      <c r="AU16" s="609"/>
      <c r="AV16" s="610"/>
      <c r="AW16" s="610"/>
      <c r="AX16" s="610"/>
      <c r="AY16" s="565" t="s">
        <v>142</v>
      </c>
      <c r="AZ16" s="566"/>
      <c r="BA16" s="566"/>
      <c r="BB16" s="566"/>
      <c r="BC16" s="566"/>
      <c r="BD16" s="566"/>
      <c r="BE16" s="566"/>
      <c r="BF16" s="566"/>
      <c r="BG16" s="566"/>
      <c r="BH16" s="566"/>
      <c r="BI16" s="566"/>
      <c r="BJ16" s="566"/>
      <c r="BK16" s="566"/>
      <c r="BL16" s="566"/>
      <c r="BM16" s="567"/>
      <c r="BN16" s="551">
        <v>97409412</v>
      </c>
      <c r="BO16" s="552"/>
      <c r="BP16" s="552"/>
      <c r="BQ16" s="552"/>
      <c r="BR16" s="552"/>
      <c r="BS16" s="552"/>
      <c r="BT16" s="552"/>
      <c r="BU16" s="553"/>
      <c r="BV16" s="551">
        <v>93423931</v>
      </c>
      <c r="BW16" s="552"/>
      <c r="BX16" s="552"/>
      <c r="BY16" s="552"/>
      <c r="BZ16" s="552"/>
      <c r="CA16" s="552"/>
      <c r="CB16" s="552"/>
      <c r="CC16" s="553"/>
      <c r="CD16" s="176"/>
      <c r="CE16" s="583"/>
      <c r="CF16" s="583"/>
      <c r="CG16" s="583"/>
      <c r="CH16" s="583"/>
      <c r="CI16" s="583"/>
      <c r="CJ16" s="583"/>
      <c r="CK16" s="583"/>
      <c r="CL16" s="583"/>
      <c r="CM16" s="583"/>
      <c r="CN16" s="583"/>
      <c r="CO16" s="583"/>
      <c r="CP16" s="583"/>
      <c r="CQ16" s="583"/>
      <c r="CR16" s="583"/>
      <c r="CS16" s="584"/>
      <c r="CT16" s="548"/>
      <c r="CU16" s="549"/>
      <c r="CV16" s="549"/>
      <c r="CW16" s="549"/>
      <c r="CX16" s="549"/>
      <c r="CY16" s="549"/>
      <c r="CZ16" s="549"/>
      <c r="DA16" s="550"/>
      <c r="DB16" s="548"/>
      <c r="DC16" s="549"/>
      <c r="DD16" s="549"/>
      <c r="DE16" s="549"/>
      <c r="DF16" s="549"/>
      <c r="DG16" s="549"/>
      <c r="DH16" s="549"/>
      <c r="DI16" s="550"/>
    </row>
    <row r="17" spans="1:113" ht="18.75" customHeight="1" thickBot="1" x14ac:dyDescent="0.25">
      <c r="A17" s="163"/>
      <c r="B17" s="663"/>
      <c r="C17" s="664"/>
      <c r="D17" s="664"/>
      <c r="E17" s="664"/>
      <c r="F17" s="664"/>
      <c r="G17" s="664"/>
      <c r="H17" s="664"/>
      <c r="I17" s="664"/>
      <c r="J17" s="664"/>
      <c r="K17" s="665"/>
      <c r="L17" s="177"/>
      <c r="M17" s="644" t="s">
        <v>143</v>
      </c>
      <c r="N17" s="645"/>
      <c r="O17" s="645"/>
      <c r="P17" s="645"/>
      <c r="Q17" s="646"/>
      <c r="R17" s="628" t="s">
        <v>144</v>
      </c>
      <c r="S17" s="629"/>
      <c r="T17" s="629"/>
      <c r="U17" s="629"/>
      <c r="V17" s="630"/>
      <c r="W17" s="641" t="s">
        <v>145</v>
      </c>
      <c r="X17" s="537"/>
      <c r="Y17" s="537"/>
      <c r="Z17" s="537"/>
      <c r="AA17" s="537"/>
      <c r="AB17" s="538"/>
      <c r="AC17" s="504">
        <v>129166</v>
      </c>
      <c r="AD17" s="505"/>
      <c r="AE17" s="505"/>
      <c r="AF17" s="505"/>
      <c r="AG17" s="506"/>
      <c r="AH17" s="504">
        <v>132312</v>
      </c>
      <c r="AI17" s="505"/>
      <c r="AJ17" s="505"/>
      <c r="AK17" s="505"/>
      <c r="AL17" s="564"/>
      <c r="AM17" s="608"/>
      <c r="AN17" s="508"/>
      <c r="AO17" s="508"/>
      <c r="AP17" s="508"/>
      <c r="AQ17" s="508"/>
      <c r="AR17" s="508"/>
      <c r="AS17" s="508"/>
      <c r="AT17" s="509"/>
      <c r="AU17" s="609"/>
      <c r="AV17" s="610"/>
      <c r="AW17" s="610"/>
      <c r="AX17" s="610"/>
      <c r="AY17" s="565" t="s">
        <v>146</v>
      </c>
      <c r="AZ17" s="566"/>
      <c r="BA17" s="566"/>
      <c r="BB17" s="566"/>
      <c r="BC17" s="566"/>
      <c r="BD17" s="566"/>
      <c r="BE17" s="566"/>
      <c r="BF17" s="566"/>
      <c r="BG17" s="566"/>
      <c r="BH17" s="566"/>
      <c r="BI17" s="566"/>
      <c r="BJ17" s="566"/>
      <c r="BK17" s="566"/>
      <c r="BL17" s="566"/>
      <c r="BM17" s="567"/>
      <c r="BN17" s="551">
        <v>89244187</v>
      </c>
      <c r="BO17" s="552"/>
      <c r="BP17" s="552"/>
      <c r="BQ17" s="552"/>
      <c r="BR17" s="552"/>
      <c r="BS17" s="552"/>
      <c r="BT17" s="552"/>
      <c r="BU17" s="553"/>
      <c r="BV17" s="551">
        <v>87775545</v>
      </c>
      <c r="BW17" s="552"/>
      <c r="BX17" s="552"/>
      <c r="BY17" s="552"/>
      <c r="BZ17" s="552"/>
      <c r="CA17" s="552"/>
      <c r="CB17" s="552"/>
      <c r="CC17" s="553"/>
      <c r="CD17" s="176"/>
      <c r="CE17" s="583"/>
      <c r="CF17" s="583"/>
      <c r="CG17" s="583"/>
      <c r="CH17" s="583"/>
      <c r="CI17" s="583"/>
      <c r="CJ17" s="583"/>
      <c r="CK17" s="583"/>
      <c r="CL17" s="583"/>
      <c r="CM17" s="583"/>
      <c r="CN17" s="583"/>
      <c r="CO17" s="583"/>
      <c r="CP17" s="583"/>
      <c r="CQ17" s="583"/>
      <c r="CR17" s="583"/>
      <c r="CS17" s="584"/>
      <c r="CT17" s="548"/>
      <c r="CU17" s="549"/>
      <c r="CV17" s="549"/>
      <c r="CW17" s="549"/>
      <c r="CX17" s="549"/>
      <c r="CY17" s="549"/>
      <c r="CZ17" s="549"/>
      <c r="DA17" s="550"/>
      <c r="DB17" s="548"/>
      <c r="DC17" s="549"/>
      <c r="DD17" s="549"/>
      <c r="DE17" s="549"/>
      <c r="DF17" s="549"/>
      <c r="DG17" s="549"/>
      <c r="DH17" s="549"/>
      <c r="DI17" s="550"/>
    </row>
    <row r="18" spans="1:113" ht="18.75" customHeight="1" thickBot="1" x14ac:dyDescent="0.25">
      <c r="A18" s="163"/>
      <c r="B18" s="601" t="s">
        <v>147</v>
      </c>
      <c r="C18" s="602"/>
      <c r="D18" s="602"/>
      <c r="E18" s="603"/>
      <c r="F18" s="603"/>
      <c r="G18" s="603"/>
      <c r="H18" s="603"/>
      <c r="I18" s="603"/>
      <c r="J18" s="603"/>
      <c r="K18" s="603"/>
      <c r="L18" s="604">
        <v>61.78</v>
      </c>
      <c r="M18" s="604"/>
      <c r="N18" s="604"/>
      <c r="O18" s="604"/>
      <c r="P18" s="604"/>
      <c r="Q18" s="604"/>
      <c r="R18" s="605"/>
      <c r="S18" s="605"/>
      <c r="T18" s="605"/>
      <c r="U18" s="605"/>
      <c r="V18" s="606"/>
      <c r="W18" s="622"/>
      <c r="X18" s="623"/>
      <c r="Y18" s="623"/>
      <c r="Z18" s="623"/>
      <c r="AA18" s="623"/>
      <c r="AB18" s="647"/>
      <c r="AC18" s="521">
        <v>70.599999999999994</v>
      </c>
      <c r="AD18" s="522"/>
      <c r="AE18" s="522"/>
      <c r="AF18" s="522"/>
      <c r="AG18" s="607"/>
      <c r="AH18" s="521">
        <v>69</v>
      </c>
      <c r="AI18" s="522"/>
      <c r="AJ18" s="522"/>
      <c r="AK18" s="522"/>
      <c r="AL18" s="523"/>
      <c r="AM18" s="608"/>
      <c r="AN18" s="508"/>
      <c r="AO18" s="508"/>
      <c r="AP18" s="508"/>
      <c r="AQ18" s="508"/>
      <c r="AR18" s="508"/>
      <c r="AS18" s="508"/>
      <c r="AT18" s="509"/>
      <c r="AU18" s="609"/>
      <c r="AV18" s="610"/>
      <c r="AW18" s="610"/>
      <c r="AX18" s="610"/>
      <c r="AY18" s="565" t="s">
        <v>148</v>
      </c>
      <c r="AZ18" s="566"/>
      <c r="BA18" s="566"/>
      <c r="BB18" s="566"/>
      <c r="BC18" s="566"/>
      <c r="BD18" s="566"/>
      <c r="BE18" s="566"/>
      <c r="BF18" s="566"/>
      <c r="BG18" s="566"/>
      <c r="BH18" s="566"/>
      <c r="BI18" s="566"/>
      <c r="BJ18" s="566"/>
      <c r="BK18" s="566"/>
      <c r="BL18" s="566"/>
      <c r="BM18" s="567"/>
      <c r="BN18" s="551">
        <v>116331598</v>
      </c>
      <c r="BO18" s="552"/>
      <c r="BP18" s="552"/>
      <c r="BQ18" s="552"/>
      <c r="BR18" s="552"/>
      <c r="BS18" s="552"/>
      <c r="BT18" s="552"/>
      <c r="BU18" s="553"/>
      <c r="BV18" s="551">
        <v>111889236</v>
      </c>
      <c r="BW18" s="552"/>
      <c r="BX18" s="552"/>
      <c r="BY18" s="552"/>
      <c r="BZ18" s="552"/>
      <c r="CA18" s="552"/>
      <c r="CB18" s="552"/>
      <c r="CC18" s="553"/>
      <c r="CD18" s="176"/>
      <c r="CE18" s="583"/>
      <c r="CF18" s="583"/>
      <c r="CG18" s="583"/>
      <c r="CH18" s="583"/>
      <c r="CI18" s="583"/>
      <c r="CJ18" s="583"/>
      <c r="CK18" s="583"/>
      <c r="CL18" s="583"/>
      <c r="CM18" s="583"/>
      <c r="CN18" s="583"/>
      <c r="CO18" s="583"/>
      <c r="CP18" s="583"/>
      <c r="CQ18" s="583"/>
      <c r="CR18" s="583"/>
      <c r="CS18" s="584"/>
      <c r="CT18" s="548"/>
      <c r="CU18" s="549"/>
      <c r="CV18" s="549"/>
      <c r="CW18" s="549"/>
      <c r="CX18" s="549"/>
      <c r="CY18" s="549"/>
      <c r="CZ18" s="549"/>
      <c r="DA18" s="550"/>
      <c r="DB18" s="548"/>
      <c r="DC18" s="549"/>
      <c r="DD18" s="549"/>
      <c r="DE18" s="549"/>
      <c r="DF18" s="549"/>
      <c r="DG18" s="549"/>
      <c r="DH18" s="549"/>
      <c r="DI18" s="550"/>
    </row>
    <row r="19" spans="1:113" ht="18.75" customHeight="1" thickBot="1" x14ac:dyDescent="0.25">
      <c r="A19" s="163"/>
      <c r="B19" s="601" t="s">
        <v>149</v>
      </c>
      <c r="C19" s="602"/>
      <c r="D19" s="602"/>
      <c r="E19" s="603"/>
      <c r="F19" s="603"/>
      <c r="G19" s="603"/>
      <c r="H19" s="603"/>
      <c r="I19" s="603"/>
      <c r="J19" s="603"/>
      <c r="K19" s="603"/>
      <c r="L19" s="611">
        <v>7995</v>
      </c>
      <c r="M19" s="611"/>
      <c r="N19" s="611"/>
      <c r="O19" s="611"/>
      <c r="P19" s="611"/>
      <c r="Q19" s="611"/>
      <c r="R19" s="612"/>
      <c r="S19" s="612"/>
      <c r="T19" s="612"/>
      <c r="U19" s="612"/>
      <c r="V19" s="613"/>
      <c r="W19" s="620"/>
      <c r="X19" s="621"/>
      <c r="Y19" s="621"/>
      <c r="Z19" s="621"/>
      <c r="AA19" s="621"/>
      <c r="AB19" s="621"/>
      <c r="AC19" s="624"/>
      <c r="AD19" s="624"/>
      <c r="AE19" s="624"/>
      <c r="AF19" s="624"/>
      <c r="AG19" s="624"/>
      <c r="AH19" s="624"/>
      <c r="AI19" s="624"/>
      <c r="AJ19" s="624"/>
      <c r="AK19" s="624"/>
      <c r="AL19" s="643"/>
      <c r="AM19" s="608"/>
      <c r="AN19" s="508"/>
      <c r="AO19" s="508"/>
      <c r="AP19" s="508"/>
      <c r="AQ19" s="508"/>
      <c r="AR19" s="508"/>
      <c r="AS19" s="508"/>
      <c r="AT19" s="509"/>
      <c r="AU19" s="609"/>
      <c r="AV19" s="610"/>
      <c r="AW19" s="610"/>
      <c r="AX19" s="610"/>
      <c r="AY19" s="565" t="s">
        <v>150</v>
      </c>
      <c r="AZ19" s="566"/>
      <c r="BA19" s="566"/>
      <c r="BB19" s="566"/>
      <c r="BC19" s="566"/>
      <c r="BD19" s="566"/>
      <c r="BE19" s="566"/>
      <c r="BF19" s="566"/>
      <c r="BG19" s="566"/>
      <c r="BH19" s="566"/>
      <c r="BI19" s="566"/>
      <c r="BJ19" s="566"/>
      <c r="BK19" s="566"/>
      <c r="BL19" s="566"/>
      <c r="BM19" s="567"/>
      <c r="BN19" s="551">
        <v>146192945</v>
      </c>
      <c r="BO19" s="552"/>
      <c r="BP19" s="552"/>
      <c r="BQ19" s="552"/>
      <c r="BR19" s="552"/>
      <c r="BS19" s="552"/>
      <c r="BT19" s="552"/>
      <c r="BU19" s="553"/>
      <c r="BV19" s="551">
        <v>148856068</v>
      </c>
      <c r="BW19" s="552"/>
      <c r="BX19" s="552"/>
      <c r="BY19" s="552"/>
      <c r="BZ19" s="552"/>
      <c r="CA19" s="552"/>
      <c r="CB19" s="552"/>
      <c r="CC19" s="553"/>
      <c r="CD19" s="176"/>
      <c r="CE19" s="583"/>
      <c r="CF19" s="583"/>
      <c r="CG19" s="583"/>
      <c r="CH19" s="583"/>
      <c r="CI19" s="583"/>
      <c r="CJ19" s="583"/>
      <c r="CK19" s="583"/>
      <c r="CL19" s="583"/>
      <c r="CM19" s="583"/>
      <c r="CN19" s="583"/>
      <c r="CO19" s="583"/>
      <c r="CP19" s="583"/>
      <c r="CQ19" s="583"/>
      <c r="CR19" s="583"/>
      <c r="CS19" s="584"/>
      <c r="CT19" s="548"/>
      <c r="CU19" s="549"/>
      <c r="CV19" s="549"/>
      <c r="CW19" s="549"/>
      <c r="CX19" s="549"/>
      <c r="CY19" s="549"/>
      <c r="CZ19" s="549"/>
      <c r="DA19" s="550"/>
      <c r="DB19" s="548"/>
      <c r="DC19" s="549"/>
      <c r="DD19" s="549"/>
      <c r="DE19" s="549"/>
      <c r="DF19" s="549"/>
      <c r="DG19" s="549"/>
      <c r="DH19" s="549"/>
      <c r="DI19" s="550"/>
    </row>
    <row r="20" spans="1:113" ht="18.75" customHeight="1" thickBot="1" x14ac:dyDescent="0.25">
      <c r="A20" s="163"/>
      <c r="B20" s="601" t="s">
        <v>151</v>
      </c>
      <c r="C20" s="602"/>
      <c r="D20" s="602"/>
      <c r="E20" s="603"/>
      <c r="F20" s="603"/>
      <c r="G20" s="603"/>
      <c r="H20" s="603"/>
      <c r="I20" s="603"/>
      <c r="J20" s="603"/>
      <c r="K20" s="603"/>
      <c r="L20" s="611">
        <v>232303</v>
      </c>
      <c r="M20" s="611"/>
      <c r="N20" s="611"/>
      <c r="O20" s="611"/>
      <c r="P20" s="611"/>
      <c r="Q20" s="611"/>
      <c r="R20" s="612"/>
      <c r="S20" s="612"/>
      <c r="T20" s="612"/>
      <c r="U20" s="612"/>
      <c r="V20" s="613"/>
      <c r="W20" s="622"/>
      <c r="X20" s="623"/>
      <c r="Y20" s="623"/>
      <c r="Z20" s="623"/>
      <c r="AA20" s="623"/>
      <c r="AB20" s="623"/>
      <c r="AC20" s="614"/>
      <c r="AD20" s="614"/>
      <c r="AE20" s="614"/>
      <c r="AF20" s="614"/>
      <c r="AG20" s="614"/>
      <c r="AH20" s="614"/>
      <c r="AI20" s="614"/>
      <c r="AJ20" s="614"/>
      <c r="AK20" s="614"/>
      <c r="AL20" s="615"/>
      <c r="AM20" s="616"/>
      <c r="AN20" s="513"/>
      <c r="AO20" s="513"/>
      <c r="AP20" s="513"/>
      <c r="AQ20" s="513"/>
      <c r="AR20" s="513"/>
      <c r="AS20" s="513"/>
      <c r="AT20" s="514"/>
      <c r="AU20" s="617"/>
      <c r="AV20" s="618"/>
      <c r="AW20" s="618"/>
      <c r="AX20" s="619"/>
      <c r="AY20" s="565"/>
      <c r="AZ20" s="566"/>
      <c r="BA20" s="566"/>
      <c r="BB20" s="566"/>
      <c r="BC20" s="566"/>
      <c r="BD20" s="566"/>
      <c r="BE20" s="566"/>
      <c r="BF20" s="566"/>
      <c r="BG20" s="566"/>
      <c r="BH20" s="566"/>
      <c r="BI20" s="566"/>
      <c r="BJ20" s="566"/>
      <c r="BK20" s="566"/>
      <c r="BL20" s="566"/>
      <c r="BM20" s="567"/>
      <c r="BN20" s="551"/>
      <c r="BO20" s="552"/>
      <c r="BP20" s="552"/>
      <c r="BQ20" s="552"/>
      <c r="BR20" s="552"/>
      <c r="BS20" s="552"/>
      <c r="BT20" s="552"/>
      <c r="BU20" s="553"/>
      <c r="BV20" s="551"/>
      <c r="BW20" s="552"/>
      <c r="BX20" s="552"/>
      <c r="BY20" s="552"/>
      <c r="BZ20" s="552"/>
      <c r="CA20" s="552"/>
      <c r="CB20" s="552"/>
      <c r="CC20" s="553"/>
      <c r="CD20" s="176"/>
      <c r="CE20" s="583"/>
      <c r="CF20" s="583"/>
      <c r="CG20" s="583"/>
      <c r="CH20" s="583"/>
      <c r="CI20" s="583"/>
      <c r="CJ20" s="583"/>
      <c r="CK20" s="583"/>
      <c r="CL20" s="583"/>
      <c r="CM20" s="583"/>
      <c r="CN20" s="583"/>
      <c r="CO20" s="583"/>
      <c r="CP20" s="583"/>
      <c r="CQ20" s="583"/>
      <c r="CR20" s="583"/>
      <c r="CS20" s="584"/>
      <c r="CT20" s="548"/>
      <c r="CU20" s="549"/>
      <c r="CV20" s="549"/>
      <c r="CW20" s="549"/>
      <c r="CX20" s="549"/>
      <c r="CY20" s="549"/>
      <c r="CZ20" s="549"/>
      <c r="DA20" s="550"/>
      <c r="DB20" s="548"/>
      <c r="DC20" s="549"/>
      <c r="DD20" s="549"/>
      <c r="DE20" s="549"/>
      <c r="DF20" s="549"/>
      <c r="DG20" s="549"/>
      <c r="DH20" s="549"/>
      <c r="DI20" s="550"/>
    </row>
    <row r="21" spans="1:113" ht="18.75" customHeight="1" thickBot="1" x14ac:dyDescent="0.25">
      <c r="A21" s="163"/>
      <c r="B21" s="598" t="s">
        <v>152</v>
      </c>
      <c r="C21" s="599"/>
      <c r="D21" s="599"/>
      <c r="E21" s="599"/>
      <c r="F21" s="599"/>
      <c r="G21" s="599"/>
      <c r="H21" s="599"/>
      <c r="I21" s="599"/>
      <c r="J21" s="599"/>
      <c r="K21" s="599"/>
      <c r="L21" s="599"/>
      <c r="M21" s="599"/>
      <c r="N21" s="599"/>
      <c r="O21" s="599"/>
      <c r="P21" s="599"/>
      <c r="Q21" s="599"/>
      <c r="R21" s="599"/>
      <c r="S21" s="599"/>
      <c r="T21" s="599"/>
      <c r="U21" s="599"/>
      <c r="V21" s="599"/>
      <c r="W21" s="599"/>
      <c r="X21" s="599"/>
      <c r="Y21" s="599"/>
      <c r="Z21" s="599"/>
      <c r="AA21" s="599"/>
      <c r="AB21" s="599"/>
      <c r="AC21" s="599"/>
      <c r="AD21" s="599"/>
      <c r="AE21" s="599"/>
      <c r="AF21" s="599"/>
      <c r="AG21" s="599"/>
      <c r="AH21" s="599"/>
      <c r="AI21" s="599"/>
      <c r="AJ21" s="599"/>
      <c r="AK21" s="599"/>
      <c r="AL21" s="599"/>
      <c r="AM21" s="599"/>
      <c r="AN21" s="599"/>
      <c r="AO21" s="599"/>
      <c r="AP21" s="599"/>
      <c r="AQ21" s="599"/>
      <c r="AR21" s="599"/>
      <c r="AS21" s="599"/>
      <c r="AT21" s="599"/>
      <c r="AU21" s="599"/>
      <c r="AV21" s="599"/>
      <c r="AW21" s="599"/>
      <c r="AX21" s="600"/>
      <c r="AY21" s="524"/>
      <c r="AZ21" s="525"/>
      <c r="BA21" s="525"/>
      <c r="BB21" s="525"/>
      <c r="BC21" s="525"/>
      <c r="BD21" s="525"/>
      <c r="BE21" s="525"/>
      <c r="BF21" s="525"/>
      <c r="BG21" s="525"/>
      <c r="BH21" s="525"/>
      <c r="BI21" s="525"/>
      <c r="BJ21" s="525"/>
      <c r="BK21" s="525"/>
      <c r="BL21" s="525"/>
      <c r="BM21" s="526"/>
      <c r="BN21" s="585"/>
      <c r="BO21" s="586"/>
      <c r="BP21" s="586"/>
      <c r="BQ21" s="586"/>
      <c r="BR21" s="586"/>
      <c r="BS21" s="586"/>
      <c r="BT21" s="586"/>
      <c r="BU21" s="587"/>
      <c r="BV21" s="585"/>
      <c r="BW21" s="586"/>
      <c r="BX21" s="586"/>
      <c r="BY21" s="586"/>
      <c r="BZ21" s="586"/>
      <c r="CA21" s="586"/>
      <c r="CB21" s="586"/>
      <c r="CC21" s="587"/>
      <c r="CD21" s="176"/>
      <c r="CE21" s="583"/>
      <c r="CF21" s="583"/>
      <c r="CG21" s="583"/>
      <c r="CH21" s="583"/>
      <c r="CI21" s="583"/>
      <c r="CJ21" s="583"/>
      <c r="CK21" s="583"/>
      <c r="CL21" s="583"/>
      <c r="CM21" s="583"/>
      <c r="CN21" s="583"/>
      <c r="CO21" s="583"/>
      <c r="CP21" s="583"/>
      <c r="CQ21" s="583"/>
      <c r="CR21" s="583"/>
      <c r="CS21" s="584"/>
      <c r="CT21" s="548"/>
      <c r="CU21" s="549"/>
      <c r="CV21" s="549"/>
      <c r="CW21" s="549"/>
      <c r="CX21" s="549"/>
      <c r="CY21" s="549"/>
      <c r="CZ21" s="549"/>
      <c r="DA21" s="550"/>
      <c r="DB21" s="548"/>
      <c r="DC21" s="549"/>
      <c r="DD21" s="549"/>
      <c r="DE21" s="549"/>
      <c r="DF21" s="549"/>
      <c r="DG21" s="549"/>
      <c r="DH21" s="549"/>
      <c r="DI21" s="550"/>
    </row>
    <row r="22" spans="1:113" ht="18.75" customHeight="1" x14ac:dyDescent="0.2">
      <c r="A22" s="163"/>
      <c r="B22" s="527" t="s">
        <v>153</v>
      </c>
      <c r="C22" s="528"/>
      <c r="D22" s="529"/>
      <c r="E22" s="536" t="s">
        <v>1</v>
      </c>
      <c r="F22" s="537"/>
      <c r="G22" s="537"/>
      <c r="H22" s="537"/>
      <c r="I22" s="537"/>
      <c r="J22" s="537"/>
      <c r="K22" s="538"/>
      <c r="L22" s="536" t="s">
        <v>154</v>
      </c>
      <c r="M22" s="537"/>
      <c r="N22" s="537"/>
      <c r="O22" s="537"/>
      <c r="P22" s="538"/>
      <c r="Q22" s="542" t="s">
        <v>155</v>
      </c>
      <c r="R22" s="543"/>
      <c r="S22" s="543"/>
      <c r="T22" s="543"/>
      <c r="U22" s="543"/>
      <c r="V22" s="544"/>
      <c r="W22" s="593" t="s">
        <v>156</v>
      </c>
      <c r="X22" s="528"/>
      <c r="Y22" s="529"/>
      <c r="Z22" s="536" t="s">
        <v>1</v>
      </c>
      <c r="AA22" s="537"/>
      <c r="AB22" s="537"/>
      <c r="AC22" s="537"/>
      <c r="AD22" s="537"/>
      <c r="AE22" s="537"/>
      <c r="AF22" s="537"/>
      <c r="AG22" s="538"/>
      <c r="AH22" s="554" t="s">
        <v>157</v>
      </c>
      <c r="AI22" s="537"/>
      <c r="AJ22" s="537"/>
      <c r="AK22" s="537"/>
      <c r="AL22" s="538"/>
      <c r="AM22" s="554" t="s">
        <v>158</v>
      </c>
      <c r="AN22" s="555"/>
      <c r="AO22" s="555"/>
      <c r="AP22" s="555"/>
      <c r="AQ22" s="555"/>
      <c r="AR22" s="556"/>
      <c r="AS22" s="542" t="s">
        <v>155</v>
      </c>
      <c r="AT22" s="543"/>
      <c r="AU22" s="543"/>
      <c r="AV22" s="543"/>
      <c r="AW22" s="543"/>
      <c r="AX22" s="560"/>
      <c r="AY22" s="577" t="s">
        <v>159</v>
      </c>
      <c r="AZ22" s="578"/>
      <c r="BA22" s="578"/>
      <c r="BB22" s="578"/>
      <c r="BC22" s="578"/>
      <c r="BD22" s="578"/>
      <c r="BE22" s="578"/>
      <c r="BF22" s="578"/>
      <c r="BG22" s="578"/>
      <c r="BH22" s="578"/>
      <c r="BI22" s="578"/>
      <c r="BJ22" s="578"/>
      <c r="BK22" s="578"/>
      <c r="BL22" s="578"/>
      <c r="BM22" s="579"/>
      <c r="BN22" s="580">
        <v>148257732</v>
      </c>
      <c r="BO22" s="581"/>
      <c r="BP22" s="581"/>
      <c r="BQ22" s="581"/>
      <c r="BR22" s="581"/>
      <c r="BS22" s="581"/>
      <c r="BT22" s="581"/>
      <c r="BU22" s="582"/>
      <c r="BV22" s="580">
        <v>156447297</v>
      </c>
      <c r="BW22" s="581"/>
      <c r="BX22" s="581"/>
      <c r="BY22" s="581"/>
      <c r="BZ22" s="581"/>
      <c r="CA22" s="581"/>
      <c r="CB22" s="581"/>
      <c r="CC22" s="582"/>
      <c r="CD22" s="176"/>
      <c r="CE22" s="583"/>
      <c r="CF22" s="583"/>
      <c r="CG22" s="583"/>
      <c r="CH22" s="583"/>
      <c r="CI22" s="583"/>
      <c r="CJ22" s="583"/>
      <c r="CK22" s="583"/>
      <c r="CL22" s="583"/>
      <c r="CM22" s="583"/>
      <c r="CN22" s="583"/>
      <c r="CO22" s="583"/>
      <c r="CP22" s="583"/>
      <c r="CQ22" s="583"/>
      <c r="CR22" s="583"/>
      <c r="CS22" s="584"/>
      <c r="CT22" s="548"/>
      <c r="CU22" s="549"/>
      <c r="CV22" s="549"/>
      <c r="CW22" s="549"/>
      <c r="CX22" s="549"/>
      <c r="CY22" s="549"/>
      <c r="CZ22" s="549"/>
      <c r="DA22" s="550"/>
      <c r="DB22" s="548"/>
      <c r="DC22" s="549"/>
      <c r="DD22" s="549"/>
      <c r="DE22" s="549"/>
      <c r="DF22" s="549"/>
      <c r="DG22" s="549"/>
      <c r="DH22" s="549"/>
      <c r="DI22" s="550"/>
    </row>
    <row r="23" spans="1:113" ht="18.75" customHeight="1" x14ac:dyDescent="0.2">
      <c r="A23" s="163"/>
      <c r="B23" s="530"/>
      <c r="C23" s="531"/>
      <c r="D23" s="532"/>
      <c r="E23" s="539"/>
      <c r="F23" s="540"/>
      <c r="G23" s="540"/>
      <c r="H23" s="540"/>
      <c r="I23" s="540"/>
      <c r="J23" s="540"/>
      <c r="K23" s="541"/>
      <c r="L23" s="539"/>
      <c r="M23" s="540"/>
      <c r="N23" s="540"/>
      <c r="O23" s="540"/>
      <c r="P23" s="541"/>
      <c r="Q23" s="545"/>
      <c r="R23" s="546"/>
      <c r="S23" s="546"/>
      <c r="T23" s="546"/>
      <c r="U23" s="546"/>
      <c r="V23" s="547"/>
      <c r="W23" s="594"/>
      <c r="X23" s="531"/>
      <c r="Y23" s="532"/>
      <c r="Z23" s="539"/>
      <c r="AA23" s="540"/>
      <c r="AB23" s="540"/>
      <c r="AC23" s="540"/>
      <c r="AD23" s="540"/>
      <c r="AE23" s="540"/>
      <c r="AF23" s="540"/>
      <c r="AG23" s="541"/>
      <c r="AH23" s="539"/>
      <c r="AI23" s="540"/>
      <c r="AJ23" s="540"/>
      <c r="AK23" s="540"/>
      <c r="AL23" s="541"/>
      <c r="AM23" s="557"/>
      <c r="AN23" s="558"/>
      <c r="AO23" s="558"/>
      <c r="AP23" s="558"/>
      <c r="AQ23" s="558"/>
      <c r="AR23" s="559"/>
      <c r="AS23" s="545"/>
      <c r="AT23" s="546"/>
      <c r="AU23" s="546"/>
      <c r="AV23" s="546"/>
      <c r="AW23" s="546"/>
      <c r="AX23" s="561"/>
      <c r="AY23" s="565" t="s">
        <v>160</v>
      </c>
      <c r="AZ23" s="566"/>
      <c r="BA23" s="566"/>
      <c r="BB23" s="566"/>
      <c r="BC23" s="566"/>
      <c r="BD23" s="566"/>
      <c r="BE23" s="566"/>
      <c r="BF23" s="566"/>
      <c r="BG23" s="566"/>
      <c r="BH23" s="566"/>
      <c r="BI23" s="566"/>
      <c r="BJ23" s="566"/>
      <c r="BK23" s="566"/>
      <c r="BL23" s="566"/>
      <c r="BM23" s="567"/>
      <c r="BN23" s="551">
        <v>118948665</v>
      </c>
      <c r="BO23" s="552"/>
      <c r="BP23" s="552"/>
      <c r="BQ23" s="552"/>
      <c r="BR23" s="552"/>
      <c r="BS23" s="552"/>
      <c r="BT23" s="552"/>
      <c r="BU23" s="553"/>
      <c r="BV23" s="551">
        <v>122766333</v>
      </c>
      <c r="BW23" s="552"/>
      <c r="BX23" s="552"/>
      <c r="BY23" s="552"/>
      <c r="BZ23" s="552"/>
      <c r="CA23" s="552"/>
      <c r="CB23" s="552"/>
      <c r="CC23" s="553"/>
      <c r="CD23" s="176"/>
      <c r="CE23" s="583"/>
      <c r="CF23" s="583"/>
      <c r="CG23" s="583"/>
      <c r="CH23" s="583"/>
      <c r="CI23" s="583"/>
      <c r="CJ23" s="583"/>
      <c r="CK23" s="583"/>
      <c r="CL23" s="583"/>
      <c r="CM23" s="583"/>
      <c r="CN23" s="583"/>
      <c r="CO23" s="583"/>
      <c r="CP23" s="583"/>
      <c r="CQ23" s="583"/>
      <c r="CR23" s="583"/>
      <c r="CS23" s="584"/>
      <c r="CT23" s="548"/>
      <c r="CU23" s="549"/>
      <c r="CV23" s="549"/>
      <c r="CW23" s="549"/>
      <c r="CX23" s="549"/>
      <c r="CY23" s="549"/>
      <c r="CZ23" s="549"/>
      <c r="DA23" s="550"/>
      <c r="DB23" s="548"/>
      <c r="DC23" s="549"/>
      <c r="DD23" s="549"/>
      <c r="DE23" s="549"/>
      <c r="DF23" s="549"/>
      <c r="DG23" s="549"/>
      <c r="DH23" s="549"/>
      <c r="DI23" s="550"/>
    </row>
    <row r="24" spans="1:113" ht="18.75" customHeight="1" thickBot="1" x14ac:dyDescent="0.25">
      <c r="A24" s="163"/>
      <c r="B24" s="530"/>
      <c r="C24" s="531"/>
      <c r="D24" s="532"/>
      <c r="E24" s="507" t="s">
        <v>161</v>
      </c>
      <c r="F24" s="508"/>
      <c r="G24" s="508"/>
      <c r="H24" s="508"/>
      <c r="I24" s="508"/>
      <c r="J24" s="508"/>
      <c r="K24" s="509"/>
      <c r="L24" s="504">
        <v>1</v>
      </c>
      <c r="M24" s="505"/>
      <c r="N24" s="505"/>
      <c r="O24" s="505"/>
      <c r="P24" s="506"/>
      <c r="Q24" s="504">
        <v>7210</v>
      </c>
      <c r="R24" s="505"/>
      <c r="S24" s="505"/>
      <c r="T24" s="505"/>
      <c r="U24" s="505"/>
      <c r="V24" s="506"/>
      <c r="W24" s="594"/>
      <c r="X24" s="531"/>
      <c r="Y24" s="532"/>
      <c r="Z24" s="507" t="s">
        <v>162</v>
      </c>
      <c r="AA24" s="508"/>
      <c r="AB24" s="508"/>
      <c r="AC24" s="508"/>
      <c r="AD24" s="508"/>
      <c r="AE24" s="508"/>
      <c r="AF24" s="508"/>
      <c r="AG24" s="509"/>
      <c r="AH24" s="504">
        <v>2618</v>
      </c>
      <c r="AI24" s="505"/>
      <c r="AJ24" s="505"/>
      <c r="AK24" s="505"/>
      <c r="AL24" s="506"/>
      <c r="AM24" s="504">
        <v>8079148</v>
      </c>
      <c r="AN24" s="505"/>
      <c r="AO24" s="505"/>
      <c r="AP24" s="505"/>
      <c r="AQ24" s="505"/>
      <c r="AR24" s="506"/>
      <c r="AS24" s="504">
        <v>3086</v>
      </c>
      <c r="AT24" s="505"/>
      <c r="AU24" s="505"/>
      <c r="AV24" s="505"/>
      <c r="AW24" s="505"/>
      <c r="AX24" s="564"/>
      <c r="AY24" s="524" t="s">
        <v>163</v>
      </c>
      <c r="AZ24" s="525"/>
      <c r="BA24" s="525"/>
      <c r="BB24" s="525"/>
      <c r="BC24" s="525"/>
      <c r="BD24" s="525"/>
      <c r="BE24" s="525"/>
      <c r="BF24" s="525"/>
      <c r="BG24" s="525"/>
      <c r="BH24" s="525"/>
      <c r="BI24" s="525"/>
      <c r="BJ24" s="525"/>
      <c r="BK24" s="525"/>
      <c r="BL24" s="525"/>
      <c r="BM24" s="526"/>
      <c r="BN24" s="551">
        <v>71309742</v>
      </c>
      <c r="BO24" s="552"/>
      <c r="BP24" s="552"/>
      <c r="BQ24" s="552"/>
      <c r="BR24" s="552"/>
      <c r="BS24" s="552"/>
      <c r="BT24" s="552"/>
      <c r="BU24" s="553"/>
      <c r="BV24" s="551">
        <v>72902419</v>
      </c>
      <c r="BW24" s="552"/>
      <c r="BX24" s="552"/>
      <c r="BY24" s="552"/>
      <c r="BZ24" s="552"/>
      <c r="CA24" s="552"/>
      <c r="CB24" s="552"/>
      <c r="CC24" s="553"/>
      <c r="CD24" s="176"/>
      <c r="CE24" s="583"/>
      <c r="CF24" s="583"/>
      <c r="CG24" s="583"/>
      <c r="CH24" s="583"/>
      <c r="CI24" s="583"/>
      <c r="CJ24" s="583"/>
      <c r="CK24" s="583"/>
      <c r="CL24" s="583"/>
      <c r="CM24" s="583"/>
      <c r="CN24" s="583"/>
      <c r="CO24" s="583"/>
      <c r="CP24" s="583"/>
      <c r="CQ24" s="583"/>
      <c r="CR24" s="583"/>
      <c r="CS24" s="584"/>
      <c r="CT24" s="548"/>
      <c r="CU24" s="549"/>
      <c r="CV24" s="549"/>
      <c r="CW24" s="549"/>
      <c r="CX24" s="549"/>
      <c r="CY24" s="549"/>
      <c r="CZ24" s="549"/>
      <c r="DA24" s="550"/>
      <c r="DB24" s="548"/>
      <c r="DC24" s="549"/>
      <c r="DD24" s="549"/>
      <c r="DE24" s="549"/>
      <c r="DF24" s="549"/>
      <c r="DG24" s="549"/>
      <c r="DH24" s="549"/>
      <c r="DI24" s="550"/>
    </row>
    <row r="25" spans="1:113" ht="18.75" customHeight="1" x14ac:dyDescent="0.2">
      <c r="A25" s="163"/>
      <c r="B25" s="530"/>
      <c r="C25" s="531"/>
      <c r="D25" s="532"/>
      <c r="E25" s="507" t="s">
        <v>164</v>
      </c>
      <c r="F25" s="508"/>
      <c r="G25" s="508"/>
      <c r="H25" s="508"/>
      <c r="I25" s="508"/>
      <c r="J25" s="508"/>
      <c r="K25" s="509"/>
      <c r="L25" s="504">
        <v>3</v>
      </c>
      <c r="M25" s="505"/>
      <c r="N25" s="505"/>
      <c r="O25" s="505"/>
      <c r="P25" s="506"/>
      <c r="Q25" s="504">
        <v>8700</v>
      </c>
      <c r="R25" s="505"/>
      <c r="S25" s="505"/>
      <c r="T25" s="505"/>
      <c r="U25" s="505"/>
      <c r="V25" s="506"/>
      <c r="W25" s="594"/>
      <c r="X25" s="531"/>
      <c r="Y25" s="532"/>
      <c r="Z25" s="507" t="s">
        <v>165</v>
      </c>
      <c r="AA25" s="508"/>
      <c r="AB25" s="508"/>
      <c r="AC25" s="508"/>
      <c r="AD25" s="508"/>
      <c r="AE25" s="508"/>
      <c r="AF25" s="508"/>
      <c r="AG25" s="509"/>
      <c r="AH25" s="504">
        <v>520</v>
      </c>
      <c r="AI25" s="505"/>
      <c r="AJ25" s="505"/>
      <c r="AK25" s="505"/>
      <c r="AL25" s="506"/>
      <c r="AM25" s="504">
        <v>1601080</v>
      </c>
      <c r="AN25" s="505"/>
      <c r="AO25" s="505"/>
      <c r="AP25" s="505"/>
      <c r="AQ25" s="505"/>
      <c r="AR25" s="506"/>
      <c r="AS25" s="504">
        <v>3079</v>
      </c>
      <c r="AT25" s="505"/>
      <c r="AU25" s="505"/>
      <c r="AV25" s="505"/>
      <c r="AW25" s="505"/>
      <c r="AX25" s="564"/>
      <c r="AY25" s="577" t="s">
        <v>166</v>
      </c>
      <c r="AZ25" s="578"/>
      <c r="BA25" s="578"/>
      <c r="BB25" s="578"/>
      <c r="BC25" s="578"/>
      <c r="BD25" s="578"/>
      <c r="BE25" s="578"/>
      <c r="BF25" s="578"/>
      <c r="BG25" s="578"/>
      <c r="BH25" s="578"/>
      <c r="BI25" s="578"/>
      <c r="BJ25" s="578"/>
      <c r="BK25" s="578"/>
      <c r="BL25" s="578"/>
      <c r="BM25" s="579"/>
      <c r="BN25" s="580">
        <v>30031931</v>
      </c>
      <c r="BO25" s="581"/>
      <c r="BP25" s="581"/>
      <c r="BQ25" s="581"/>
      <c r="BR25" s="581"/>
      <c r="BS25" s="581"/>
      <c r="BT25" s="581"/>
      <c r="BU25" s="582"/>
      <c r="BV25" s="580">
        <v>32974808</v>
      </c>
      <c r="BW25" s="581"/>
      <c r="BX25" s="581"/>
      <c r="BY25" s="581"/>
      <c r="BZ25" s="581"/>
      <c r="CA25" s="581"/>
      <c r="CB25" s="581"/>
      <c r="CC25" s="582"/>
      <c r="CD25" s="176"/>
      <c r="CE25" s="583"/>
      <c r="CF25" s="583"/>
      <c r="CG25" s="583"/>
      <c r="CH25" s="583"/>
      <c r="CI25" s="583"/>
      <c r="CJ25" s="583"/>
      <c r="CK25" s="583"/>
      <c r="CL25" s="583"/>
      <c r="CM25" s="583"/>
      <c r="CN25" s="583"/>
      <c r="CO25" s="583"/>
      <c r="CP25" s="583"/>
      <c r="CQ25" s="583"/>
      <c r="CR25" s="583"/>
      <c r="CS25" s="584"/>
      <c r="CT25" s="548"/>
      <c r="CU25" s="549"/>
      <c r="CV25" s="549"/>
      <c r="CW25" s="549"/>
      <c r="CX25" s="549"/>
      <c r="CY25" s="549"/>
      <c r="CZ25" s="549"/>
      <c r="DA25" s="550"/>
      <c r="DB25" s="548"/>
      <c r="DC25" s="549"/>
      <c r="DD25" s="549"/>
      <c r="DE25" s="549"/>
      <c r="DF25" s="549"/>
      <c r="DG25" s="549"/>
      <c r="DH25" s="549"/>
      <c r="DI25" s="550"/>
    </row>
    <row r="26" spans="1:113" ht="18.75" customHeight="1" x14ac:dyDescent="0.2">
      <c r="A26" s="163"/>
      <c r="B26" s="530"/>
      <c r="C26" s="531"/>
      <c r="D26" s="532"/>
      <c r="E26" s="507" t="s">
        <v>167</v>
      </c>
      <c r="F26" s="508"/>
      <c r="G26" s="508"/>
      <c r="H26" s="508"/>
      <c r="I26" s="508"/>
      <c r="J26" s="508"/>
      <c r="K26" s="509"/>
      <c r="L26" s="504">
        <v>1</v>
      </c>
      <c r="M26" s="505"/>
      <c r="N26" s="505"/>
      <c r="O26" s="505"/>
      <c r="P26" s="506"/>
      <c r="Q26" s="504">
        <v>7600</v>
      </c>
      <c r="R26" s="505"/>
      <c r="S26" s="505"/>
      <c r="T26" s="505"/>
      <c r="U26" s="505"/>
      <c r="V26" s="506"/>
      <c r="W26" s="594"/>
      <c r="X26" s="531"/>
      <c r="Y26" s="532"/>
      <c r="Z26" s="507" t="s">
        <v>168</v>
      </c>
      <c r="AA26" s="562"/>
      <c r="AB26" s="562"/>
      <c r="AC26" s="562"/>
      <c r="AD26" s="562"/>
      <c r="AE26" s="562"/>
      <c r="AF26" s="562"/>
      <c r="AG26" s="563"/>
      <c r="AH26" s="504">
        <v>5</v>
      </c>
      <c r="AI26" s="505"/>
      <c r="AJ26" s="505"/>
      <c r="AK26" s="505"/>
      <c r="AL26" s="506"/>
      <c r="AM26" s="504">
        <v>11695</v>
      </c>
      <c r="AN26" s="505"/>
      <c r="AO26" s="505"/>
      <c r="AP26" s="505"/>
      <c r="AQ26" s="505"/>
      <c r="AR26" s="506"/>
      <c r="AS26" s="504">
        <v>2339</v>
      </c>
      <c r="AT26" s="505"/>
      <c r="AU26" s="505"/>
      <c r="AV26" s="505"/>
      <c r="AW26" s="505"/>
      <c r="AX26" s="564"/>
      <c r="AY26" s="591" t="s">
        <v>169</v>
      </c>
      <c r="AZ26" s="511"/>
      <c r="BA26" s="511"/>
      <c r="BB26" s="511"/>
      <c r="BC26" s="511"/>
      <c r="BD26" s="511"/>
      <c r="BE26" s="511"/>
      <c r="BF26" s="511"/>
      <c r="BG26" s="511"/>
      <c r="BH26" s="511"/>
      <c r="BI26" s="511"/>
      <c r="BJ26" s="511"/>
      <c r="BK26" s="511"/>
      <c r="BL26" s="511"/>
      <c r="BM26" s="592"/>
      <c r="BN26" s="551">
        <v>480263</v>
      </c>
      <c r="BO26" s="552"/>
      <c r="BP26" s="552"/>
      <c r="BQ26" s="552"/>
      <c r="BR26" s="552"/>
      <c r="BS26" s="552"/>
      <c r="BT26" s="552"/>
      <c r="BU26" s="553"/>
      <c r="BV26" s="551">
        <v>626377</v>
      </c>
      <c r="BW26" s="552"/>
      <c r="BX26" s="552"/>
      <c r="BY26" s="552"/>
      <c r="BZ26" s="552"/>
      <c r="CA26" s="552"/>
      <c r="CB26" s="552"/>
      <c r="CC26" s="553"/>
      <c r="CD26" s="176"/>
      <c r="CE26" s="583"/>
      <c r="CF26" s="583"/>
      <c r="CG26" s="583"/>
      <c r="CH26" s="583"/>
      <c r="CI26" s="583"/>
      <c r="CJ26" s="583"/>
      <c r="CK26" s="583"/>
      <c r="CL26" s="583"/>
      <c r="CM26" s="583"/>
      <c r="CN26" s="583"/>
      <c r="CO26" s="583"/>
      <c r="CP26" s="583"/>
      <c r="CQ26" s="583"/>
      <c r="CR26" s="583"/>
      <c r="CS26" s="584"/>
      <c r="CT26" s="548"/>
      <c r="CU26" s="549"/>
      <c r="CV26" s="549"/>
      <c r="CW26" s="549"/>
      <c r="CX26" s="549"/>
      <c r="CY26" s="549"/>
      <c r="CZ26" s="549"/>
      <c r="DA26" s="550"/>
      <c r="DB26" s="548"/>
      <c r="DC26" s="549"/>
      <c r="DD26" s="549"/>
      <c r="DE26" s="549"/>
      <c r="DF26" s="549"/>
      <c r="DG26" s="549"/>
      <c r="DH26" s="549"/>
      <c r="DI26" s="550"/>
    </row>
    <row r="27" spans="1:113" ht="18.75" customHeight="1" thickBot="1" x14ac:dyDescent="0.25">
      <c r="A27" s="163"/>
      <c r="B27" s="530"/>
      <c r="C27" s="531"/>
      <c r="D27" s="532"/>
      <c r="E27" s="507" t="s">
        <v>170</v>
      </c>
      <c r="F27" s="508"/>
      <c r="G27" s="508"/>
      <c r="H27" s="508"/>
      <c r="I27" s="508"/>
      <c r="J27" s="508"/>
      <c r="K27" s="509"/>
      <c r="L27" s="504">
        <v>1</v>
      </c>
      <c r="M27" s="505"/>
      <c r="N27" s="505"/>
      <c r="O27" s="505"/>
      <c r="P27" s="506"/>
      <c r="Q27" s="504">
        <v>7200</v>
      </c>
      <c r="R27" s="505"/>
      <c r="S27" s="505"/>
      <c r="T27" s="505"/>
      <c r="U27" s="505"/>
      <c r="V27" s="506"/>
      <c r="W27" s="594"/>
      <c r="X27" s="531"/>
      <c r="Y27" s="532"/>
      <c r="Z27" s="507" t="s">
        <v>171</v>
      </c>
      <c r="AA27" s="508"/>
      <c r="AB27" s="508"/>
      <c r="AC27" s="508"/>
      <c r="AD27" s="508"/>
      <c r="AE27" s="508"/>
      <c r="AF27" s="508"/>
      <c r="AG27" s="509"/>
      <c r="AH27" s="504">
        <v>152</v>
      </c>
      <c r="AI27" s="505"/>
      <c r="AJ27" s="505"/>
      <c r="AK27" s="505"/>
      <c r="AL27" s="506"/>
      <c r="AM27" s="504">
        <v>556784</v>
      </c>
      <c r="AN27" s="505"/>
      <c r="AO27" s="505"/>
      <c r="AP27" s="505"/>
      <c r="AQ27" s="505"/>
      <c r="AR27" s="506"/>
      <c r="AS27" s="504">
        <v>3663</v>
      </c>
      <c r="AT27" s="505"/>
      <c r="AU27" s="505"/>
      <c r="AV27" s="505"/>
      <c r="AW27" s="505"/>
      <c r="AX27" s="564"/>
      <c r="AY27" s="588" t="s">
        <v>172</v>
      </c>
      <c r="AZ27" s="589"/>
      <c r="BA27" s="589"/>
      <c r="BB27" s="589"/>
      <c r="BC27" s="589"/>
      <c r="BD27" s="589"/>
      <c r="BE27" s="589"/>
      <c r="BF27" s="589"/>
      <c r="BG27" s="589"/>
      <c r="BH27" s="589"/>
      <c r="BI27" s="589"/>
      <c r="BJ27" s="589"/>
      <c r="BK27" s="589"/>
      <c r="BL27" s="589"/>
      <c r="BM27" s="590"/>
      <c r="BN27" s="585">
        <v>1911000</v>
      </c>
      <c r="BO27" s="586"/>
      <c r="BP27" s="586"/>
      <c r="BQ27" s="586"/>
      <c r="BR27" s="586"/>
      <c r="BS27" s="586"/>
      <c r="BT27" s="586"/>
      <c r="BU27" s="587"/>
      <c r="BV27" s="585">
        <v>1911000</v>
      </c>
      <c r="BW27" s="586"/>
      <c r="BX27" s="586"/>
      <c r="BY27" s="586"/>
      <c r="BZ27" s="586"/>
      <c r="CA27" s="586"/>
      <c r="CB27" s="586"/>
      <c r="CC27" s="587"/>
      <c r="CD27" s="178"/>
      <c r="CE27" s="583"/>
      <c r="CF27" s="583"/>
      <c r="CG27" s="583"/>
      <c r="CH27" s="583"/>
      <c r="CI27" s="583"/>
      <c r="CJ27" s="583"/>
      <c r="CK27" s="583"/>
      <c r="CL27" s="583"/>
      <c r="CM27" s="583"/>
      <c r="CN27" s="583"/>
      <c r="CO27" s="583"/>
      <c r="CP27" s="583"/>
      <c r="CQ27" s="583"/>
      <c r="CR27" s="583"/>
      <c r="CS27" s="584"/>
      <c r="CT27" s="548"/>
      <c r="CU27" s="549"/>
      <c r="CV27" s="549"/>
      <c r="CW27" s="549"/>
      <c r="CX27" s="549"/>
      <c r="CY27" s="549"/>
      <c r="CZ27" s="549"/>
      <c r="DA27" s="550"/>
      <c r="DB27" s="548"/>
      <c r="DC27" s="549"/>
      <c r="DD27" s="549"/>
      <c r="DE27" s="549"/>
      <c r="DF27" s="549"/>
      <c r="DG27" s="549"/>
      <c r="DH27" s="549"/>
      <c r="DI27" s="550"/>
    </row>
    <row r="28" spans="1:113" ht="18.75" customHeight="1" x14ac:dyDescent="0.2">
      <c r="A28" s="163"/>
      <c r="B28" s="530"/>
      <c r="C28" s="531"/>
      <c r="D28" s="532"/>
      <c r="E28" s="507" t="s">
        <v>173</v>
      </c>
      <c r="F28" s="508"/>
      <c r="G28" s="508"/>
      <c r="H28" s="508"/>
      <c r="I28" s="508"/>
      <c r="J28" s="508"/>
      <c r="K28" s="509"/>
      <c r="L28" s="504">
        <v>1</v>
      </c>
      <c r="M28" s="505"/>
      <c r="N28" s="505"/>
      <c r="O28" s="505"/>
      <c r="P28" s="506"/>
      <c r="Q28" s="504">
        <v>6660</v>
      </c>
      <c r="R28" s="505"/>
      <c r="S28" s="505"/>
      <c r="T28" s="505"/>
      <c r="U28" s="505"/>
      <c r="V28" s="506"/>
      <c r="W28" s="594"/>
      <c r="X28" s="531"/>
      <c r="Y28" s="532"/>
      <c r="Z28" s="507" t="s">
        <v>174</v>
      </c>
      <c r="AA28" s="508"/>
      <c r="AB28" s="508"/>
      <c r="AC28" s="508"/>
      <c r="AD28" s="508"/>
      <c r="AE28" s="508"/>
      <c r="AF28" s="508"/>
      <c r="AG28" s="509"/>
      <c r="AH28" s="504">
        <v>30</v>
      </c>
      <c r="AI28" s="505"/>
      <c r="AJ28" s="505"/>
      <c r="AK28" s="505"/>
      <c r="AL28" s="506"/>
      <c r="AM28" s="504">
        <v>90180</v>
      </c>
      <c r="AN28" s="505"/>
      <c r="AO28" s="505"/>
      <c r="AP28" s="505"/>
      <c r="AQ28" s="505"/>
      <c r="AR28" s="506"/>
      <c r="AS28" s="504">
        <v>3006</v>
      </c>
      <c r="AT28" s="505"/>
      <c r="AU28" s="505"/>
      <c r="AV28" s="505"/>
      <c r="AW28" s="505"/>
      <c r="AX28" s="564"/>
      <c r="AY28" s="568" t="s">
        <v>175</v>
      </c>
      <c r="AZ28" s="569"/>
      <c r="BA28" s="569"/>
      <c r="BB28" s="570"/>
      <c r="BC28" s="577" t="s">
        <v>46</v>
      </c>
      <c r="BD28" s="578"/>
      <c r="BE28" s="578"/>
      <c r="BF28" s="578"/>
      <c r="BG28" s="578"/>
      <c r="BH28" s="578"/>
      <c r="BI28" s="578"/>
      <c r="BJ28" s="578"/>
      <c r="BK28" s="578"/>
      <c r="BL28" s="578"/>
      <c r="BM28" s="579"/>
      <c r="BN28" s="580">
        <v>21784320</v>
      </c>
      <c r="BO28" s="581"/>
      <c r="BP28" s="581"/>
      <c r="BQ28" s="581"/>
      <c r="BR28" s="581"/>
      <c r="BS28" s="581"/>
      <c r="BT28" s="581"/>
      <c r="BU28" s="582"/>
      <c r="BV28" s="580">
        <v>19680920</v>
      </c>
      <c r="BW28" s="581"/>
      <c r="BX28" s="581"/>
      <c r="BY28" s="581"/>
      <c r="BZ28" s="581"/>
      <c r="CA28" s="581"/>
      <c r="CB28" s="581"/>
      <c r="CC28" s="582"/>
      <c r="CD28" s="176"/>
      <c r="CE28" s="583"/>
      <c r="CF28" s="583"/>
      <c r="CG28" s="583"/>
      <c r="CH28" s="583"/>
      <c r="CI28" s="583"/>
      <c r="CJ28" s="583"/>
      <c r="CK28" s="583"/>
      <c r="CL28" s="583"/>
      <c r="CM28" s="583"/>
      <c r="CN28" s="583"/>
      <c r="CO28" s="583"/>
      <c r="CP28" s="583"/>
      <c r="CQ28" s="583"/>
      <c r="CR28" s="583"/>
      <c r="CS28" s="584"/>
      <c r="CT28" s="548"/>
      <c r="CU28" s="549"/>
      <c r="CV28" s="549"/>
      <c r="CW28" s="549"/>
      <c r="CX28" s="549"/>
      <c r="CY28" s="549"/>
      <c r="CZ28" s="549"/>
      <c r="DA28" s="550"/>
      <c r="DB28" s="548"/>
      <c r="DC28" s="549"/>
      <c r="DD28" s="549"/>
      <c r="DE28" s="549"/>
      <c r="DF28" s="549"/>
      <c r="DG28" s="549"/>
      <c r="DH28" s="549"/>
      <c r="DI28" s="550"/>
    </row>
    <row r="29" spans="1:113" ht="18.75" customHeight="1" x14ac:dyDescent="0.2">
      <c r="A29" s="163"/>
      <c r="B29" s="530"/>
      <c r="C29" s="531"/>
      <c r="D29" s="532"/>
      <c r="E29" s="507" t="s">
        <v>176</v>
      </c>
      <c r="F29" s="508"/>
      <c r="G29" s="508"/>
      <c r="H29" s="508"/>
      <c r="I29" s="508"/>
      <c r="J29" s="508"/>
      <c r="K29" s="509"/>
      <c r="L29" s="504">
        <v>36</v>
      </c>
      <c r="M29" s="505"/>
      <c r="N29" s="505"/>
      <c r="O29" s="505"/>
      <c r="P29" s="506"/>
      <c r="Q29" s="504">
        <v>6300</v>
      </c>
      <c r="R29" s="505"/>
      <c r="S29" s="505"/>
      <c r="T29" s="505"/>
      <c r="U29" s="505"/>
      <c r="V29" s="506"/>
      <c r="W29" s="595"/>
      <c r="X29" s="596"/>
      <c r="Y29" s="597"/>
      <c r="Z29" s="507" t="s">
        <v>177</v>
      </c>
      <c r="AA29" s="508"/>
      <c r="AB29" s="508"/>
      <c r="AC29" s="508"/>
      <c r="AD29" s="508"/>
      <c r="AE29" s="508"/>
      <c r="AF29" s="508"/>
      <c r="AG29" s="509"/>
      <c r="AH29" s="504">
        <v>2800</v>
      </c>
      <c r="AI29" s="505"/>
      <c r="AJ29" s="505"/>
      <c r="AK29" s="505"/>
      <c r="AL29" s="506"/>
      <c r="AM29" s="504">
        <v>8726112</v>
      </c>
      <c r="AN29" s="505"/>
      <c r="AO29" s="505"/>
      <c r="AP29" s="505"/>
      <c r="AQ29" s="505"/>
      <c r="AR29" s="506"/>
      <c r="AS29" s="504">
        <v>3116</v>
      </c>
      <c r="AT29" s="505"/>
      <c r="AU29" s="505"/>
      <c r="AV29" s="505"/>
      <c r="AW29" s="505"/>
      <c r="AX29" s="564"/>
      <c r="AY29" s="571"/>
      <c r="AZ29" s="572"/>
      <c r="BA29" s="572"/>
      <c r="BB29" s="573"/>
      <c r="BC29" s="565" t="s">
        <v>178</v>
      </c>
      <c r="BD29" s="566"/>
      <c r="BE29" s="566"/>
      <c r="BF29" s="566"/>
      <c r="BG29" s="566"/>
      <c r="BH29" s="566"/>
      <c r="BI29" s="566"/>
      <c r="BJ29" s="566"/>
      <c r="BK29" s="566"/>
      <c r="BL29" s="566"/>
      <c r="BM29" s="567"/>
      <c r="BN29" s="551">
        <v>8669250</v>
      </c>
      <c r="BO29" s="552"/>
      <c r="BP29" s="552"/>
      <c r="BQ29" s="552"/>
      <c r="BR29" s="552"/>
      <c r="BS29" s="552"/>
      <c r="BT29" s="552"/>
      <c r="BU29" s="553"/>
      <c r="BV29" s="551">
        <v>7157100</v>
      </c>
      <c r="BW29" s="552"/>
      <c r="BX29" s="552"/>
      <c r="BY29" s="552"/>
      <c r="BZ29" s="552"/>
      <c r="CA29" s="552"/>
      <c r="CB29" s="552"/>
      <c r="CC29" s="553"/>
      <c r="CD29" s="178"/>
      <c r="CE29" s="583"/>
      <c r="CF29" s="583"/>
      <c r="CG29" s="583"/>
      <c r="CH29" s="583"/>
      <c r="CI29" s="583"/>
      <c r="CJ29" s="583"/>
      <c r="CK29" s="583"/>
      <c r="CL29" s="583"/>
      <c r="CM29" s="583"/>
      <c r="CN29" s="583"/>
      <c r="CO29" s="583"/>
      <c r="CP29" s="583"/>
      <c r="CQ29" s="583"/>
      <c r="CR29" s="583"/>
      <c r="CS29" s="584"/>
      <c r="CT29" s="548"/>
      <c r="CU29" s="549"/>
      <c r="CV29" s="549"/>
      <c r="CW29" s="549"/>
      <c r="CX29" s="549"/>
      <c r="CY29" s="549"/>
      <c r="CZ29" s="549"/>
      <c r="DA29" s="550"/>
      <c r="DB29" s="548"/>
      <c r="DC29" s="549"/>
      <c r="DD29" s="549"/>
      <c r="DE29" s="549"/>
      <c r="DF29" s="549"/>
      <c r="DG29" s="549"/>
      <c r="DH29" s="549"/>
      <c r="DI29" s="550"/>
    </row>
    <row r="30" spans="1:113" ht="18.75" customHeight="1" thickBot="1" x14ac:dyDescent="0.25">
      <c r="A30" s="163"/>
      <c r="B30" s="533"/>
      <c r="C30" s="534"/>
      <c r="D30" s="535"/>
      <c r="E30" s="512"/>
      <c r="F30" s="513"/>
      <c r="G30" s="513"/>
      <c r="H30" s="513"/>
      <c r="I30" s="513"/>
      <c r="J30" s="513"/>
      <c r="K30" s="514"/>
      <c r="L30" s="515"/>
      <c r="M30" s="516"/>
      <c r="N30" s="516"/>
      <c r="O30" s="516"/>
      <c r="P30" s="517"/>
      <c r="Q30" s="515"/>
      <c r="R30" s="516"/>
      <c r="S30" s="516"/>
      <c r="T30" s="516"/>
      <c r="U30" s="516"/>
      <c r="V30" s="517"/>
      <c r="W30" s="518" t="s">
        <v>179</v>
      </c>
      <c r="X30" s="519"/>
      <c r="Y30" s="519"/>
      <c r="Z30" s="519"/>
      <c r="AA30" s="519"/>
      <c r="AB30" s="519"/>
      <c r="AC30" s="519"/>
      <c r="AD30" s="519"/>
      <c r="AE30" s="519"/>
      <c r="AF30" s="519"/>
      <c r="AG30" s="520"/>
      <c r="AH30" s="521">
        <v>100.3</v>
      </c>
      <c r="AI30" s="522"/>
      <c r="AJ30" s="522"/>
      <c r="AK30" s="522"/>
      <c r="AL30" s="522"/>
      <c r="AM30" s="522"/>
      <c r="AN30" s="522"/>
      <c r="AO30" s="522"/>
      <c r="AP30" s="522"/>
      <c r="AQ30" s="522"/>
      <c r="AR30" s="522"/>
      <c r="AS30" s="522"/>
      <c r="AT30" s="522"/>
      <c r="AU30" s="522"/>
      <c r="AV30" s="522"/>
      <c r="AW30" s="522"/>
      <c r="AX30" s="523"/>
      <c r="AY30" s="574"/>
      <c r="AZ30" s="575"/>
      <c r="BA30" s="575"/>
      <c r="BB30" s="576"/>
      <c r="BC30" s="524" t="s">
        <v>48</v>
      </c>
      <c r="BD30" s="525"/>
      <c r="BE30" s="525"/>
      <c r="BF30" s="525"/>
      <c r="BG30" s="525"/>
      <c r="BH30" s="525"/>
      <c r="BI30" s="525"/>
      <c r="BJ30" s="525"/>
      <c r="BK30" s="525"/>
      <c r="BL30" s="525"/>
      <c r="BM30" s="526"/>
      <c r="BN30" s="585">
        <v>19212671</v>
      </c>
      <c r="BO30" s="586"/>
      <c r="BP30" s="586"/>
      <c r="BQ30" s="586"/>
      <c r="BR30" s="586"/>
      <c r="BS30" s="586"/>
      <c r="BT30" s="586"/>
      <c r="BU30" s="587"/>
      <c r="BV30" s="585">
        <v>15796026</v>
      </c>
      <c r="BW30" s="586"/>
      <c r="BX30" s="586"/>
      <c r="BY30" s="586"/>
      <c r="BZ30" s="586"/>
      <c r="CA30" s="586"/>
      <c r="CB30" s="586"/>
      <c r="CC30" s="587"/>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2">
      <c r="A31" s="163"/>
      <c r="B31" s="185"/>
      <c r="DI31" s="186"/>
    </row>
    <row r="32" spans="1:113" ht="13.5" customHeight="1" x14ac:dyDescent="0.2">
      <c r="A32" s="163"/>
      <c r="B32" s="187"/>
      <c r="C32" s="510" t="s">
        <v>180</v>
      </c>
      <c r="D32" s="510"/>
      <c r="E32" s="510"/>
      <c r="F32" s="510"/>
      <c r="G32" s="510"/>
      <c r="H32" s="510"/>
      <c r="I32" s="510"/>
      <c r="J32" s="510"/>
      <c r="K32" s="510"/>
      <c r="L32" s="510"/>
      <c r="M32" s="510"/>
      <c r="N32" s="510"/>
      <c r="O32" s="510"/>
      <c r="P32" s="510"/>
      <c r="Q32" s="510"/>
      <c r="R32" s="510"/>
      <c r="S32" s="510"/>
      <c r="U32" s="511" t="s">
        <v>181</v>
      </c>
      <c r="V32" s="511"/>
      <c r="W32" s="511"/>
      <c r="X32" s="511"/>
      <c r="Y32" s="511"/>
      <c r="Z32" s="511"/>
      <c r="AA32" s="511"/>
      <c r="AB32" s="511"/>
      <c r="AC32" s="511"/>
      <c r="AD32" s="511"/>
      <c r="AE32" s="511"/>
      <c r="AF32" s="511"/>
      <c r="AG32" s="511"/>
      <c r="AH32" s="511"/>
      <c r="AI32" s="511"/>
      <c r="AJ32" s="511"/>
      <c r="AK32" s="511"/>
      <c r="AM32" s="511" t="s">
        <v>182</v>
      </c>
      <c r="AN32" s="511"/>
      <c r="AO32" s="511"/>
      <c r="AP32" s="511"/>
      <c r="AQ32" s="511"/>
      <c r="AR32" s="511"/>
      <c r="AS32" s="511"/>
      <c r="AT32" s="511"/>
      <c r="AU32" s="511"/>
      <c r="AV32" s="511"/>
      <c r="AW32" s="511"/>
      <c r="AX32" s="511"/>
      <c r="AY32" s="511"/>
      <c r="AZ32" s="511"/>
      <c r="BA32" s="511"/>
      <c r="BB32" s="511"/>
      <c r="BC32" s="511"/>
      <c r="BE32" s="511" t="s">
        <v>183</v>
      </c>
      <c r="BF32" s="511"/>
      <c r="BG32" s="511"/>
      <c r="BH32" s="511"/>
      <c r="BI32" s="511"/>
      <c r="BJ32" s="511"/>
      <c r="BK32" s="511"/>
      <c r="BL32" s="511"/>
      <c r="BM32" s="511"/>
      <c r="BN32" s="511"/>
      <c r="BO32" s="511"/>
      <c r="BP32" s="511"/>
      <c r="BQ32" s="511"/>
      <c r="BR32" s="511"/>
      <c r="BS32" s="511"/>
      <c r="BT32" s="511"/>
      <c r="BU32" s="511"/>
      <c r="BW32" s="511" t="s">
        <v>184</v>
      </c>
      <c r="BX32" s="511"/>
      <c r="BY32" s="511"/>
      <c r="BZ32" s="511"/>
      <c r="CA32" s="511"/>
      <c r="CB32" s="511"/>
      <c r="CC32" s="511"/>
      <c r="CD32" s="511"/>
      <c r="CE32" s="511"/>
      <c r="CF32" s="511"/>
      <c r="CG32" s="511"/>
      <c r="CH32" s="511"/>
      <c r="CI32" s="511"/>
      <c r="CJ32" s="511"/>
      <c r="CK32" s="511"/>
      <c r="CL32" s="511"/>
      <c r="CM32" s="511"/>
      <c r="CO32" s="511" t="s">
        <v>185</v>
      </c>
      <c r="CP32" s="511"/>
      <c r="CQ32" s="511"/>
      <c r="CR32" s="511"/>
      <c r="CS32" s="511"/>
      <c r="CT32" s="511"/>
      <c r="CU32" s="511"/>
      <c r="CV32" s="511"/>
      <c r="CW32" s="511"/>
      <c r="CX32" s="511"/>
      <c r="CY32" s="511"/>
      <c r="CZ32" s="511"/>
      <c r="DA32" s="511"/>
      <c r="DB32" s="511"/>
      <c r="DC32" s="511"/>
      <c r="DD32" s="511"/>
      <c r="DE32" s="511"/>
      <c r="DI32" s="186"/>
    </row>
    <row r="33" spans="1:113" ht="13.5" customHeight="1" x14ac:dyDescent="0.2">
      <c r="A33" s="163"/>
      <c r="B33" s="187"/>
      <c r="C33" s="503" t="s">
        <v>186</v>
      </c>
      <c r="D33" s="503"/>
      <c r="E33" s="502" t="s">
        <v>187</v>
      </c>
      <c r="F33" s="502"/>
      <c r="G33" s="502"/>
      <c r="H33" s="502"/>
      <c r="I33" s="502"/>
      <c r="J33" s="502"/>
      <c r="K33" s="502"/>
      <c r="L33" s="502"/>
      <c r="M33" s="502"/>
      <c r="N33" s="502"/>
      <c r="O33" s="502"/>
      <c r="P33" s="502"/>
      <c r="Q33" s="502"/>
      <c r="R33" s="502"/>
      <c r="S33" s="502"/>
      <c r="T33" s="188"/>
      <c r="U33" s="503" t="s">
        <v>186</v>
      </c>
      <c r="V33" s="503"/>
      <c r="W33" s="502" t="s">
        <v>187</v>
      </c>
      <c r="X33" s="502"/>
      <c r="Y33" s="502"/>
      <c r="Z33" s="502"/>
      <c r="AA33" s="502"/>
      <c r="AB33" s="502"/>
      <c r="AC33" s="502"/>
      <c r="AD33" s="502"/>
      <c r="AE33" s="502"/>
      <c r="AF33" s="502"/>
      <c r="AG33" s="502"/>
      <c r="AH33" s="502"/>
      <c r="AI33" s="502"/>
      <c r="AJ33" s="502"/>
      <c r="AK33" s="502"/>
      <c r="AL33" s="188"/>
      <c r="AM33" s="503" t="s">
        <v>186</v>
      </c>
      <c r="AN33" s="503"/>
      <c r="AO33" s="502" t="s">
        <v>187</v>
      </c>
      <c r="AP33" s="502"/>
      <c r="AQ33" s="502"/>
      <c r="AR33" s="502"/>
      <c r="AS33" s="502"/>
      <c r="AT33" s="502"/>
      <c r="AU33" s="502"/>
      <c r="AV33" s="502"/>
      <c r="AW33" s="502"/>
      <c r="AX33" s="502"/>
      <c r="AY33" s="502"/>
      <c r="AZ33" s="502"/>
      <c r="BA33" s="502"/>
      <c r="BB33" s="502"/>
      <c r="BC33" s="502"/>
      <c r="BD33" s="189"/>
      <c r="BE33" s="502" t="s">
        <v>188</v>
      </c>
      <c r="BF33" s="502"/>
      <c r="BG33" s="502" t="s">
        <v>189</v>
      </c>
      <c r="BH33" s="502"/>
      <c r="BI33" s="502"/>
      <c r="BJ33" s="502"/>
      <c r="BK33" s="502"/>
      <c r="BL33" s="502"/>
      <c r="BM33" s="502"/>
      <c r="BN33" s="502"/>
      <c r="BO33" s="502"/>
      <c r="BP33" s="502"/>
      <c r="BQ33" s="502"/>
      <c r="BR33" s="502"/>
      <c r="BS33" s="502"/>
      <c r="BT33" s="502"/>
      <c r="BU33" s="502"/>
      <c r="BV33" s="189"/>
      <c r="BW33" s="503" t="s">
        <v>188</v>
      </c>
      <c r="BX33" s="503"/>
      <c r="BY33" s="502" t="s">
        <v>190</v>
      </c>
      <c r="BZ33" s="502"/>
      <c r="CA33" s="502"/>
      <c r="CB33" s="502"/>
      <c r="CC33" s="502"/>
      <c r="CD33" s="502"/>
      <c r="CE33" s="502"/>
      <c r="CF33" s="502"/>
      <c r="CG33" s="502"/>
      <c r="CH33" s="502"/>
      <c r="CI33" s="502"/>
      <c r="CJ33" s="502"/>
      <c r="CK33" s="502"/>
      <c r="CL33" s="502"/>
      <c r="CM33" s="502"/>
      <c r="CN33" s="188"/>
      <c r="CO33" s="503" t="s">
        <v>186</v>
      </c>
      <c r="CP33" s="503"/>
      <c r="CQ33" s="502" t="s">
        <v>191</v>
      </c>
      <c r="CR33" s="502"/>
      <c r="CS33" s="502"/>
      <c r="CT33" s="502"/>
      <c r="CU33" s="502"/>
      <c r="CV33" s="502"/>
      <c r="CW33" s="502"/>
      <c r="CX33" s="502"/>
      <c r="CY33" s="502"/>
      <c r="CZ33" s="502"/>
      <c r="DA33" s="502"/>
      <c r="DB33" s="502"/>
      <c r="DC33" s="502"/>
      <c r="DD33" s="502"/>
      <c r="DE33" s="502"/>
      <c r="DF33" s="188"/>
      <c r="DG33" s="501" t="s">
        <v>192</v>
      </c>
      <c r="DH33" s="501"/>
      <c r="DI33" s="190"/>
    </row>
    <row r="34" spans="1:113" ht="32.25" customHeight="1" x14ac:dyDescent="0.2">
      <c r="A34" s="163"/>
      <c r="B34" s="187"/>
      <c r="C34" s="499">
        <f>IF(E34="","",1)</f>
        <v>1</v>
      </c>
      <c r="D34" s="499"/>
      <c r="E34" s="500" t="str">
        <f>IF('各会計、関係団体の財政状況及び健全化判断比率'!B7="","",'各会計、関係団体の財政状況及び健全化判断比率'!B7)</f>
        <v>一般会計</v>
      </c>
      <c r="F34" s="500"/>
      <c r="G34" s="500"/>
      <c r="H34" s="500"/>
      <c r="I34" s="500"/>
      <c r="J34" s="500"/>
      <c r="K34" s="500"/>
      <c r="L34" s="500"/>
      <c r="M34" s="500"/>
      <c r="N34" s="500"/>
      <c r="O34" s="500"/>
      <c r="P34" s="500"/>
      <c r="Q34" s="500"/>
      <c r="R34" s="500"/>
      <c r="S34" s="500"/>
      <c r="T34" s="163"/>
      <c r="U34" s="499">
        <f>IF(W34="","",MAX(C34:D43)+1)</f>
        <v>7</v>
      </c>
      <c r="V34" s="499"/>
      <c r="W34" s="500" t="str">
        <f>IF('各会計、関係団体の財政状況及び健全化判断比率'!B28="","",'各会計、関係団体の財政状況及び健全化判断比率'!B28)</f>
        <v>国民健康保険事業特別会計</v>
      </c>
      <c r="X34" s="500"/>
      <c r="Y34" s="500"/>
      <c r="Z34" s="500"/>
      <c r="AA34" s="500"/>
      <c r="AB34" s="500"/>
      <c r="AC34" s="500"/>
      <c r="AD34" s="500"/>
      <c r="AE34" s="500"/>
      <c r="AF34" s="500"/>
      <c r="AG34" s="500"/>
      <c r="AH34" s="500"/>
      <c r="AI34" s="500"/>
      <c r="AJ34" s="500"/>
      <c r="AK34" s="500"/>
      <c r="AL34" s="163"/>
      <c r="AM34" s="499">
        <f>IF(AO34="","",MAX(C34:D43,U34:V43)+1)</f>
        <v>11</v>
      </c>
      <c r="AN34" s="499"/>
      <c r="AO34" s="500" t="str">
        <f>IF('各会計、関係団体の財政状況及び健全化判断比率'!B32="","",'各会計、関係団体の財政状況及び健全化判断比率'!B32)</f>
        <v>水道事業会計</v>
      </c>
      <c r="AP34" s="500"/>
      <c r="AQ34" s="500"/>
      <c r="AR34" s="500"/>
      <c r="AS34" s="500"/>
      <c r="AT34" s="500"/>
      <c r="AU34" s="500"/>
      <c r="AV34" s="500"/>
      <c r="AW34" s="500"/>
      <c r="AX34" s="500"/>
      <c r="AY34" s="500"/>
      <c r="AZ34" s="500"/>
      <c r="BA34" s="500"/>
      <c r="BB34" s="500"/>
      <c r="BC34" s="500"/>
      <c r="BD34" s="163"/>
      <c r="BE34" s="499" t="str">
        <f>IF(BG34="","",MAX(C34:D43,U34:V43,AM34:AN43)+1)</f>
        <v/>
      </c>
      <c r="BF34" s="499"/>
      <c r="BG34" s="500"/>
      <c r="BH34" s="500"/>
      <c r="BI34" s="500"/>
      <c r="BJ34" s="500"/>
      <c r="BK34" s="500"/>
      <c r="BL34" s="500"/>
      <c r="BM34" s="500"/>
      <c r="BN34" s="500"/>
      <c r="BO34" s="500"/>
      <c r="BP34" s="500"/>
      <c r="BQ34" s="500"/>
      <c r="BR34" s="500"/>
      <c r="BS34" s="500"/>
      <c r="BT34" s="500"/>
      <c r="BU34" s="500"/>
      <c r="BV34" s="163"/>
      <c r="BW34" s="499">
        <f>IF(BY34="","",MAX(C34:D43,U34:V43,AM34:AN43,BE34:BF43)+1)</f>
        <v>13</v>
      </c>
      <c r="BX34" s="499"/>
      <c r="BY34" s="500" t="str">
        <f>IF('各会計、関係団体の財政状況及び健全化判断比率'!B68="","",'各会計、関係団体の財政状況及び健全化判断比率'!B68)</f>
        <v>東大阪都市清掃施設組合（一般会計）</v>
      </c>
      <c r="BZ34" s="500"/>
      <c r="CA34" s="500"/>
      <c r="CB34" s="500"/>
      <c r="CC34" s="500"/>
      <c r="CD34" s="500"/>
      <c r="CE34" s="500"/>
      <c r="CF34" s="500"/>
      <c r="CG34" s="500"/>
      <c r="CH34" s="500"/>
      <c r="CI34" s="500"/>
      <c r="CJ34" s="500"/>
      <c r="CK34" s="500"/>
      <c r="CL34" s="500"/>
      <c r="CM34" s="500"/>
      <c r="CN34" s="163"/>
      <c r="CO34" s="499">
        <f>IF(CQ34="","",MAX(C34:D43,U34:V43,AM34:AN43,BE34:BF43,BW34:BX43)+1)</f>
        <v>22</v>
      </c>
      <c r="CP34" s="499"/>
      <c r="CQ34" s="500" t="str">
        <f>IF('各会計、関係団体の財政状況及び健全化判断比率'!BS7="","",'各会計、関係団体の財政状況及び健全化判断比率'!BS7)</f>
        <v>（公財）東大阪市公園環境協会</v>
      </c>
      <c r="CR34" s="500"/>
      <c r="CS34" s="500"/>
      <c r="CT34" s="500"/>
      <c r="CU34" s="500"/>
      <c r="CV34" s="500"/>
      <c r="CW34" s="500"/>
      <c r="CX34" s="500"/>
      <c r="CY34" s="500"/>
      <c r="CZ34" s="500"/>
      <c r="DA34" s="500"/>
      <c r="DB34" s="500"/>
      <c r="DC34" s="500"/>
      <c r="DD34" s="500"/>
      <c r="DE34" s="500"/>
      <c r="DG34" s="497" t="str">
        <f>IF('各会計、関係団体の財政状況及び健全化判断比率'!BR7="","",'各会計、関係団体の財政状況及び健全化判断比率'!BR7)</f>
        <v/>
      </c>
      <c r="DH34" s="497"/>
      <c r="DI34" s="190"/>
    </row>
    <row r="35" spans="1:113" ht="32.25" customHeight="1" x14ac:dyDescent="0.2">
      <c r="A35" s="163"/>
      <c r="B35" s="187"/>
      <c r="C35" s="499">
        <f>IF(E35="","",C34+1)</f>
        <v>2</v>
      </c>
      <c r="D35" s="499"/>
      <c r="E35" s="500" t="str">
        <f>IF('各会計、関係団体の財政状況及び健全化判断比率'!B8="","",'各会計、関係団体の財政状況及び健全化判断比率'!B8)</f>
        <v>奨学事業特別会計</v>
      </c>
      <c r="F35" s="500"/>
      <c r="G35" s="500"/>
      <c r="H35" s="500"/>
      <c r="I35" s="500"/>
      <c r="J35" s="500"/>
      <c r="K35" s="500"/>
      <c r="L35" s="500"/>
      <c r="M35" s="500"/>
      <c r="N35" s="500"/>
      <c r="O35" s="500"/>
      <c r="P35" s="500"/>
      <c r="Q35" s="500"/>
      <c r="R35" s="500"/>
      <c r="S35" s="500"/>
      <c r="T35" s="163"/>
      <c r="U35" s="499">
        <f>IF(W35="","",U34+1)</f>
        <v>8</v>
      </c>
      <c r="V35" s="499"/>
      <c r="W35" s="500" t="str">
        <f>IF('各会計、関係団体の財政状況及び健全化判断比率'!B29="","",'各会計、関係団体の財政状況及び健全化判断比率'!B29)</f>
        <v>介護保険事業特別会計</v>
      </c>
      <c r="X35" s="500"/>
      <c r="Y35" s="500"/>
      <c r="Z35" s="500"/>
      <c r="AA35" s="500"/>
      <c r="AB35" s="500"/>
      <c r="AC35" s="500"/>
      <c r="AD35" s="500"/>
      <c r="AE35" s="500"/>
      <c r="AF35" s="500"/>
      <c r="AG35" s="500"/>
      <c r="AH35" s="500"/>
      <c r="AI35" s="500"/>
      <c r="AJ35" s="500"/>
      <c r="AK35" s="500"/>
      <c r="AL35" s="163"/>
      <c r="AM35" s="499">
        <f t="shared" ref="AM35:AM43" si="0">IF(AO35="","",AM34+1)</f>
        <v>12</v>
      </c>
      <c r="AN35" s="499"/>
      <c r="AO35" s="500" t="str">
        <f>IF('各会計、関係団体の財政状況及び健全化判断比率'!B33="","",'各会計、関係団体の財政状況及び健全化判断比率'!B33)</f>
        <v>下水道事業会計</v>
      </c>
      <c r="AP35" s="500"/>
      <c r="AQ35" s="500"/>
      <c r="AR35" s="500"/>
      <c r="AS35" s="500"/>
      <c r="AT35" s="500"/>
      <c r="AU35" s="500"/>
      <c r="AV35" s="500"/>
      <c r="AW35" s="500"/>
      <c r="AX35" s="500"/>
      <c r="AY35" s="500"/>
      <c r="AZ35" s="500"/>
      <c r="BA35" s="500"/>
      <c r="BB35" s="500"/>
      <c r="BC35" s="500"/>
      <c r="BD35" s="163"/>
      <c r="BE35" s="499" t="str">
        <f t="shared" ref="BE35:BE43" si="1">IF(BG35="","",BE34+1)</f>
        <v/>
      </c>
      <c r="BF35" s="499"/>
      <c r="BG35" s="500"/>
      <c r="BH35" s="500"/>
      <c r="BI35" s="500"/>
      <c r="BJ35" s="500"/>
      <c r="BK35" s="500"/>
      <c r="BL35" s="500"/>
      <c r="BM35" s="500"/>
      <c r="BN35" s="500"/>
      <c r="BO35" s="500"/>
      <c r="BP35" s="500"/>
      <c r="BQ35" s="500"/>
      <c r="BR35" s="500"/>
      <c r="BS35" s="500"/>
      <c r="BT35" s="500"/>
      <c r="BU35" s="500"/>
      <c r="BV35" s="163"/>
      <c r="BW35" s="499">
        <f t="shared" ref="BW35:BW43" si="2">IF(BY35="","",BW34+1)</f>
        <v>14</v>
      </c>
      <c r="BX35" s="499"/>
      <c r="BY35" s="500" t="str">
        <f>IF('各会計、関係団体の財政状況及び健全化判断比率'!B69="","",'各会計、関係団体の財政状況及び健全化判断比率'!B69)</f>
        <v>恩智川水防事務組合（一般会計）</v>
      </c>
      <c r="BZ35" s="500"/>
      <c r="CA35" s="500"/>
      <c r="CB35" s="500"/>
      <c r="CC35" s="500"/>
      <c r="CD35" s="500"/>
      <c r="CE35" s="500"/>
      <c r="CF35" s="500"/>
      <c r="CG35" s="500"/>
      <c r="CH35" s="500"/>
      <c r="CI35" s="500"/>
      <c r="CJ35" s="500"/>
      <c r="CK35" s="500"/>
      <c r="CL35" s="500"/>
      <c r="CM35" s="500"/>
      <c r="CN35" s="163"/>
      <c r="CO35" s="499">
        <f t="shared" ref="CO35:CO43" si="3">IF(CQ35="","",CO34+1)</f>
        <v>23</v>
      </c>
      <c r="CP35" s="499"/>
      <c r="CQ35" s="500" t="str">
        <f>IF('各会計、関係団体の財政状況及び健全化判断比率'!BS8="","",'各会計、関係団体の財政状況及び健全化判断比率'!BS8)</f>
        <v>（公財）東大阪市学校給食会</v>
      </c>
      <c r="CR35" s="500"/>
      <c r="CS35" s="500"/>
      <c r="CT35" s="500"/>
      <c r="CU35" s="500"/>
      <c r="CV35" s="500"/>
      <c r="CW35" s="500"/>
      <c r="CX35" s="500"/>
      <c r="CY35" s="500"/>
      <c r="CZ35" s="500"/>
      <c r="DA35" s="500"/>
      <c r="DB35" s="500"/>
      <c r="DC35" s="500"/>
      <c r="DD35" s="500"/>
      <c r="DE35" s="500"/>
      <c r="DG35" s="497" t="str">
        <f>IF('各会計、関係団体の財政状況及び健全化判断比率'!BR8="","",'各会計、関係団体の財政状況及び健全化判断比率'!BR8)</f>
        <v/>
      </c>
      <c r="DH35" s="497"/>
      <c r="DI35" s="190"/>
    </row>
    <row r="36" spans="1:113" ht="32.25" customHeight="1" x14ac:dyDescent="0.2">
      <c r="A36" s="163"/>
      <c r="B36" s="187"/>
      <c r="C36" s="499">
        <f>IF(E36="","",C35+1)</f>
        <v>3</v>
      </c>
      <c r="D36" s="499"/>
      <c r="E36" s="500" t="str">
        <f>IF('各会計、関係団体の財政状況及び健全化判断比率'!B9="","",'各会計、関係団体の財政状況及び健全化判断比率'!B9)</f>
        <v>公共用地先行取得事業特別会計</v>
      </c>
      <c r="F36" s="500"/>
      <c r="G36" s="500"/>
      <c r="H36" s="500"/>
      <c r="I36" s="500"/>
      <c r="J36" s="500"/>
      <c r="K36" s="500"/>
      <c r="L36" s="500"/>
      <c r="M36" s="500"/>
      <c r="N36" s="500"/>
      <c r="O36" s="500"/>
      <c r="P36" s="500"/>
      <c r="Q36" s="500"/>
      <c r="R36" s="500"/>
      <c r="S36" s="500"/>
      <c r="T36" s="163"/>
      <c r="U36" s="499">
        <f t="shared" ref="U36:U43" si="4">IF(W36="","",U35+1)</f>
        <v>9</v>
      </c>
      <c r="V36" s="499"/>
      <c r="W36" s="500" t="str">
        <f>IF('各会計、関係団体の財政状況及び健全化判断比率'!B30="","",'各会計、関係団体の財政状況及び健全化判断比率'!B30)</f>
        <v>後期高齢者医療特別会計</v>
      </c>
      <c r="X36" s="500"/>
      <c r="Y36" s="500"/>
      <c r="Z36" s="500"/>
      <c r="AA36" s="500"/>
      <c r="AB36" s="500"/>
      <c r="AC36" s="500"/>
      <c r="AD36" s="500"/>
      <c r="AE36" s="500"/>
      <c r="AF36" s="500"/>
      <c r="AG36" s="500"/>
      <c r="AH36" s="500"/>
      <c r="AI36" s="500"/>
      <c r="AJ36" s="500"/>
      <c r="AK36" s="500"/>
      <c r="AL36" s="163"/>
      <c r="AM36" s="499" t="str">
        <f t="shared" si="0"/>
        <v/>
      </c>
      <c r="AN36" s="499"/>
      <c r="AO36" s="500"/>
      <c r="AP36" s="500"/>
      <c r="AQ36" s="500"/>
      <c r="AR36" s="500"/>
      <c r="AS36" s="500"/>
      <c r="AT36" s="500"/>
      <c r="AU36" s="500"/>
      <c r="AV36" s="500"/>
      <c r="AW36" s="500"/>
      <c r="AX36" s="500"/>
      <c r="AY36" s="500"/>
      <c r="AZ36" s="500"/>
      <c r="BA36" s="500"/>
      <c r="BB36" s="500"/>
      <c r="BC36" s="500"/>
      <c r="BD36" s="163"/>
      <c r="BE36" s="499" t="str">
        <f t="shared" si="1"/>
        <v/>
      </c>
      <c r="BF36" s="499"/>
      <c r="BG36" s="500"/>
      <c r="BH36" s="500"/>
      <c r="BI36" s="500"/>
      <c r="BJ36" s="500"/>
      <c r="BK36" s="500"/>
      <c r="BL36" s="500"/>
      <c r="BM36" s="500"/>
      <c r="BN36" s="500"/>
      <c r="BO36" s="500"/>
      <c r="BP36" s="500"/>
      <c r="BQ36" s="500"/>
      <c r="BR36" s="500"/>
      <c r="BS36" s="500"/>
      <c r="BT36" s="500"/>
      <c r="BU36" s="500"/>
      <c r="BV36" s="163"/>
      <c r="BW36" s="499">
        <f t="shared" si="2"/>
        <v>15</v>
      </c>
      <c r="BX36" s="499"/>
      <c r="BY36" s="500" t="str">
        <f>IF('各会計、関係団体の財政状況及び健全化判断比率'!B70="","",'各会計、関係団体の財政状況及び健全化判断比率'!B70)</f>
        <v>淀川左岸水防事務組合（一般会計）</v>
      </c>
      <c r="BZ36" s="500"/>
      <c r="CA36" s="500"/>
      <c r="CB36" s="500"/>
      <c r="CC36" s="500"/>
      <c r="CD36" s="500"/>
      <c r="CE36" s="500"/>
      <c r="CF36" s="500"/>
      <c r="CG36" s="500"/>
      <c r="CH36" s="500"/>
      <c r="CI36" s="500"/>
      <c r="CJ36" s="500"/>
      <c r="CK36" s="500"/>
      <c r="CL36" s="500"/>
      <c r="CM36" s="500"/>
      <c r="CN36" s="163"/>
      <c r="CO36" s="499">
        <f t="shared" si="3"/>
        <v>24</v>
      </c>
      <c r="CP36" s="499"/>
      <c r="CQ36" s="500" t="str">
        <f>IF('各会計、関係団体の財政状況及び健全化判断比率'!BS9="","",'各会計、関係団体の財政状況及び健全化判断比率'!BS9)</f>
        <v>東大阪再開発（株）</v>
      </c>
      <c r="CR36" s="500"/>
      <c r="CS36" s="500"/>
      <c r="CT36" s="500"/>
      <c r="CU36" s="500"/>
      <c r="CV36" s="500"/>
      <c r="CW36" s="500"/>
      <c r="CX36" s="500"/>
      <c r="CY36" s="500"/>
      <c r="CZ36" s="500"/>
      <c r="DA36" s="500"/>
      <c r="DB36" s="500"/>
      <c r="DC36" s="500"/>
      <c r="DD36" s="500"/>
      <c r="DE36" s="500"/>
      <c r="DG36" s="497" t="str">
        <f>IF('各会計、関係団体の財政状況及び健全化判断比率'!BR9="","",'各会計、関係団体の財政状況及び健全化判断比率'!BR9)</f>
        <v/>
      </c>
      <c r="DH36" s="497"/>
      <c r="DI36" s="190"/>
    </row>
    <row r="37" spans="1:113" ht="32.25" customHeight="1" x14ac:dyDescent="0.2">
      <c r="A37" s="163"/>
      <c r="B37" s="187"/>
      <c r="C37" s="499">
        <f>IF(E37="","",C36+1)</f>
        <v>4</v>
      </c>
      <c r="D37" s="499"/>
      <c r="E37" s="500" t="str">
        <f>IF('各会計、関係団体の財政状況及び健全化判断比率'!B10="","",'各会計、関係団体の財政状況及び健全化判断比率'!B10)</f>
        <v>火災共済事業特別会計</v>
      </c>
      <c r="F37" s="500"/>
      <c r="G37" s="500"/>
      <c r="H37" s="500"/>
      <c r="I37" s="500"/>
      <c r="J37" s="500"/>
      <c r="K37" s="500"/>
      <c r="L37" s="500"/>
      <c r="M37" s="500"/>
      <c r="N37" s="500"/>
      <c r="O37" s="500"/>
      <c r="P37" s="500"/>
      <c r="Q37" s="500"/>
      <c r="R37" s="500"/>
      <c r="S37" s="500"/>
      <c r="T37" s="163"/>
      <c r="U37" s="499">
        <f t="shared" si="4"/>
        <v>10</v>
      </c>
      <c r="V37" s="499"/>
      <c r="W37" s="500" t="str">
        <f>IF('各会計、関係団体の財政状況及び健全化判断比率'!B31="","",'各会計、関係団体の財政状況及び健全化判断比率'!B31)</f>
        <v>交通災害共済事業特別会計</v>
      </c>
      <c r="X37" s="500"/>
      <c r="Y37" s="500"/>
      <c r="Z37" s="500"/>
      <c r="AA37" s="500"/>
      <c r="AB37" s="500"/>
      <c r="AC37" s="500"/>
      <c r="AD37" s="500"/>
      <c r="AE37" s="500"/>
      <c r="AF37" s="500"/>
      <c r="AG37" s="500"/>
      <c r="AH37" s="500"/>
      <c r="AI37" s="500"/>
      <c r="AJ37" s="500"/>
      <c r="AK37" s="500"/>
      <c r="AL37" s="163"/>
      <c r="AM37" s="499" t="str">
        <f t="shared" si="0"/>
        <v/>
      </c>
      <c r="AN37" s="499"/>
      <c r="AO37" s="500"/>
      <c r="AP37" s="500"/>
      <c r="AQ37" s="500"/>
      <c r="AR37" s="500"/>
      <c r="AS37" s="500"/>
      <c r="AT37" s="500"/>
      <c r="AU37" s="500"/>
      <c r="AV37" s="500"/>
      <c r="AW37" s="500"/>
      <c r="AX37" s="500"/>
      <c r="AY37" s="500"/>
      <c r="AZ37" s="500"/>
      <c r="BA37" s="500"/>
      <c r="BB37" s="500"/>
      <c r="BC37" s="500"/>
      <c r="BD37" s="163"/>
      <c r="BE37" s="499" t="str">
        <f t="shared" si="1"/>
        <v/>
      </c>
      <c r="BF37" s="499"/>
      <c r="BG37" s="500"/>
      <c r="BH37" s="500"/>
      <c r="BI37" s="500"/>
      <c r="BJ37" s="500"/>
      <c r="BK37" s="500"/>
      <c r="BL37" s="500"/>
      <c r="BM37" s="500"/>
      <c r="BN37" s="500"/>
      <c r="BO37" s="500"/>
      <c r="BP37" s="500"/>
      <c r="BQ37" s="500"/>
      <c r="BR37" s="500"/>
      <c r="BS37" s="500"/>
      <c r="BT37" s="500"/>
      <c r="BU37" s="500"/>
      <c r="BV37" s="163"/>
      <c r="BW37" s="499">
        <f t="shared" si="2"/>
        <v>16</v>
      </c>
      <c r="BX37" s="499"/>
      <c r="BY37" s="500" t="str">
        <f>IF('各会計、関係団体の財政状況及び健全化判断比率'!B71="","",'各会計、関係団体の財政状況及び健全化判断比率'!B71)</f>
        <v>大和川右岸水防事務組合（一般会計）</v>
      </c>
      <c r="BZ37" s="500"/>
      <c r="CA37" s="500"/>
      <c r="CB37" s="500"/>
      <c r="CC37" s="500"/>
      <c r="CD37" s="500"/>
      <c r="CE37" s="500"/>
      <c r="CF37" s="500"/>
      <c r="CG37" s="500"/>
      <c r="CH37" s="500"/>
      <c r="CI37" s="500"/>
      <c r="CJ37" s="500"/>
      <c r="CK37" s="500"/>
      <c r="CL37" s="500"/>
      <c r="CM37" s="500"/>
      <c r="CN37" s="163"/>
      <c r="CO37" s="499">
        <f t="shared" si="3"/>
        <v>25</v>
      </c>
      <c r="CP37" s="499"/>
      <c r="CQ37" s="500" t="str">
        <f>IF('各会計、関係団体の財政状況及び健全化判断比率'!BS10="","",'各会計、関係団体の財政状況及び健全化判断比率'!BS10)</f>
        <v>（公財）東大阪市産業創造勤労者支援機構</v>
      </c>
      <c r="CR37" s="500"/>
      <c r="CS37" s="500"/>
      <c r="CT37" s="500"/>
      <c r="CU37" s="500"/>
      <c r="CV37" s="500"/>
      <c r="CW37" s="500"/>
      <c r="CX37" s="500"/>
      <c r="CY37" s="500"/>
      <c r="CZ37" s="500"/>
      <c r="DA37" s="500"/>
      <c r="DB37" s="500"/>
      <c r="DC37" s="500"/>
      <c r="DD37" s="500"/>
      <c r="DE37" s="500"/>
      <c r="DG37" s="497" t="str">
        <f>IF('各会計、関係団体の財政状況及び健全化判断比率'!BR10="","",'各会計、関係団体の財政状況及び健全化判断比率'!BR10)</f>
        <v/>
      </c>
      <c r="DH37" s="497"/>
      <c r="DI37" s="190"/>
    </row>
    <row r="38" spans="1:113" ht="32.25" customHeight="1" x14ac:dyDescent="0.2">
      <c r="A38" s="163"/>
      <c r="B38" s="187"/>
      <c r="C38" s="499">
        <f t="shared" ref="C38:C43" si="5">IF(E38="","",C37+1)</f>
        <v>5</v>
      </c>
      <c r="D38" s="499"/>
      <c r="E38" s="500" t="str">
        <f>IF('各会計、関係団体の財政状況及び健全化判断比率'!B11="","",'各会計、関係団体の財政状況及び健全化判断比率'!B11)</f>
        <v>母子父子寡婦福祉資金貸付事業特別会計</v>
      </c>
      <c r="F38" s="500"/>
      <c r="G38" s="500"/>
      <c r="H38" s="500"/>
      <c r="I38" s="500"/>
      <c r="J38" s="500"/>
      <c r="K38" s="500"/>
      <c r="L38" s="500"/>
      <c r="M38" s="500"/>
      <c r="N38" s="500"/>
      <c r="O38" s="500"/>
      <c r="P38" s="500"/>
      <c r="Q38" s="500"/>
      <c r="R38" s="500"/>
      <c r="S38" s="500"/>
      <c r="T38" s="163"/>
      <c r="U38" s="499" t="str">
        <f t="shared" si="4"/>
        <v/>
      </c>
      <c r="V38" s="499"/>
      <c r="W38" s="500"/>
      <c r="X38" s="500"/>
      <c r="Y38" s="500"/>
      <c r="Z38" s="500"/>
      <c r="AA38" s="500"/>
      <c r="AB38" s="500"/>
      <c r="AC38" s="500"/>
      <c r="AD38" s="500"/>
      <c r="AE38" s="500"/>
      <c r="AF38" s="500"/>
      <c r="AG38" s="500"/>
      <c r="AH38" s="500"/>
      <c r="AI38" s="500"/>
      <c r="AJ38" s="500"/>
      <c r="AK38" s="500"/>
      <c r="AL38" s="163"/>
      <c r="AM38" s="499" t="str">
        <f t="shared" si="0"/>
        <v/>
      </c>
      <c r="AN38" s="499"/>
      <c r="AO38" s="500"/>
      <c r="AP38" s="500"/>
      <c r="AQ38" s="500"/>
      <c r="AR38" s="500"/>
      <c r="AS38" s="500"/>
      <c r="AT38" s="500"/>
      <c r="AU38" s="500"/>
      <c r="AV38" s="500"/>
      <c r="AW38" s="500"/>
      <c r="AX38" s="500"/>
      <c r="AY38" s="500"/>
      <c r="AZ38" s="500"/>
      <c r="BA38" s="500"/>
      <c r="BB38" s="500"/>
      <c r="BC38" s="500"/>
      <c r="BD38" s="163"/>
      <c r="BE38" s="499" t="str">
        <f t="shared" si="1"/>
        <v/>
      </c>
      <c r="BF38" s="499"/>
      <c r="BG38" s="500"/>
      <c r="BH38" s="500"/>
      <c r="BI38" s="500"/>
      <c r="BJ38" s="500"/>
      <c r="BK38" s="500"/>
      <c r="BL38" s="500"/>
      <c r="BM38" s="500"/>
      <c r="BN38" s="500"/>
      <c r="BO38" s="500"/>
      <c r="BP38" s="500"/>
      <c r="BQ38" s="500"/>
      <c r="BR38" s="500"/>
      <c r="BS38" s="500"/>
      <c r="BT38" s="500"/>
      <c r="BU38" s="500"/>
      <c r="BV38" s="163"/>
      <c r="BW38" s="499">
        <f t="shared" si="2"/>
        <v>17</v>
      </c>
      <c r="BX38" s="499"/>
      <c r="BY38" s="500" t="str">
        <f>IF('各会計、関係団体の財政状況及び健全化判断比率'!B72="","",'各会計、関係団体の財政状況及び健全化判断比率'!B72)</f>
        <v>大阪府後期高齢者医療広域連合（一般会計）</v>
      </c>
      <c r="BZ38" s="500"/>
      <c r="CA38" s="500"/>
      <c r="CB38" s="500"/>
      <c r="CC38" s="500"/>
      <c r="CD38" s="500"/>
      <c r="CE38" s="500"/>
      <c r="CF38" s="500"/>
      <c r="CG38" s="500"/>
      <c r="CH38" s="500"/>
      <c r="CI38" s="500"/>
      <c r="CJ38" s="500"/>
      <c r="CK38" s="500"/>
      <c r="CL38" s="500"/>
      <c r="CM38" s="500"/>
      <c r="CN38" s="163"/>
      <c r="CO38" s="499">
        <f t="shared" si="3"/>
        <v>26</v>
      </c>
      <c r="CP38" s="499"/>
      <c r="CQ38" s="500" t="str">
        <f>IF('各会計、関係団体の財政状況及び健全化判断比率'!BS11="","",'各会計、関係団体の財政状況及び健全化判断比率'!BS11)</f>
        <v>市立東大阪医療センター</v>
      </c>
      <c r="CR38" s="500"/>
      <c r="CS38" s="500"/>
      <c r="CT38" s="500"/>
      <c r="CU38" s="500"/>
      <c r="CV38" s="500"/>
      <c r="CW38" s="500"/>
      <c r="CX38" s="500"/>
      <c r="CY38" s="500"/>
      <c r="CZ38" s="500"/>
      <c r="DA38" s="500"/>
      <c r="DB38" s="500"/>
      <c r="DC38" s="500"/>
      <c r="DD38" s="500"/>
      <c r="DE38" s="500"/>
      <c r="DG38" s="497" t="str">
        <f>IF('各会計、関係団体の財政状況及び健全化判断比率'!BR11="","",'各会計、関係団体の財政状況及び健全化判断比率'!BR11)</f>
        <v/>
      </c>
      <c r="DH38" s="497"/>
      <c r="DI38" s="190"/>
    </row>
    <row r="39" spans="1:113" ht="32.25" customHeight="1" x14ac:dyDescent="0.2">
      <c r="A39" s="163"/>
      <c r="B39" s="187"/>
      <c r="C39" s="499">
        <f t="shared" si="5"/>
        <v>6</v>
      </c>
      <c r="D39" s="499"/>
      <c r="E39" s="500" t="str">
        <f>IF('各会計、関係団体の財政状況及び健全化判断比率'!B12="","",'各会計、関係団体の財政状況及び健全化判断比率'!B12)</f>
        <v>病院事業債管理特別会計</v>
      </c>
      <c r="F39" s="500"/>
      <c r="G39" s="500"/>
      <c r="H39" s="500"/>
      <c r="I39" s="500"/>
      <c r="J39" s="500"/>
      <c r="K39" s="500"/>
      <c r="L39" s="500"/>
      <c r="M39" s="500"/>
      <c r="N39" s="500"/>
      <c r="O39" s="500"/>
      <c r="P39" s="500"/>
      <c r="Q39" s="500"/>
      <c r="R39" s="500"/>
      <c r="S39" s="500"/>
      <c r="T39" s="163"/>
      <c r="U39" s="499" t="str">
        <f t="shared" si="4"/>
        <v/>
      </c>
      <c r="V39" s="499"/>
      <c r="W39" s="500"/>
      <c r="X39" s="500"/>
      <c r="Y39" s="500"/>
      <c r="Z39" s="500"/>
      <c r="AA39" s="500"/>
      <c r="AB39" s="500"/>
      <c r="AC39" s="500"/>
      <c r="AD39" s="500"/>
      <c r="AE39" s="500"/>
      <c r="AF39" s="500"/>
      <c r="AG39" s="500"/>
      <c r="AH39" s="500"/>
      <c r="AI39" s="500"/>
      <c r="AJ39" s="500"/>
      <c r="AK39" s="500"/>
      <c r="AL39" s="163"/>
      <c r="AM39" s="499" t="str">
        <f t="shared" si="0"/>
        <v/>
      </c>
      <c r="AN39" s="499"/>
      <c r="AO39" s="500"/>
      <c r="AP39" s="500"/>
      <c r="AQ39" s="500"/>
      <c r="AR39" s="500"/>
      <c r="AS39" s="500"/>
      <c r="AT39" s="500"/>
      <c r="AU39" s="500"/>
      <c r="AV39" s="500"/>
      <c r="AW39" s="500"/>
      <c r="AX39" s="500"/>
      <c r="AY39" s="500"/>
      <c r="AZ39" s="500"/>
      <c r="BA39" s="500"/>
      <c r="BB39" s="500"/>
      <c r="BC39" s="500"/>
      <c r="BD39" s="163"/>
      <c r="BE39" s="499" t="str">
        <f t="shared" si="1"/>
        <v/>
      </c>
      <c r="BF39" s="499"/>
      <c r="BG39" s="500"/>
      <c r="BH39" s="500"/>
      <c r="BI39" s="500"/>
      <c r="BJ39" s="500"/>
      <c r="BK39" s="500"/>
      <c r="BL39" s="500"/>
      <c r="BM39" s="500"/>
      <c r="BN39" s="500"/>
      <c r="BO39" s="500"/>
      <c r="BP39" s="500"/>
      <c r="BQ39" s="500"/>
      <c r="BR39" s="500"/>
      <c r="BS39" s="500"/>
      <c r="BT39" s="500"/>
      <c r="BU39" s="500"/>
      <c r="BV39" s="163"/>
      <c r="BW39" s="499">
        <f t="shared" si="2"/>
        <v>18</v>
      </c>
      <c r="BX39" s="499"/>
      <c r="BY39" s="500" t="str">
        <f>IF('各会計、関係団体の財政状況及び健全化判断比率'!B73="","",'各会計、関係団体の財政状況及び健全化判断比率'!B73)</f>
        <v>大阪府後期高齢者医療広域連合（後期高齢者医療特別会計）</v>
      </c>
      <c r="BZ39" s="500"/>
      <c r="CA39" s="500"/>
      <c r="CB39" s="500"/>
      <c r="CC39" s="500"/>
      <c r="CD39" s="500"/>
      <c r="CE39" s="500"/>
      <c r="CF39" s="500"/>
      <c r="CG39" s="500"/>
      <c r="CH39" s="500"/>
      <c r="CI39" s="500"/>
      <c r="CJ39" s="500"/>
      <c r="CK39" s="500"/>
      <c r="CL39" s="500"/>
      <c r="CM39" s="500"/>
      <c r="CN39" s="163"/>
      <c r="CO39" s="499">
        <f t="shared" si="3"/>
        <v>27</v>
      </c>
      <c r="CP39" s="499"/>
      <c r="CQ39" s="500" t="str">
        <f>IF('各会計、関係団体の財政状況及び健全化判断比率'!BS12="","",'各会計、関係団体の財政状況及び健全化判断比率'!BS12)</f>
        <v>大阪外環状線鉄道（株）</v>
      </c>
      <c r="CR39" s="500"/>
      <c r="CS39" s="500"/>
      <c r="CT39" s="500"/>
      <c r="CU39" s="500"/>
      <c r="CV39" s="500"/>
      <c r="CW39" s="500"/>
      <c r="CX39" s="500"/>
      <c r="CY39" s="500"/>
      <c r="CZ39" s="500"/>
      <c r="DA39" s="500"/>
      <c r="DB39" s="500"/>
      <c r="DC39" s="500"/>
      <c r="DD39" s="500"/>
      <c r="DE39" s="500"/>
      <c r="DG39" s="497" t="str">
        <f>IF('各会計、関係団体の財政状況及び健全化判断比率'!BR12="","",'各会計、関係団体の財政状況及び健全化判断比率'!BR12)</f>
        <v/>
      </c>
      <c r="DH39" s="497"/>
      <c r="DI39" s="190"/>
    </row>
    <row r="40" spans="1:113" ht="32.25" customHeight="1" x14ac:dyDescent="0.2">
      <c r="A40" s="163"/>
      <c r="B40" s="187"/>
      <c r="C40" s="499" t="str">
        <f t="shared" si="5"/>
        <v/>
      </c>
      <c r="D40" s="499"/>
      <c r="E40" s="500" t="str">
        <f>IF('各会計、関係団体の財政状況及び健全化判断比率'!B13="","",'各会計、関係団体の財政状況及び健全化判断比率'!B13)</f>
        <v/>
      </c>
      <c r="F40" s="500"/>
      <c r="G40" s="500"/>
      <c r="H40" s="500"/>
      <c r="I40" s="500"/>
      <c r="J40" s="500"/>
      <c r="K40" s="500"/>
      <c r="L40" s="500"/>
      <c r="M40" s="500"/>
      <c r="N40" s="500"/>
      <c r="O40" s="500"/>
      <c r="P40" s="500"/>
      <c r="Q40" s="500"/>
      <c r="R40" s="500"/>
      <c r="S40" s="500"/>
      <c r="T40" s="163"/>
      <c r="U40" s="499" t="str">
        <f t="shared" si="4"/>
        <v/>
      </c>
      <c r="V40" s="499"/>
      <c r="W40" s="500"/>
      <c r="X40" s="500"/>
      <c r="Y40" s="500"/>
      <c r="Z40" s="500"/>
      <c r="AA40" s="500"/>
      <c r="AB40" s="500"/>
      <c r="AC40" s="500"/>
      <c r="AD40" s="500"/>
      <c r="AE40" s="500"/>
      <c r="AF40" s="500"/>
      <c r="AG40" s="500"/>
      <c r="AH40" s="500"/>
      <c r="AI40" s="500"/>
      <c r="AJ40" s="500"/>
      <c r="AK40" s="500"/>
      <c r="AL40" s="163"/>
      <c r="AM40" s="499" t="str">
        <f t="shared" si="0"/>
        <v/>
      </c>
      <c r="AN40" s="499"/>
      <c r="AO40" s="500"/>
      <c r="AP40" s="500"/>
      <c r="AQ40" s="500"/>
      <c r="AR40" s="500"/>
      <c r="AS40" s="500"/>
      <c r="AT40" s="500"/>
      <c r="AU40" s="500"/>
      <c r="AV40" s="500"/>
      <c r="AW40" s="500"/>
      <c r="AX40" s="500"/>
      <c r="AY40" s="500"/>
      <c r="AZ40" s="500"/>
      <c r="BA40" s="500"/>
      <c r="BB40" s="500"/>
      <c r="BC40" s="500"/>
      <c r="BD40" s="163"/>
      <c r="BE40" s="499" t="str">
        <f t="shared" si="1"/>
        <v/>
      </c>
      <c r="BF40" s="499"/>
      <c r="BG40" s="500"/>
      <c r="BH40" s="500"/>
      <c r="BI40" s="500"/>
      <c r="BJ40" s="500"/>
      <c r="BK40" s="500"/>
      <c r="BL40" s="500"/>
      <c r="BM40" s="500"/>
      <c r="BN40" s="500"/>
      <c r="BO40" s="500"/>
      <c r="BP40" s="500"/>
      <c r="BQ40" s="500"/>
      <c r="BR40" s="500"/>
      <c r="BS40" s="500"/>
      <c r="BT40" s="500"/>
      <c r="BU40" s="500"/>
      <c r="BV40" s="163"/>
      <c r="BW40" s="499">
        <f t="shared" si="2"/>
        <v>19</v>
      </c>
      <c r="BX40" s="499"/>
      <c r="BY40" s="500" t="str">
        <f>IF('各会計、関係団体の財政状況及び健全化判断比率'!B74="","",'各会計、関係団体の財政状況及び健全化判断比率'!B74)</f>
        <v>大阪府広域水道企業団（水道事業会計）</v>
      </c>
      <c r="BZ40" s="500"/>
      <c r="CA40" s="500"/>
      <c r="CB40" s="500"/>
      <c r="CC40" s="500"/>
      <c r="CD40" s="500"/>
      <c r="CE40" s="500"/>
      <c r="CF40" s="500"/>
      <c r="CG40" s="500"/>
      <c r="CH40" s="500"/>
      <c r="CI40" s="500"/>
      <c r="CJ40" s="500"/>
      <c r="CK40" s="500"/>
      <c r="CL40" s="500"/>
      <c r="CM40" s="500"/>
      <c r="CN40" s="163"/>
      <c r="CO40" s="499" t="str">
        <f t="shared" si="3"/>
        <v/>
      </c>
      <c r="CP40" s="499"/>
      <c r="CQ40" s="500" t="str">
        <f>IF('各会計、関係団体の財政状況及び健全化判断比率'!BS13="","",'各会計、関係団体の財政状況及び健全化判断比率'!BS13)</f>
        <v/>
      </c>
      <c r="CR40" s="500"/>
      <c r="CS40" s="500"/>
      <c r="CT40" s="500"/>
      <c r="CU40" s="500"/>
      <c r="CV40" s="500"/>
      <c r="CW40" s="500"/>
      <c r="CX40" s="500"/>
      <c r="CY40" s="500"/>
      <c r="CZ40" s="500"/>
      <c r="DA40" s="500"/>
      <c r="DB40" s="500"/>
      <c r="DC40" s="500"/>
      <c r="DD40" s="500"/>
      <c r="DE40" s="500"/>
      <c r="DG40" s="497" t="str">
        <f>IF('各会計、関係団体の財政状況及び健全化判断比率'!BR13="","",'各会計、関係団体の財政状況及び健全化判断比率'!BR13)</f>
        <v/>
      </c>
      <c r="DH40" s="497"/>
      <c r="DI40" s="190"/>
    </row>
    <row r="41" spans="1:113" ht="32.25" customHeight="1" x14ac:dyDescent="0.2">
      <c r="A41" s="163"/>
      <c r="B41" s="187"/>
      <c r="C41" s="499" t="str">
        <f t="shared" si="5"/>
        <v/>
      </c>
      <c r="D41" s="499"/>
      <c r="E41" s="500" t="str">
        <f>IF('各会計、関係団体の財政状況及び健全化判断比率'!B14="","",'各会計、関係団体の財政状況及び健全化判断比率'!B14)</f>
        <v/>
      </c>
      <c r="F41" s="500"/>
      <c r="G41" s="500"/>
      <c r="H41" s="500"/>
      <c r="I41" s="500"/>
      <c r="J41" s="500"/>
      <c r="K41" s="500"/>
      <c r="L41" s="500"/>
      <c r="M41" s="500"/>
      <c r="N41" s="500"/>
      <c r="O41" s="500"/>
      <c r="P41" s="500"/>
      <c r="Q41" s="500"/>
      <c r="R41" s="500"/>
      <c r="S41" s="500"/>
      <c r="T41" s="163"/>
      <c r="U41" s="499" t="str">
        <f t="shared" si="4"/>
        <v/>
      </c>
      <c r="V41" s="499"/>
      <c r="W41" s="500"/>
      <c r="X41" s="500"/>
      <c r="Y41" s="500"/>
      <c r="Z41" s="500"/>
      <c r="AA41" s="500"/>
      <c r="AB41" s="500"/>
      <c r="AC41" s="500"/>
      <c r="AD41" s="500"/>
      <c r="AE41" s="500"/>
      <c r="AF41" s="500"/>
      <c r="AG41" s="500"/>
      <c r="AH41" s="500"/>
      <c r="AI41" s="500"/>
      <c r="AJ41" s="500"/>
      <c r="AK41" s="500"/>
      <c r="AL41" s="163"/>
      <c r="AM41" s="499" t="str">
        <f t="shared" si="0"/>
        <v/>
      </c>
      <c r="AN41" s="499"/>
      <c r="AO41" s="500"/>
      <c r="AP41" s="500"/>
      <c r="AQ41" s="500"/>
      <c r="AR41" s="500"/>
      <c r="AS41" s="500"/>
      <c r="AT41" s="500"/>
      <c r="AU41" s="500"/>
      <c r="AV41" s="500"/>
      <c r="AW41" s="500"/>
      <c r="AX41" s="500"/>
      <c r="AY41" s="500"/>
      <c r="AZ41" s="500"/>
      <c r="BA41" s="500"/>
      <c r="BB41" s="500"/>
      <c r="BC41" s="500"/>
      <c r="BD41" s="163"/>
      <c r="BE41" s="499" t="str">
        <f t="shared" si="1"/>
        <v/>
      </c>
      <c r="BF41" s="499"/>
      <c r="BG41" s="500"/>
      <c r="BH41" s="500"/>
      <c r="BI41" s="500"/>
      <c r="BJ41" s="500"/>
      <c r="BK41" s="500"/>
      <c r="BL41" s="500"/>
      <c r="BM41" s="500"/>
      <c r="BN41" s="500"/>
      <c r="BO41" s="500"/>
      <c r="BP41" s="500"/>
      <c r="BQ41" s="500"/>
      <c r="BR41" s="500"/>
      <c r="BS41" s="500"/>
      <c r="BT41" s="500"/>
      <c r="BU41" s="500"/>
      <c r="BV41" s="163"/>
      <c r="BW41" s="499">
        <f t="shared" si="2"/>
        <v>20</v>
      </c>
      <c r="BX41" s="499"/>
      <c r="BY41" s="500" t="str">
        <f>IF('各会計、関係団体の財政状況及び健全化判断比率'!B75="","",'各会計、関係団体の財政状況及び健全化判断比率'!B75)</f>
        <v>大阪府広域水道企業団（工業用水道事業会計）</v>
      </c>
      <c r="BZ41" s="500"/>
      <c r="CA41" s="500"/>
      <c r="CB41" s="500"/>
      <c r="CC41" s="500"/>
      <c r="CD41" s="500"/>
      <c r="CE41" s="500"/>
      <c r="CF41" s="500"/>
      <c r="CG41" s="500"/>
      <c r="CH41" s="500"/>
      <c r="CI41" s="500"/>
      <c r="CJ41" s="500"/>
      <c r="CK41" s="500"/>
      <c r="CL41" s="500"/>
      <c r="CM41" s="500"/>
      <c r="CN41" s="163"/>
      <c r="CO41" s="499" t="str">
        <f t="shared" si="3"/>
        <v/>
      </c>
      <c r="CP41" s="499"/>
      <c r="CQ41" s="500" t="str">
        <f>IF('各会計、関係団体の財政状況及び健全化判断比率'!BS14="","",'各会計、関係団体の財政状況及び健全化判断比率'!BS14)</f>
        <v/>
      </c>
      <c r="CR41" s="500"/>
      <c r="CS41" s="500"/>
      <c r="CT41" s="500"/>
      <c r="CU41" s="500"/>
      <c r="CV41" s="500"/>
      <c r="CW41" s="500"/>
      <c r="CX41" s="500"/>
      <c r="CY41" s="500"/>
      <c r="CZ41" s="500"/>
      <c r="DA41" s="500"/>
      <c r="DB41" s="500"/>
      <c r="DC41" s="500"/>
      <c r="DD41" s="500"/>
      <c r="DE41" s="500"/>
      <c r="DG41" s="497" t="str">
        <f>IF('各会計、関係団体の財政状況及び健全化判断比率'!BR14="","",'各会計、関係団体の財政状況及び健全化判断比率'!BR14)</f>
        <v/>
      </c>
      <c r="DH41" s="497"/>
      <c r="DI41" s="190"/>
    </row>
    <row r="42" spans="1:113" ht="32.25" customHeight="1" x14ac:dyDescent="0.2">
      <c r="B42" s="187"/>
      <c r="C42" s="499" t="str">
        <f t="shared" si="5"/>
        <v/>
      </c>
      <c r="D42" s="499"/>
      <c r="E42" s="500" t="str">
        <f>IF('各会計、関係団体の財政状況及び健全化判断比率'!B15="","",'各会計、関係団体の財政状況及び健全化判断比率'!B15)</f>
        <v/>
      </c>
      <c r="F42" s="500"/>
      <c r="G42" s="500"/>
      <c r="H42" s="500"/>
      <c r="I42" s="500"/>
      <c r="J42" s="500"/>
      <c r="K42" s="500"/>
      <c r="L42" s="500"/>
      <c r="M42" s="500"/>
      <c r="N42" s="500"/>
      <c r="O42" s="500"/>
      <c r="P42" s="500"/>
      <c r="Q42" s="500"/>
      <c r="R42" s="500"/>
      <c r="S42" s="500"/>
      <c r="T42" s="163"/>
      <c r="U42" s="499" t="str">
        <f t="shared" si="4"/>
        <v/>
      </c>
      <c r="V42" s="499"/>
      <c r="W42" s="500"/>
      <c r="X42" s="500"/>
      <c r="Y42" s="500"/>
      <c r="Z42" s="500"/>
      <c r="AA42" s="500"/>
      <c r="AB42" s="500"/>
      <c r="AC42" s="500"/>
      <c r="AD42" s="500"/>
      <c r="AE42" s="500"/>
      <c r="AF42" s="500"/>
      <c r="AG42" s="500"/>
      <c r="AH42" s="500"/>
      <c r="AI42" s="500"/>
      <c r="AJ42" s="500"/>
      <c r="AK42" s="500"/>
      <c r="AL42" s="163"/>
      <c r="AM42" s="499" t="str">
        <f t="shared" si="0"/>
        <v/>
      </c>
      <c r="AN42" s="499"/>
      <c r="AO42" s="500"/>
      <c r="AP42" s="500"/>
      <c r="AQ42" s="500"/>
      <c r="AR42" s="500"/>
      <c r="AS42" s="500"/>
      <c r="AT42" s="500"/>
      <c r="AU42" s="500"/>
      <c r="AV42" s="500"/>
      <c r="AW42" s="500"/>
      <c r="AX42" s="500"/>
      <c r="AY42" s="500"/>
      <c r="AZ42" s="500"/>
      <c r="BA42" s="500"/>
      <c r="BB42" s="500"/>
      <c r="BC42" s="500"/>
      <c r="BD42" s="163"/>
      <c r="BE42" s="499" t="str">
        <f t="shared" si="1"/>
        <v/>
      </c>
      <c r="BF42" s="499"/>
      <c r="BG42" s="500"/>
      <c r="BH42" s="500"/>
      <c r="BI42" s="500"/>
      <c r="BJ42" s="500"/>
      <c r="BK42" s="500"/>
      <c r="BL42" s="500"/>
      <c r="BM42" s="500"/>
      <c r="BN42" s="500"/>
      <c r="BO42" s="500"/>
      <c r="BP42" s="500"/>
      <c r="BQ42" s="500"/>
      <c r="BR42" s="500"/>
      <c r="BS42" s="500"/>
      <c r="BT42" s="500"/>
      <c r="BU42" s="500"/>
      <c r="BV42" s="163"/>
      <c r="BW42" s="499">
        <f t="shared" si="2"/>
        <v>21</v>
      </c>
      <c r="BX42" s="499"/>
      <c r="BY42" s="500" t="str">
        <f>IF('各会計、関係団体の財政状況及び健全化判断比率'!B76="","",'各会計、関係団体の財政状況及び健全化判断比率'!B76)</f>
        <v>大阪府都市ボートレース企業団</v>
      </c>
      <c r="BZ42" s="500"/>
      <c r="CA42" s="500"/>
      <c r="CB42" s="500"/>
      <c r="CC42" s="500"/>
      <c r="CD42" s="500"/>
      <c r="CE42" s="500"/>
      <c r="CF42" s="500"/>
      <c r="CG42" s="500"/>
      <c r="CH42" s="500"/>
      <c r="CI42" s="500"/>
      <c r="CJ42" s="500"/>
      <c r="CK42" s="500"/>
      <c r="CL42" s="500"/>
      <c r="CM42" s="500"/>
      <c r="CN42" s="163"/>
      <c r="CO42" s="499" t="str">
        <f t="shared" si="3"/>
        <v/>
      </c>
      <c r="CP42" s="499"/>
      <c r="CQ42" s="500" t="str">
        <f>IF('各会計、関係団体の財政状況及び健全化判断比率'!BS15="","",'各会計、関係団体の財政状況及び健全化判断比率'!BS15)</f>
        <v/>
      </c>
      <c r="CR42" s="500"/>
      <c r="CS42" s="500"/>
      <c r="CT42" s="500"/>
      <c r="CU42" s="500"/>
      <c r="CV42" s="500"/>
      <c r="CW42" s="500"/>
      <c r="CX42" s="500"/>
      <c r="CY42" s="500"/>
      <c r="CZ42" s="500"/>
      <c r="DA42" s="500"/>
      <c r="DB42" s="500"/>
      <c r="DC42" s="500"/>
      <c r="DD42" s="500"/>
      <c r="DE42" s="500"/>
      <c r="DG42" s="497" t="str">
        <f>IF('各会計、関係団体の財政状況及び健全化判断比率'!BR15="","",'各会計、関係団体の財政状況及び健全化判断比率'!BR15)</f>
        <v/>
      </c>
      <c r="DH42" s="497"/>
      <c r="DI42" s="190"/>
    </row>
    <row r="43" spans="1:113" ht="32.25" customHeight="1" x14ac:dyDescent="0.2">
      <c r="B43" s="187"/>
      <c r="C43" s="499" t="str">
        <f t="shared" si="5"/>
        <v/>
      </c>
      <c r="D43" s="499"/>
      <c r="E43" s="500" t="str">
        <f>IF('各会計、関係団体の財政状況及び健全化判断比率'!B16="","",'各会計、関係団体の財政状況及び健全化判断比率'!B16)</f>
        <v/>
      </c>
      <c r="F43" s="500"/>
      <c r="G43" s="500"/>
      <c r="H43" s="500"/>
      <c r="I43" s="500"/>
      <c r="J43" s="500"/>
      <c r="K43" s="500"/>
      <c r="L43" s="500"/>
      <c r="M43" s="500"/>
      <c r="N43" s="500"/>
      <c r="O43" s="500"/>
      <c r="P43" s="500"/>
      <c r="Q43" s="500"/>
      <c r="R43" s="500"/>
      <c r="S43" s="500"/>
      <c r="T43" s="163"/>
      <c r="U43" s="499" t="str">
        <f t="shared" si="4"/>
        <v/>
      </c>
      <c r="V43" s="499"/>
      <c r="W43" s="500"/>
      <c r="X43" s="500"/>
      <c r="Y43" s="500"/>
      <c r="Z43" s="500"/>
      <c r="AA43" s="500"/>
      <c r="AB43" s="500"/>
      <c r="AC43" s="500"/>
      <c r="AD43" s="500"/>
      <c r="AE43" s="500"/>
      <c r="AF43" s="500"/>
      <c r="AG43" s="500"/>
      <c r="AH43" s="500"/>
      <c r="AI43" s="500"/>
      <c r="AJ43" s="500"/>
      <c r="AK43" s="500"/>
      <c r="AL43" s="163"/>
      <c r="AM43" s="499" t="str">
        <f t="shared" si="0"/>
        <v/>
      </c>
      <c r="AN43" s="499"/>
      <c r="AO43" s="500"/>
      <c r="AP43" s="500"/>
      <c r="AQ43" s="500"/>
      <c r="AR43" s="500"/>
      <c r="AS43" s="500"/>
      <c r="AT43" s="500"/>
      <c r="AU43" s="500"/>
      <c r="AV43" s="500"/>
      <c r="AW43" s="500"/>
      <c r="AX43" s="500"/>
      <c r="AY43" s="500"/>
      <c r="AZ43" s="500"/>
      <c r="BA43" s="500"/>
      <c r="BB43" s="500"/>
      <c r="BC43" s="500"/>
      <c r="BD43" s="163"/>
      <c r="BE43" s="499" t="str">
        <f t="shared" si="1"/>
        <v/>
      </c>
      <c r="BF43" s="499"/>
      <c r="BG43" s="500"/>
      <c r="BH43" s="500"/>
      <c r="BI43" s="500"/>
      <c r="BJ43" s="500"/>
      <c r="BK43" s="500"/>
      <c r="BL43" s="500"/>
      <c r="BM43" s="500"/>
      <c r="BN43" s="500"/>
      <c r="BO43" s="500"/>
      <c r="BP43" s="500"/>
      <c r="BQ43" s="500"/>
      <c r="BR43" s="500"/>
      <c r="BS43" s="500"/>
      <c r="BT43" s="500"/>
      <c r="BU43" s="500"/>
      <c r="BV43" s="163"/>
      <c r="BW43" s="499" t="str">
        <f t="shared" si="2"/>
        <v/>
      </c>
      <c r="BX43" s="499"/>
      <c r="BY43" s="500" t="str">
        <f>IF('各会計、関係団体の財政状況及び健全化判断比率'!B77="","",'各会計、関係団体の財政状況及び健全化判断比率'!B77)</f>
        <v/>
      </c>
      <c r="BZ43" s="500"/>
      <c r="CA43" s="500"/>
      <c r="CB43" s="500"/>
      <c r="CC43" s="500"/>
      <c r="CD43" s="500"/>
      <c r="CE43" s="500"/>
      <c r="CF43" s="500"/>
      <c r="CG43" s="500"/>
      <c r="CH43" s="500"/>
      <c r="CI43" s="500"/>
      <c r="CJ43" s="500"/>
      <c r="CK43" s="500"/>
      <c r="CL43" s="500"/>
      <c r="CM43" s="500"/>
      <c r="CN43" s="163"/>
      <c r="CO43" s="499" t="str">
        <f t="shared" si="3"/>
        <v/>
      </c>
      <c r="CP43" s="499"/>
      <c r="CQ43" s="500" t="str">
        <f>IF('各会計、関係団体の財政状況及び健全化判断比率'!BS16="","",'各会計、関係団体の財政状況及び健全化判断比率'!BS16)</f>
        <v/>
      </c>
      <c r="CR43" s="500"/>
      <c r="CS43" s="500"/>
      <c r="CT43" s="500"/>
      <c r="CU43" s="500"/>
      <c r="CV43" s="500"/>
      <c r="CW43" s="500"/>
      <c r="CX43" s="500"/>
      <c r="CY43" s="500"/>
      <c r="CZ43" s="500"/>
      <c r="DA43" s="500"/>
      <c r="DB43" s="500"/>
      <c r="DC43" s="500"/>
      <c r="DD43" s="500"/>
      <c r="DE43" s="500"/>
      <c r="DG43" s="497" t="str">
        <f>IF('各会計、関係団体の財政状況及び健全化判断比率'!BR16="","",'各会計、関係団体の財政状況及び健全化判断比率'!BR16)</f>
        <v/>
      </c>
      <c r="DH43" s="497"/>
      <c r="DI43" s="190"/>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193</v>
      </c>
      <c r="E46" s="496" t="s">
        <v>194</v>
      </c>
      <c r="F46" s="496"/>
      <c r="G46" s="496"/>
      <c r="H46" s="496"/>
      <c r="I46" s="496"/>
      <c r="J46" s="496"/>
      <c r="K46" s="496"/>
      <c r="L46" s="496"/>
      <c r="M46" s="496"/>
      <c r="N46" s="496"/>
      <c r="O46" s="496"/>
      <c r="P46" s="496"/>
      <c r="Q46" s="496"/>
      <c r="R46" s="496"/>
      <c r="S46" s="496"/>
      <c r="T46" s="496"/>
      <c r="U46" s="496"/>
      <c r="V46" s="496"/>
      <c r="W46" s="496"/>
      <c r="X46" s="496"/>
      <c r="Y46" s="496"/>
      <c r="Z46" s="496"/>
      <c r="AA46" s="496"/>
      <c r="AB46" s="496"/>
      <c r="AC46" s="496"/>
      <c r="AD46" s="496"/>
      <c r="AE46" s="496"/>
      <c r="AF46" s="496"/>
      <c r="AG46" s="496"/>
      <c r="AH46" s="496"/>
      <c r="AI46" s="496"/>
      <c r="AJ46" s="496"/>
      <c r="AK46" s="496"/>
      <c r="AL46" s="496"/>
      <c r="AM46" s="496"/>
      <c r="AN46" s="496"/>
      <c r="AO46" s="496"/>
      <c r="AP46" s="496"/>
      <c r="AQ46" s="496"/>
      <c r="AR46" s="496"/>
      <c r="AS46" s="496"/>
      <c r="AT46" s="496"/>
      <c r="AU46" s="496"/>
      <c r="AV46" s="496"/>
      <c r="AW46" s="496"/>
      <c r="AX46" s="496"/>
      <c r="AY46" s="496"/>
      <c r="AZ46" s="496"/>
      <c r="BA46" s="496"/>
      <c r="BB46" s="496"/>
      <c r="BC46" s="496"/>
      <c r="BD46" s="496"/>
      <c r="BE46" s="496"/>
      <c r="BF46" s="496"/>
      <c r="BG46" s="496"/>
      <c r="BH46" s="496"/>
      <c r="BI46" s="496"/>
      <c r="BJ46" s="496"/>
      <c r="BK46" s="496"/>
      <c r="BL46" s="496"/>
      <c r="BM46" s="496"/>
      <c r="BN46" s="496"/>
      <c r="BO46" s="496"/>
      <c r="BP46" s="496"/>
      <c r="BQ46" s="496"/>
      <c r="BR46" s="496"/>
      <c r="BS46" s="496"/>
      <c r="BT46" s="496"/>
      <c r="BU46" s="496"/>
      <c r="BV46" s="496"/>
      <c r="BW46" s="496"/>
      <c r="BX46" s="496"/>
      <c r="BY46" s="496"/>
      <c r="BZ46" s="496"/>
      <c r="CA46" s="496"/>
      <c r="CB46" s="496"/>
      <c r="CC46" s="496"/>
      <c r="CD46" s="496"/>
      <c r="CE46" s="496"/>
      <c r="CF46" s="496"/>
      <c r="CG46" s="496"/>
      <c r="CH46" s="496"/>
      <c r="CI46" s="496"/>
      <c r="CJ46" s="496"/>
      <c r="CK46" s="496"/>
      <c r="CL46" s="496"/>
      <c r="CM46" s="496"/>
      <c r="CN46" s="496"/>
      <c r="CO46" s="496"/>
      <c r="CP46" s="496"/>
      <c r="CQ46" s="496"/>
      <c r="CR46" s="496"/>
      <c r="CS46" s="496"/>
      <c r="CT46" s="496"/>
      <c r="CU46" s="496"/>
      <c r="CV46" s="496"/>
      <c r="CW46" s="496"/>
      <c r="CX46" s="496"/>
      <c r="CY46" s="496"/>
      <c r="CZ46" s="496"/>
      <c r="DA46" s="496"/>
      <c r="DB46" s="496"/>
      <c r="DC46" s="496"/>
      <c r="DD46" s="496"/>
      <c r="DE46" s="496"/>
      <c r="DF46" s="496"/>
      <c r="DG46" s="496"/>
      <c r="DH46" s="496"/>
      <c r="DI46" s="496"/>
    </row>
    <row r="47" spans="1:113" x14ac:dyDescent="0.2">
      <c r="E47" s="496" t="s">
        <v>195</v>
      </c>
      <c r="F47" s="496"/>
      <c r="G47" s="496"/>
      <c r="H47" s="496"/>
      <c r="I47" s="496"/>
      <c r="J47" s="496"/>
      <c r="K47" s="496"/>
      <c r="L47" s="496"/>
      <c r="M47" s="496"/>
      <c r="N47" s="496"/>
      <c r="O47" s="496"/>
      <c r="P47" s="496"/>
      <c r="Q47" s="496"/>
      <c r="R47" s="496"/>
      <c r="S47" s="496"/>
      <c r="T47" s="496"/>
      <c r="U47" s="496"/>
      <c r="V47" s="496"/>
      <c r="W47" s="496"/>
      <c r="X47" s="496"/>
      <c r="Y47" s="496"/>
      <c r="Z47" s="496"/>
      <c r="AA47" s="496"/>
      <c r="AB47" s="496"/>
      <c r="AC47" s="496"/>
      <c r="AD47" s="496"/>
      <c r="AE47" s="496"/>
      <c r="AF47" s="496"/>
      <c r="AG47" s="496"/>
      <c r="AH47" s="496"/>
      <c r="AI47" s="496"/>
      <c r="AJ47" s="496"/>
      <c r="AK47" s="496"/>
      <c r="AL47" s="496"/>
      <c r="AM47" s="496"/>
      <c r="AN47" s="496"/>
      <c r="AO47" s="496"/>
      <c r="AP47" s="496"/>
      <c r="AQ47" s="496"/>
      <c r="AR47" s="496"/>
      <c r="AS47" s="496"/>
      <c r="AT47" s="496"/>
      <c r="AU47" s="496"/>
      <c r="AV47" s="496"/>
      <c r="AW47" s="496"/>
      <c r="AX47" s="496"/>
      <c r="AY47" s="496"/>
      <c r="AZ47" s="496"/>
      <c r="BA47" s="496"/>
      <c r="BB47" s="496"/>
      <c r="BC47" s="496"/>
      <c r="BD47" s="496"/>
      <c r="BE47" s="496"/>
      <c r="BF47" s="496"/>
      <c r="BG47" s="496"/>
      <c r="BH47" s="496"/>
      <c r="BI47" s="496"/>
      <c r="BJ47" s="496"/>
      <c r="BK47" s="496"/>
      <c r="BL47" s="496"/>
      <c r="BM47" s="496"/>
      <c r="BN47" s="496"/>
      <c r="BO47" s="496"/>
      <c r="BP47" s="496"/>
      <c r="BQ47" s="496"/>
      <c r="BR47" s="496"/>
      <c r="BS47" s="496"/>
      <c r="BT47" s="496"/>
      <c r="BU47" s="496"/>
      <c r="BV47" s="496"/>
      <c r="BW47" s="496"/>
      <c r="BX47" s="496"/>
      <c r="BY47" s="496"/>
      <c r="BZ47" s="496"/>
      <c r="CA47" s="496"/>
      <c r="CB47" s="496"/>
      <c r="CC47" s="496"/>
      <c r="CD47" s="496"/>
      <c r="CE47" s="496"/>
      <c r="CF47" s="496"/>
      <c r="CG47" s="496"/>
      <c r="CH47" s="496"/>
      <c r="CI47" s="496"/>
      <c r="CJ47" s="496"/>
      <c r="CK47" s="496"/>
      <c r="CL47" s="496"/>
      <c r="CM47" s="496"/>
      <c r="CN47" s="496"/>
      <c r="CO47" s="496"/>
      <c r="CP47" s="496"/>
      <c r="CQ47" s="496"/>
      <c r="CR47" s="496"/>
      <c r="CS47" s="496"/>
      <c r="CT47" s="496"/>
      <c r="CU47" s="496"/>
      <c r="CV47" s="496"/>
      <c r="CW47" s="496"/>
      <c r="CX47" s="496"/>
      <c r="CY47" s="496"/>
      <c r="CZ47" s="496"/>
      <c r="DA47" s="496"/>
      <c r="DB47" s="496"/>
      <c r="DC47" s="496"/>
      <c r="DD47" s="496"/>
      <c r="DE47" s="496"/>
      <c r="DF47" s="496"/>
      <c r="DG47" s="496"/>
      <c r="DH47" s="496"/>
      <c r="DI47" s="496"/>
    </row>
    <row r="48" spans="1:113" x14ac:dyDescent="0.2">
      <c r="E48" s="496" t="s">
        <v>196</v>
      </c>
      <c r="F48" s="496"/>
      <c r="G48" s="496"/>
      <c r="H48" s="496"/>
      <c r="I48" s="496"/>
      <c r="J48" s="496"/>
      <c r="K48" s="496"/>
      <c r="L48" s="496"/>
      <c r="M48" s="496"/>
      <c r="N48" s="496"/>
      <c r="O48" s="496"/>
      <c r="P48" s="496"/>
      <c r="Q48" s="496"/>
      <c r="R48" s="496"/>
      <c r="S48" s="496"/>
      <c r="T48" s="496"/>
      <c r="U48" s="496"/>
      <c r="V48" s="496"/>
      <c r="W48" s="496"/>
      <c r="X48" s="496"/>
      <c r="Y48" s="496"/>
      <c r="Z48" s="496"/>
      <c r="AA48" s="496"/>
      <c r="AB48" s="496"/>
      <c r="AC48" s="496"/>
      <c r="AD48" s="496"/>
      <c r="AE48" s="496"/>
      <c r="AF48" s="496"/>
      <c r="AG48" s="496"/>
      <c r="AH48" s="496"/>
      <c r="AI48" s="496"/>
      <c r="AJ48" s="496"/>
      <c r="AK48" s="496"/>
      <c r="AL48" s="496"/>
      <c r="AM48" s="496"/>
      <c r="AN48" s="496"/>
      <c r="AO48" s="496"/>
      <c r="AP48" s="496"/>
      <c r="AQ48" s="496"/>
      <c r="AR48" s="496"/>
      <c r="AS48" s="496"/>
      <c r="AT48" s="496"/>
      <c r="AU48" s="496"/>
      <c r="AV48" s="496"/>
      <c r="AW48" s="496"/>
      <c r="AX48" s="496"/>
      <c r="AY48" s="496"/>
      <c r="AZ48" s="496"/>
      <c r="BA48" s="496"/>
      <c r="BB48" s="496"/>
      <c r="BC48" s="496"/>
      <c r="BD48" s="496"/>
      <c r="BE48" s="496"/>
      <c r="BF48" s="496"/>
      <c r="BG48" s="496"/>
      <c r="BH48" s="496"/>
      <c r="BI48" s="496"/>
      <c r="BJ48" s="496"/>
      <c r="BK48" s="496"/>
      <c r="BL48" s="496"/>
      <c r="BM48" s="496"/>
      <c r="BN48" s="496"/>
      <c r="BO48" s="496"/>
      <c r="BP48" s="496"/>
      <c r="BQ48" s="496"/>
      <c r="BR48" s="496"/>
      <c r="BS48" s="496"/>
      <c r="BT48" s="496"/>
      <c r="BU48" s="496"/>
      <c r="BV48" s="496"/>
      <c r="BW48" s="496"/>
      <c r="BX48" s="496"/>
      <c r="BY48" s="496"/>
      <c r="BZ48" s="496"/>
      <c r="CA48" s="496"/>
      <c r="CB48" s="496"/>
      <c r="CC48" s="496"/>
      <c r="CD48" s="496"/>
      <c r="CE48" s="496"/>
      <c r="CF48" s="496"/>
      <c r="CG48" s="496"/>
      <c r="CH48" s="496"/>
      <c r="CI48" s="496"/>
      <c r="CJ48" s="496"/>
      <c r="CK48" s="496"/>
      <c r="CL48" s="496"/>
      <c r="CM48" s="496"/>
      <c r="CN48" s="496"/>
      <c r="CO48" s="496"/>
      <c r="CP48" s="496"/>
      <c r="CQ48" s="496"/>
      <c r="CR48" s="496"/>
      <c r="CS48" s="496"/>
      <c r="CT48" s="496"/>
      <c r="CU48" s="496"/>
      <c r="CV48" s="496"/>
      <c r="CW48" s="496"/>
      <c r="CX48" s="496"/>
      <c r="CY48" s="496"/>
      <c r="CZ48" s="496"/>
      <c r="DA48" s="496"/>
      <c r="DB48" s="496"/>
      <c r="DC48" s="496"/>
      <c r="DD48" s="496"/>
      <c r="DE48" s="496"/>
      <c r="DF48" s="496"/>
      <c r="DG48" s="496"/>
      <c r="DH48" s="496"/>
      <c r="DI48" s="496"/>
    </row>
    <row r="49" spans="5:113" x14ac:dyDescent="0.2">
      <c r="E49" s="498" t="s">
        <v>197</v>
      </c>
      <c r="F49" s="498"/>
      <c r="G49" s="498"/>
      <c r="H49" s="498"/>
      <c r="I49" s="498"/>
      <c r="J49" s="498"/>
      <c r="K49" s="498"/>
      <c r="L49" s="498"/>
      <c r="M49" s="498"/>
      <c r="N49" s="498"/>
      <c r="O49" s="498"/>
      <c r="P49" s="498"/>
      <c r="Q49" s="498"/>
      <c r="R49" s="498"/>
      <c r="S49" s="498"/>
      <c r="T49" s="498"/>
      <c r="U49" s="498"/>
      <c r="V49" s="498"/>
      <c r="W49" s="498"/>
      <c r="X49" s="498"/>
      <c r="Y49" s="498"/>
      <c r="Z49" s="498"/>
      <c r="AA49" s="498"/>
      <c r="AB49" s="498"/>
      <c r="AC49" s="498"/>
      <c r="AD49" s="498"/>
      <c r="AE49" s="498"/>
      <c r="AF49" s="498"/>
      <c r="AG49" s="498"/>
      <c r="AH49" s="498"/>
      <c r="AI49" s="498"/>
      <c r="AJ49" s="498"/>
      <c r="AK49" s="498"/>
      <c r="AL49" s="498"/>
      <c r="AM49" s="498"/>
      <c r="AN49" s="498"/>
      <c r="AO49" s="498"/>
      <c r="AP49" s="498"/>
      <c r="AQ49" s="498"/>
      <c r="AR49" s="498"/>
      <c r="AS49" s="498"/>
      <c r="AT49" s="498"/>
      <c r="AU49" s="498"/>
      <c r="AV49" s="498"/>
      <c r="AW49" s="498"/>
      <c r="AX49" s="498"/>
      <c r="AY49" s="498"/>
      <c r="AZ49" s="498"/>
      <c r="BA49" s="498"/>
      <c r="BB49" s="498"/>
      <c r="BC49" s="498"/>
      <c r="BD49" s="498"/>
      <c r="BE49" s="498"/>
      <c r="BF49" s="498"/>
      <c r="BG49" s="498"/>
      <c r="BH49" s="498"/>
      <c r="BI49" s="498"/>
      <c r="BJ49" s="498"/>
      <c r="BK49" s="498"/>
      <c r="BL49" s="498"/>
      <c r="BM49" s="498"/>
      <c r="BN49" s="498"/>
      <c r="BO49" s="498"/>
      <c r="BP49" s="498"/>
      <c r="BQ49" s="498"/>
      <c r="BR49" s="498"/>
      <c r="BS49" s="498"/>
      <c r="BT49" s="498"/>
      <c r="BU49" s="498"/>
      <c r="BV49" s="498"/>
      <c r="BW49" s="498"/>
      <c r="BX49" s="498"/>
      <c r="BY49" s="498"/>
      <c r="BZ49" s="498"/>
      <c r="CA49" s="498"/>
      <c r="CB49" s="498"/>
      <c r="CC49" s="498"/>
      <c r="CD49" s="498"/>
      <c r="CE49" s="498"/>
      <c r="CF49" s="498"/>
      <c r="CG49" s="498"/>
      <c r="CH49" s="498"/>
      <c r="CI49" s="498"/>
      <c r="CJ49" s="498"/>
      <c r="CK49" s="498"/>
      <c r="CL49" s="498"/>
      <c r="CM49" s="498"/>
      <c r="CN49" s="498"/>
      <c r="CO49" s="498"/>
      <c r="CP49" s="498"/>
      <c r="CQ49" s="498"/>
      <c r="CR49" s="498"/>
      <c r="CS49" s="498"/>
      <c r="CT49" s="498"/>
      <c r="CU49" s="498"/>
      <c r="CV49" s="498"/>
      <c r="CW49" s="498"/>
      <c r="CX49" s="498"/>
      <c r="CY49" s="498"/>
      <c r="CZ49" s="498"/>
      <c r="DA49" s="498"/>
      <c r="DB49" s="498"/>
      <c r="DC49" s="498"/>
      <c r="DD49" s="498"/>
      <c r="DE49" s="498"/>
      <c r="DF49" s="498"/>
      <c r="DG49" s="498"/>
      <c r="DH49" s="498"/>
      <c r="DI49" s="498"/>
    </row>
    <row r="50" spans="5:113" x14ac:dyDescent="0.2">
      <c r="E50" s="496" t="s">
        <v>198</v>
      </c>
      <c r="F50" s="496"/>
      <c r="G50" s="496"/>
      <c r="H50" s="496"/>
      <c r="I50" s="496"/>
      <c r="J50" s="496"/>
      <c r="K50" s="496"/>
      <c r="L50" s="496"/>
      <c r="M50" s="496"/>
      <c r="N50" s="496"/>
      <c r="O50" s="496"/>
      <c r="P50" s="496"/>
      <c r="Q50" s="496"/>
      <c r="R50" s="496"/>
      <c r="S50" s="496"/>
      <c r="T50" s="496"/>
      <c r="U50" s="496"/>
      <c r="V50" s="496"/>
      <c r="W50" s="496"/>
      <c r="X50" s="496"/>
      <c r="Y50" s="496"/>
      <c r="Z50" s="496"/>
      <c r="AA50" s="496"/>
      <c r="AB50" s="496"/>
      <c r="AC50" s="496"/>
      <c r="AD50" s="496"/>
      <c r="AE50" s="496"/>
      <c r="AF50" s="496"/>
      <c r="AG50" s="496"/>
      <c r="AH50" s="496"/>
      <c r="AI50" s="496"/>
      <c r="AJ50" s="496"/>
      <c r="AK50" s="496"/>
      <c r="AL50" s="496"/>
      <c r="AM50" s="496"/>
      <c r="AN50" s="496"/>
      <c r="AO50" s="496"/>
      <c r="AP50" s="496"/>
      <c r="AQ50" s="496"/>
      <c r="AR50" s="496"/>
      <c r="AS50" s="496"/>
      <c r="AT50" s="496"/>
      <c r="AU50" s="496"/>
      <c r="AV50" s="496"/>
      <c r="AW50" s="496"/>
      <c r="AX50" s="496"/>
      <c r="AY50" s="496"/>
      <c r="AZ50" s="496"/>
      <c r="BA50" s="496"/>
      <c r="BB50" s="496"/>
      <c r="BC50" s="496"/>
      <c r="BD50" s="496"/>
      <c r="BE50" s="496"/>
      <c r="BF50" s="496"/>
      <c r="BG50" s="496"/>
      <c r="BH50" s="496"/>
      <c r="BI50" s="496"/>
      <c r="BJ50" s="496"/>
      <c r="BK50" s="496"/>
      <c r="BL50" s="496"/>
      <c r="BM50" s="496"/>
      <c r="BN50" s="496"/>
      <c r="BO50" s="496"/>
      <c r="BP50" s="496"/>
      <c r="BQ50" s="496"/>
      <c r="BR50" s="496"/>
      <c r="BS50" s="496"/>
      <c r="BT50" s="496"/>
      <c r="BU50" s="496"/>
      <c r="BV50" s="496"/>
      <c r="BW50" s="496"/>
      <c r="BX50" s="496"/>
      <c r="BY50" s="496"/>
      <c r="BZ50" s="496"/>
      <c r="CA50" s="496"/>
      <c r="CB50" s="496"/>
      <c r="CC50" s="496"/>
      <c r="CD50" s="496"/>
      <c r="CE50" s="496"/>
      <c r="CF50" s="496"/>
      <c r="CG50" s="496"/>
      <c r="CH50" s="496"/>
      <c r="CI50" s="496"/>
      <c r="CJ50" s="496"/>
      <c r="CK50" s="496"/>
      <c r="CL50" s="496"/>
      <c r="CM50" s="496"/>
      <c r="CN50" s="496"/>
      <c r="CO50" s="496"/>
      <c r="CP50" s="496"/>
      <c r="CQ50" s="496"/>
      <c r="CR50" s="496"/>
      <c r="CS50" s="496"/>
      <c r="CT50" s="496"/>
      <c r="CU50" s="496"/>
      <c r="CV50" s="496"/>
      <c r="CW50" s="496"/>
      <c r="CX50" s="496"/>
      <c r="CY50" s="496"/>
      <c r="CZ50" s="496"/>
      <c r="DA50" s="496"/>
      <c r="DB50" s="496"/>
      <c r="DC50" s="496"/>
      <c r="DD50" s="496"/>
      <c r="DE50" s="496"/>
      <c r="DF50" s="496"/>
      <c r="DG50" s="496"/>
      <c r="DH50" s="496"/>
      <c r="DI50" s="496"/>
    </row>
    <row r="51" spans="5:113" x14ac:dyDescent="0.2">
      <c r="E51" s="496" t="s">
        <v>199</v>
      </c>
      <c r="F51" s="496"/>
      <c r="G51" s="496"/>
      <c r="H51" s="496"/>
      <c r="I51" s="496"/>
      <c r="J51" s="496"/>
      <c r="K51" s="496"/>
      <c r="L51" s="496"/>
      <c r="M51" s="496"/>
      <c r="N51" s="496"/>
      <c r="O51" s="496"/>
      <c r="P51" s="496"/>
      <c r="Q51" s="496"/>
      <c r="R51" s="496"/>
      <c r="S51" s="496"/>
      <c r="T51" s="496"/>
      <c r="U51" s="496"/>
      <c r="V51" s="496"/>
      <c r="W51" s="496"/>
      <c r="X51" s="496"/>
      <c r="Y51" s="496"/>
      <c r="Z51" s="496"/>
      <c r="AA51" s="496"/>
      <c r="AB51" s="496"/>
      <c r="AC51" s="496"/>
      <c r="AD51" s="496"/>
      <c r="AE51" s="496"/>
      <c r="AF51" s="496"/>
      <c r="AG51" s="496"/>
      <c r="AH51" s="496"/>
      <c r="AI51" s="496"/>
      <c r="AJ51" s="496"/>
      <c r="AK51" s="496"/>
      <c r="AL51" s="496"/>
      <c r="AM51" s="496"/>
      <c r="AN51" s="496"/>
      <c r="AO51" s="496"/>
      <c r="AP51" s="496"/>
      <c r="AQ51" s="496"/>
      <c r="AR51" s="496"/>
      <c r="AS51" s="496"/>
      <c r="AT51" s="496"/>
      <c r="AU51" s="496"/>
      <c r="AV51" s="496"/>
      <c r="AW51" s="496"/>
      <c r="AX51" s="496"/>
      <c r="AY51" s="496"/>
      <c r="AZ51" s="496"/>
      <c r="BA51" s="496"/>
      <c r="BB51" s="496"/>
      <c r="BC51" s="496"/>
      <c r="BD51" s="496"/>
      <c r="BE51" s="496"/>
      <c r="BF51" s="496"/>
      <c r="BG51" s="496"/>
      <c r="BH51" s="496"/>
      <c r="BI51" s="496"/>
      <c r="BJ51" s="496"/>
      <c r="BK51" s="496"/>
      <c r="BL51" s="496"/>
      <c r="BM51" s="496"/>
      <c r="BN51" s="496"/>
      <c r="BO51" s="496"/>
      <c r="BP51" s="496"/>
      <c r="BQ51" s="496"/>
      <c r="BR51" s="496"/>
      <c r="BS51" s="496"/>
      <c r="BT51" s="496"/>
      <c r="BU51" s="496"/>
      <c r="BV51" s="496"/>
      <c r="BW51" s="496"/>
      <c r="BX51" s="496"/>
      <c r="BY51" s="496"/>
      <c r="BZ51" s="496"/>
      <c r="CA51" s="496"/>
      <c r="CB51" s="496"/>
      <c r="CC51" s="496"/>
      <c r="CD51" s="496"/>
      <c r="CE51" s="496"/>
      <c r="CF51" s="496"/>
      <c r="CG51" s="496"/>
      <c r="CH51" s="496"/>
      <c r="CI51" s="496"/>
      <c r="CJ51" s="496"/>
      <c r="CK51" s="496"/>
      <c r="CL51" s="496"/>
      <c r="CM51" s="496"/>
      <c r="CN51" s="496"/>
      <c r="CO51" s="496"/>
      <c r="CP51" s="496"/>
      <c r="CQ51" s="496"/>
      <c r="CR51" s="496"/>
      <c r="CS51" s="496"/>
      <c r="CT51" s="496"/>
      <c r="CU51" s="496"/>
      <c r="CV51" s="496"/>
      <c r="CW51" s="496"/>
      <c r="CX51" s="496"/>
      <c r="CY51" s="496"/>
      <c r="CZ51" s="496"/>
      <c r="DA51" s="496"/>
      <c r="DB51" s="496"/>
      <c r="DC51" s="496"/>
      <c r="DD51" s="496"/>
      <c r="DE51" s="496"/>
      <c r="DF51" s="496"/>
      <c r="DG51" s="496"/>
      <c r="DH51" s="496"/>
      <c r="DI51" s="496"/>
    </row>
    <row r="52" spans="5:113" x14ac:dyDescent="0.2">
      <c r="E52" s="496" t="s">
        <v>200</v>
      </c>
      <c r="F52" s="496"/>
      <c r="G52" s="496"/>
      <c r="H52" s="496"/>
      <c r="I52" s="496"/>
      <c r="J52" s="496"/>
      <c r="K52" s="496"/>
      <c r="L52" s="496"/>
      <c r="M52" s="496"/>
      <c r="N52" s="496"/>
      <c r="O52" s="496"/>
      <c r="P52" s="496"/>
      <c r="Q52" s="496"/>
      <c r="R52" s="496"/>
      <c r="S52" s="496"/>
      <c r="T52" s="496"/>
      <c r="U52" s="496"/>
      <c r="V52" s="496"/>
      <c r="W52" s="496"/>
      <c r="X52" s="496"/>
      <c r="Y52" s="496"/>
      <c r="Z52" s="496"/>
      <c r="AA52" s="496"/>
      <c r="AB52" s="496"/>
      <c r="AC52" s="496"/>
      <c r="AD52" s="496"/>
      <c r="AE52" s="496"/>
      <c r="AF52" s="496"/>
      <c r="AG52" s="496"/>
      <c r="AH52" s="496"/>
      <c r="AI52" s="496"/>
      <c r="AJ52" s="496"/>
      <c r="AK52" s="496"/>
      <c r="AL52" s="496"/>
      <c r="AM52" s="496"/>
      <c r="AN52" s="496"/>
      <c r="AO52" s="496"/>
      <c r="AP52" s="496"/>
      <c r="AQ52" s="496"/>
      <c r="AR52" s="496"/>
      <c r="AS52" s="496"/>
      <c r="AT52" s="496"/>
      <c r="AU52" s="496"/>
      <c r="AV52" s="496"/>
      <c r="AW52" s="496"/>
      <c r="AX52" s="496"/>
      <c r="AY52" s="496"/>
      <c r="AZ52" s="496"/>
      <c r="BA52" s="496"/>
      <c r="BB52" s="496"/>
      <c r="BC52" s="496"/>
      <c r="BD52" s="496"/>
      <c r="BE52" s="496"/>
      <c r="BF52" s="496"/>
      <c r="BG52" s="496"/>
      <c r="BH52" s="496"/>
      <c r="BI52" s="496"/>
      <c r="BJ52" s="496"/>
      <c r="BK52" s="496"/>
      <c r="BL52" s="496"/>
      <c r="BM52" s="496"/>
      <c r="BN52" s="496"/>
      <c r="BO52" s="496"/>
      <c r="BP52" s="496"/>
      <c r="BQ52" s="496"/>
      <c r="BR52" s="496"/>
      <c r="BS52" s="496"/>
      <c r="BT52" s="496"/>
      <c r="BU52" s="496"/>
      <c r="BV52" s="496"/>
      <c r="BW52" s="496"/>
      <c r="BX52" s="496"/>
      <c r="BY52" s="496"/>
      <c r="BZ52" s="496"/>
      <c r="CA52" s="496"/>
      <c r="CB52" s="496"/>
      <c r="CC52" s="496"/>
      <c r="CD52" s="496"/>
      <c r="CE52" s="496"/>
      <c r="CF52" s="496"/>
      <c r="CG52" s="496"/>
      <c r="CH52" s="496"/>
      <c r="CI52" s="496"/>
      <c r="CJ52" s="496"/>
      <c r="CK52" s="496"/>
      <c r="CL52" s="496"/>
      <c r="CM52" s="496"/>
      <c r="CN52" s="496"/>
      <c r="CO52" s="496"/>
      <c r="CP52" s="496"/>
      <c r="CQ52" s="496"/>
      <c r="CR52" s="496"/>
      <c r="CS52" s="496"/>
      <c r="CT52" s="496"/>
      <c r="CU52" s="496"/>
      <c r="CV52" s="496"/>
      <c r="CW52" s="496"/>
      <c r="CX52" s="496"/>
      <c r="CY52" s="496"/>
      <c r="CZ52" s="496"/>
      <c r="DA52" s="496"/>
      <c r="DB52" s="496"/>
      <c r="DC52" s="496"/>
      <c r="DD52" s="496"/>
      <c r="DE52" s="496"/>
      <c r="DF52" s="496"/>
      <c r="DG52" s="496"/>
      <c r="DH52" s="496"/>
      <c r="DI52" s="496"/>
    </row>
    <row r="53" spans="5:113" x14ac:dyDescent="0.2">
      <c r="E53" s="496" t="s">
        <v>201</v>
      </c>
      <c r="F53" s="496"/>
      <c r="G53" s="496"/>
      <c r="H53" s="496"/>
      <c r="I53" s="496"/>
      <c r="J53" s="496"/>
      <c r="K53" s="496"/>
      <c r="L53" s="496"/>
      <c r="M53" s="496"/>
      <c r="N53" s="496"/>
      <c r="O53" s="496"/>
      <c r="P53" s="496"/>
      <c r="Q53" s="496"/>
      <c r="R53" s="496"/>
      <c r="S53" s="496"/>
      <c r="T53" s="496"/>
      <c r="U53" s="496"/>
      <c r="V53" s="496"/>
      <c r="W53" s="496"/>
      <c r="X53" s="496"/>
      <c r="Y53" s="496"/>
      <c r="Z53" s="496"/>
      <c r="AA53" s="496"/>
      <c r="AB53" s="496"/>
      <c r="AC53" s="496"/>
      <c r="AD53" s="496"/>
      <c r="AE53" s="496"/>
      <c r="AF53" s="496"/>
      <c r="AG53" s="496"/>
      <c r="AH53" s="496"/>
      <c r="AI53" s="496"/>
      <c r="AJ53" s="496"/>
      <c r="AK53" s="496"/>
      <c r="AL53" s="496"/>
      <c r="AM53" s="496"/>
      <c r="AN53" s="496"/>
      <c r="AO53" s="496"/>
      <c r="AP53" s="496"/>
      <c r="AQ53" s="496"/>
      <c r="AR53" s="496"/>
      <c r="AS53" s="496"/>
      <c r="AT53" s="496"/>
      <c r="AU53" s="496"/>
      <c r="AV53" s="496"/>
      <c r="AW53" s="496"/>
      <c r="AX53" s="496"/>
      <c r="AY53" s="496"/>
      <c r="AZ53" s="496"/>
      <c r="BA53" s="496"/>
      <c r="BB53" s="496"/>
      <c r="BC53" s="496"/>
      <c r="BD53" s="496"/>
      <c r="BE53" s="496"/>
      <c r="BF53" s="496"/>
      <c r="BG53" s="496"/>
      <c r="BH53" s="496"/>
      <c r="BI53" s="496"/>
      <c r="BJ53" s="496"/>
      <c r="BK53" s="496"/>
      <c r="BL53" s="496"/>
      <c r="BM53" s="496"/>
      <c r="BN53" s="496"/>
      <c r="BO53" s="496"/>
      <c r="BP53" s="496"/>
      <c r="BQ53" s="496"/>
      <c r="BR53" s="496"/>
      <c r="BS53" s="496"/>
      <c r="BT53" s="496"/>
      <c r="BU53" s="496"/>
      <c r="BV53" s="496"/>
      <c r="BW53" s="496"/>
      <c r="BX53" s="496"/>
      <c r="BY53" s="496"/>
      <c r="BZ53" s="496"/>
      <c r="CA53" s="496"/>
      <c r="CB53" s="496"/>
      <c r="CC53" s="496"/>
      <c r="CD53" s="496"/>
      <c r="CE53" s="496"/>
      <c r="CF53" s="496"/>
      <c r="CG53" s="496"/>
      <c r="CH53" s="496"/>
      <c r="CI53" s="496"/>
      <c r="CJ53" s="496"/>
      <c r="CK53" s="496"/>
      <c r="CL53" s="496"/>
      <c r="CM53" s="496"/>
      <c r="CN53" s="496"/>
      <c r="CO53" s="496"/>
      <c r="CP53" s="496"/>
      <c r="CQ53" s="496"/>
      <c r="CR53" s="496"/>
      <c r="CS53" s="496"/>
      <c r="CT53" s="496"/>
      <c r="CU53" s="496"/>
      <c r="CV53" s="496"/>
      <c r="CW53" s="496"/>
      <c r="CX53" s="496"/>
      <c r="CY53" s="496"/>
      <c r="CZ53" s="496"/>
      <c r="DA53" s="496"/>
      <c r="DB53" s="496"/>
      <c r="DC53" s="496"/>
      <c r="DD53" s="496"/>
      <c r="DE53" s="496"/>
      <c r="DF53" s="496"/>
      <c r="DG53" s="496"/>
      <c r="DH53" s="496"/>
      <c r="DI53" s="496"/>
    </row>
    <row r="54" spans="5:113" x14ac:dyDescent="0.2"/>
    <row r="55" spans="5:113" x14ac:dyDescent="0.2"/>
    <row r="56" spans="5:113" x14ac:dyDescent="0.2"/>
  </sheetData>
  <sheetProtection algorithmName="SHA-512" hashValue="YdeOHYTXVrrav5bKdTVhCJyLDy058A61DkBwjr6+gmnmbTFgm19DUPFKmW6jbxJnArzc3gKE44dBVGk3uvwuOg==" saltValue="u3XMWzxl9SQpS6gDgZPhZw=="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2"/>
  <cols>
    <col min="1" max="1" width="1.6640625" style="196" customWidth="1"/>
    <col min="2" max="2" width="2.33203125" style="196" customWidth="1"/>
    <col min="3" max="16" width="2.6640625" style="196" customWidth="1"/>
    <col min="17" max="17" width="2.33203125" style="196" customWidth="1"/>
    <col min="18" max="95" width="1.6640625" style="196" customWidth="1"/>
    <col min="96" max="133" width="1.6640625" style="208" customWidth="1"/>
    <col min="134" max="143" width="1.66406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492" t="s">
        <v>202</v>
      </c>
      <c r="DI1" s="493"/>
      <c r="DJ1" s="493"/>
      <c r="DK1" s="493"/>
      <c r="DL1" s="493"/>
      <c r="DM1" s="493"/>
      <c r="DN1" s="494"/>
      <c r="DO1" s="196"/>
      <c r="DP1" s="492" t="s">
        <v>203</v>
      </c>
      <c r="DQ1" s="493"/>
      <c r="DR1" s="493"/>
      <c r="DS1" s="493"/>
      <c r="DT1" s="493"/>
      <c r="DU1" s="493"/>
      <c r="DV1" s="493"/>
      <c r="DW1" s="493"/>
      <c r="DX1" s="493"/>
      <c r="DY1" s="493"/>
      <c r="DZ1" s="493"/>
      <c r="EA1" s="493"/>
      <c r="EB1" s="493"/>
      <c r="EC1" s="494"/>
      <c r="ED1" s="195"/>
      <c r="EE1" s="195"/>
      <c r="EF1" s="195"/>
      <c r="EG1" s="195"/>
      <c r="EH1" s="195"/>
      <c r="EI1" s="195"/>
      <c r="EJ1" s="195"/>
      <c r="EK1" s="195"/>
      <c r="EL1" s="195"/>
      <c r="EM1" s="195"/>
    </row>
    <row r="2" spans="2:143" ht="22.5" customHeight="1" x14ac:dyDescent="0.2">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448" t="s">
        <v>205</v>
      </c>
      <c r="C3" s="449"/>
      <c r="D3" s="449"/>
      <c r="E3" s="449"/>
      <c r="F3" s="449"/>
      <c r="G3" s="449"/>
      <c r="H3" s="449"/>
      <c r="I3" s="449"/>
      <c r="J3" s="449"/>
      <c r="K3" s="449"/>
      <c r="L3" s="449"/>
      <c r="M3" s="449"/>
      <c r="N3" s="449"/>
      <c r="O3" s="449"/>
      <c r="P3" s="449"/>
      <c r="Q3" s="449"/>
      <c r="R3" s="449"/>
      <c r="S3" s="449"/>
      <c r="T3" s="449"/>
      <c r="U3" s="449"/>
      <c r="V3" s="449"/>
      <c r="W3" s="449"/>
      <c r="X3" s="449"/>
      <c r="Y3" s="449"/>
      <c r="Z3" s="449"/>
      <c r="AA3" s="449"/>
      <c r="AB3" s="449"/>
      <c r="AC3" s="449"/>
      <c r="AD3" s="449"/>
      <c r="AE3" s="449"/>
      <c r="AF3" s="449"/>
      <c r="AG3" s="449"/>
      <c r="AH3" s="449"/>
      <c r="AI3" s="449"/>
      <c r="AJ3" s="449"/>
      <c r="AK3" s="449"/>
      <c r="AL3" s="449"/>
      <c r="AM3" s="449"/>
      <c r="AN3" s="449"/>
      <c r="AO3" s="449"/>
      <c r="AP3" s="448" t="s">
        <v>206</v>
      </c>
      <c r="AQ3" s="449"/>
      <c r="AR3" s="449"/>
      <c r="AS3" s="449"/>
      <c r="AT3" s="449"/>
      <c r="AU3" s="449"/>
      <c r="AV3" s="449"/>
      <c r="AW3" s="449"/>
      <c r="AX3" s="449"/>
      <c r="AY3" s="449"/>
      <c r="AZ3" s="449"/>
      <c r="BA3" s="449"/>
      <c r="BB3" s="449"/>
      <c r="BC3" s="449"/>
      <c r="BD3" s="449"/>
      <c r="BE3" s="449"/>
      <c r="BF3" s="449"/>
      <c r="BG3" s="449"/>
      <c r="BH3" s="449"/>
      <c r="BI3" s="449"/>
      <c r="BJ3" s="449"/>
      <c r="BK3" s="449"/>
      <c r="BL3" s="449"/>
      <c r="BM3" s="449"/>
      <c r="BN3" s="449"/>
      <c r="BO3" s="449"/>
      <c r="BP3" s="449"/>
      <c r="BQ3" s="449"/>
      <c r="BR3" s="449"/>
      <c r="BS3" s="449"/>
      <c r="BT3" s="449"/>
      <c r="BU3" s="449"/>
      <c r="BV3" s="449"/>
      <c r="BW3" s="449"/>
      <c r="BX3" s="449"/>
      <c r="BY3" s="449"/>
      <c r="BZ3" s="449"/>
      <c r="CA3" s="449"/>
      <c r="CB3" s="450"/>
      <c r="CD3" s="448" t="s">
        <v>207</v>
      </c>
      <c r="CE3" s="449"/>
      <c r="CF3" s="449"/>
      <c r="CG3" s="449"/>
      <c r="CH3" s="449"/>
      <c r="CI3" s="449"/>
      <c r="CJ3" s="449"/>
      <c r="CK3" s="449"/>
      <c r="CL3" s="449"/>
      <c r="CM3" s="449"/>
      <c r="CN3" s="449"/>
      <c r="CO3" s="449"/>
      <c r="CP3" s="449"/>
      <c r="CQ3" s="449"/>
      <c r="CR3" s="449"/>
      <c r="CS3" s="449"/>
      <c r="CT3" s="449"/>
      <c r="CU3" s="449"/>
      <c r="CV3" s="449"/>
      <c r="CW3" s="449"/>
      <c r="CX3" s="449"/>
      <c r="CY3" s="449"/>
      <c r="CZ3" s="449"/>
      <c r="DA3" s="449"/>
      <c r="DB3" s="449"/>
      <c r="DC3" s="449"/>
      <c r="DD3" s="449"/>
      <c r="DE3" s="449"/>
      <c r="DF3" s="449"/>
      <c r="DG3" s="449"/>
      <c r="DH3" s="449"/>
      <c r="DI3" s="449"/>
      <c r="DJ3" s="449"/>
      <c r="DK3" s="449"/>
      <c r="DL3" s="449"/>
      <c r="DM3" s="449"/>
      <c r="DN3" s="449"/>
      <c r="DO3" s="449"/>
      <c r="DP3" s="449"/>
      <c r="DQ3" s="449"/>
      <c r="DR3" s="449"/>
      <c r="DS3" s="449"/>
      <c r="DT3" s="449"/>
      <c r="DU3" s="449"/>
      <c r="DV3" s="449"/>
      <c r="DW3" s="449"/>
      <c r="DX3" s="449"/>
      <c r="DY3" s="449"/>
      <c r="DZ3" s="449"/>
      <c r="EA3" s="449"/>
      <c r="EB3" s="449"/>
      <c r="EC3" s="450"/>
    </row>
    <row r="4" spans="2:143" ht="11.25" customHeight="1" x14ac:dyDescent="0.2">
      <c r="B4" s="448" t="s">
        <v>1</v>
      </c>
      <c r="C4" s="449"/>
      <c r="D4" s="449"/>
      <c r="E4" s="449"/>
      <c r="F4" s="449"/>
      <c r="G4" s="449"/>
      <c r="H4" s="449"/>
      <c r="I4" s="449"/>
      <c r="J4" s="449"/>
      <c r="K4" s="449"/>
      <c r="L4" s="449"/>
      <c r="M4" s="449"/>
      <c r="N4" s="449"/>
      <c r="O4" s="449"/>
      <c r="P4" s="449"/>
      <c r="Q4" s="450"/>
      <c r="R4" s="448" t="s">
        <v>208</v>
      </c>
      <c r="S4" s="449"/>
      <c r="T4" s="449"/>
      <c r="U4" s="449"/>
      <c r="V4" s="449"/>
      <c r="W4" s="449"/>
      <c r="X4" s="449"/>
      <c r="Y4" s="450"/>
      <c r="Z4" s="448" t="s">
        <v>209</v>
      </c>
      <c r="AA4" s="449"/>
      <c r="AB4" s="449"/>
      <c r="AC4" s="450"/>
      <c r="AD4" s="448" t="s">
        <v>210</v>
      </c>
      <c r="AE4" s="449"/>
      <c r="AF4" s="449"/>
      <c r="AG4" s="449"/>
      <c r="AH4" s="449"/>
      <c r="AI4" s="449"/>
      <c r="AJ4" s="449"/>
      <c r="AK4" s="450"/>
      <c r="AL4" s="448" t="s">
        <v>209</v>
      </c>
      <c r="AM4" s="449"/>
      <c r="AN4" s="449"/>
      <c r="AO4" s="450"/>
      <c r="AP4" s="495" t="s">
        <v>211</v>
      </c>
      <c r="AQ4" s="495"/>
      <c r="AR4" s="495"/>
      <c r="AS4" s="495"/>
      <c r="AT4" s="495"/>
      <c r="AU4" s="495"/>
      <c r="AV4" s="495"/>
      <c r="AW4" s="495"/>
      <c r="AX4" s="495"/>
      <c r="AY4" s="495"/>
      <c r="AZ4" s="495"/>
      <c r="BA4" s="495"/>
      <c r="BB4" s="495"/>
      <c r="BC4" s="495"/>
      <c r="BD4" s="495"/>
      <c r="BE4" s="495"/>
      <c r="BF4" s="495"/>
      <c r="BG4" s="495" t="s">
        <v>212</v>
      </c>
      <c r="BH4" s="495"/>
      <c r="BI4" s="495"/>
      <c r="BJ4" s="495"/>
      <c r="BK4" s="495"/>
      <c r="BL4" s="495"/>
      <c r="BM4" s="495"/>
      <c r="BN4" s="495"/>
      <c r="BO4" s="495" t="s">
        <v>209</v>
      </c>
      <c r="BP4" s="495"/>
      <c r="BQ4" s="495"/>
      <c r="BR4" s="495"/>
      <c r="BS4" s="495" t="s">
        <v>213</v>
      </c>
      <c r="BT4" s="495"/>
      <c r="BU4" s="495"/>
      <c r="BV4" s="495"/>
      <c r="BW4" s="495"/>
      <c r="BX4" s="495"/>
      <c r="BY4" s="495"/>
      <c r="BZ4" s="495"/>
      <c r="CA4" s="495"/>
      <c r="CB4" s="495"/>
      <c r="CD4" s="448" t="s">
        <v>214</v>
      </c>
      <c r="CE4" s="449"/>
      <c r="CF4" s="449"/>
      <c r="CG4" s="449"/>
      <c r="CH4" s="449"/>
      <c r="CI4" s="449"/>
      <c r="CJ4" s="449"/>
      <c r="CK4" s="449"/>
      <c r="CL4" s="449"/>
      <c r="CM4" s="449"/>
      <c r="CN4" s="449"/>
      <c r="CO4" s="449"/>
      <c r="CP4" s="449"/>
      <c r="CQ4" s="449"/>
      <c r="CR4" s="449"/>
      <c r="CS4" s="449"/>
      <c r="CT4" s="449"/>
      <c r="CU4" s="449"/>
      <c r="CV4" s="449"/>
      <c r="CW4" s="449"/>
      <c r="CX4" s="449"/>
      <c r="CY4" s="449"/>
      <c r="CZ4" s="449"/>
      <c r="DA4" s="449"/>
      <c r="DB4" s="449"/>
      <c r="DC4" s="449"/>
      <c r="DD4" s="449"/>
      <c r="DE4" s="449"/>
      <c r="DF4" s="449"/>
      <c r="DG4" s="449"/>
      <c r="DH4" s="449"/>
      <c r="DI4" s="449"/>
      <c r="DJ4" s="449"/>
      <c r="DK4" s="449"/>
      <c r="DL4" s="449"/>
      <c r="DM4" s="449"/>
      <c r="DN4" s="449"/>
      <c r="DO4" s="449"/>
      <c r="DP4" s="449"/>
      <c r="DQ4" s="449"/>
      <c r="DR4" s="449"/>
      <c r="DS4" s="449"/>
      <c r="DT4" s="449"/>
      <c r="DU4" s="449"/>
      <c r="DV4" s="449"/>
      <c r="DW4" s="449"/>
      <c r="DX4" s="449"/>
      <c r="DY4" s="449"/>
      <c r="DZ4" s="449"/>
      <c r="EA4" s="449"/>
      <c r="EB4" s="449"/>
      <c r="EC4" s="450"/>
    </row>
    <row r="5" spans="2:143" ht="11.25" customHeight="1" x14ac:dyDescent="0.2">
      <c r="B5" s="454" t="s">
        <v>215</v>
      </c>
      <c r="C5" s="455"/>
      <c r="D5" s="455"/>
      <c r="E5" s="455"/>
      <c r="F5" s="455"/>
      <c r="G5" s="455"/>
      <c r="H5" s="455"/>
      <c r="I5" s="455"/>
      <c r="J5" s="455"/>
      <c r="K5" s="455"/>
      <c r="L5" s="455"/>
      <c r="M5" s="455"/>
      <c r="N5" s="455"/>
      <c r="O5" s="455"/>
      <c r="P5" s="455"/>
      <c r="Q5" s="456"/>
      <c r="R5" s="451">
        <v>79434757</v>
      </c>
      <c r="S5" s="452"/>
      <c r="T5" s="452"/>
      <c r="U5" s="452"/>
      <c r="V5" s="452"/>
      <c r="W5" s="452"/>
      <c r="X5" s="452"/>
      <c r="Y5" s="477"/>
      <c r="Z5" s="490">
        <v>33.9</v>
      </c>
      <c r="AA5" s="490"/>
      <c r="AB5" s="490"/>
      <c r="AC5" s="490"/>
      <c r="AD5" s="491">
        <v>72338843</v>
      </c>
      <c r="AE5" s="491"/>
      <c r="AF5" s="491"/>
      <c r="AG5" s="491"/>
      <c r="AH5" s="491"/>
      <c r="AI5" s="491"/>
      <c r="AJ5" s="491"/>
      <c r="AK5" s="491"/>
      <c r="AL5" s="478">
        <v>59.9</v>
      </c>
      <c r="AM5" s="460"/>
      <c r="AN5" s="460"/>
      <c r="AO5" s="479"/>
      <c r="AP5" s="454" t="s">
        <v>216</v>
      </c>
      <c r="AQ5" s="455"/>
      <c r="AR5" s="455"/>
      <c r="AS5" s="455"/>
      <c r="AT5" s="455"/>
      <c r="AU5" s="455"/>
      <c r="AV5" s="455"/>
      <c r="AW5" s="455"/>
      <c r="AX5" s="455"/>
      <c r="AY5" s="455"/>
      <c r="AZ5" s="455"/>
      <c r="BA5" s="455"/>
      <c r="BB5" s="455"/>
      <c r="BC5" s="455"/>
      <c r="BD5" s="455"/>
      <c r="BE5" s="455"/>
      <c r="BF5" s="456"/>
      <c r="BG5" s="396">
        <v>69944163</v>
      </c>
      <c r="BH5" s="397"/>
      <c r="BI5" s="397"/>
      <c r="BJ5" s="397"/>
      <c r="BK5" s="397"/>
      <c r="BL5" s="397"/>
      <c r="BM5" s="397"/>
      <c r="BN5" s="398"/>
      <c r="BO5" s="434">
        <v>88.1</v>
      </c>
      <c r="BP5" s="434"/>
      <c r="BQ5" s="434"/>
      <c r="BR5" s="434"/>
      <c r="BS5" s="435">
        <v>1151388</v>
      </c>
      <c r="BT5" s="435"/>
      <c r="BU5" s="435"/>
      <c r="BV5" s="435"/>
      <c r="BW5" s="435"/>
      <c r="BX5" s="435"/>
      <c r="BY5" s="435"/>
      <c r="BZ5" s="435"/>
      <c r="CA5" s="435"/>
      <c r="CB5" s="475"/>
      <c r="CD5" s="448" t="s">
        <v>211</v>
      </c>
      <c r="CE5" s="449"/>
      <c r="CF5" s="449"/>
      <c r="CG5" s="449"/>
      <c r="CH5" s="449"/>
      <c r="CI5" s="449"/>
      <c r="CJ5" s="449"/>
      <c r="CK5" s="449"/>
      <c r="CL5" s="449"/>
      <c r="CM5" s="449"/>
      <c r="CN5" s="449"/>
      <c r="CO5" s="449"/>
      <c r="CP5" s="449"/>
      <c r="CQ5" s="450"/>
      <c r="CR5" s="448" t="s">
        <v>217</v>
      </c>
      <c r="CS5" s="449"/>
      <c r="CT5" s="449"/>
      <c r="CU5" s="449"/>
      <c r="CV5" s="449"/>
      <c r="CW5" s="449"/>
      <c r="CX5" s="449"/>
      <c r="CY5" s="450"/>
      <c r="CZ5" s="448" t="s">
        <v>209</v>
      </c>
      <c r="DA5" s="449"/>
      <c r="DB5" s="449"/>
      <c r="DC5" s="450"/>
      <c r="DD5" s="448" t="s">
        <v>218</v>
      </c>
      <c r="DE5" s="449"/>
      <c r="DF5" s="449"/>
      <c r="DG5" s="449"/>
      <c r="DH5" s="449"/>
      <c r="DI5" s="449"/>
      <c r="DJ5" s="449"/>
      <c r="DK5" s="449"/>
      <c r="DL5" s="449"/>
      <c r="DM5" s="449"/>
      <c r="DN5" s="449"/>
      <c r="DO5" s="449"/>
      <c r="DP5" s="450"/>
      <c r="DQ5" s="448" t="s">
        <v>219</v>
      </c>
      <c r="DR5" s="449"/>
      <c r="DS5" s="449"/>
      <c r="DT5" s="449"/>
      <c r="DU5" s="449"/>
      <c r="DV5" s="449"/>
      <c r="DW5" s="449"/>
      <c r="DX5" s="449"/>
      <c r="DY5" s="449"/>
      <c r="DZ5" s="449"/>
      <c r="EA5" s="449"/>
      <c r="EB5" s="449"/>
      <c r="EC5" s="450"/>
    </row>
    <row r="6" spans="2:143" ht="11.25" customHeight="1" x14ac:dyDescent="0.2">
      <c r="B6" s="393" t="s">
        <v>220</v>
      </c>
      <c r="C6" s="394"/>
      <c r="D6" s="394"/>
      <c r="E6" s="394"/>
      <c r="F6" s="394"/>
      <c r="G6" s="394"/>
      <c r="H6" s="394"/>
      <c r="I6" s="394"/>
      <c r="J6" s="394"/>
      <c r="K6" s="394"/>
      <c r="L6" s="394"/>
      <c r="M6" s="394"/>
      <c r="N6" s="394"/>
      <c r="O6" s="394"/>
      <c r="P6" s="394"/>
      <c r="Q6" s="395"/>
      <c r="R6" s="396">
        <v>813885</v>
      </c>
      <c r="S6" s="397"/>
      <c r="T6" s="397"/>
      <c r="U6" s="397"/>
      <c r="V6" s="397"/>
      <c r="W6" s="397"/>
      <c r="X6" s="397"/>
      <c r="Y6" s="398"/>
      <c r="Z6" s="434">
        <v>0.3</v>
      </c>
      <c r="AA6" s="434"/>
      <c r="AB6" s="434"/>
      <c r="AC6" s="434"/>
      <c r="AD6" s="435">
        <v>813885</v>
      </c>
      <c r="AE6" s="435"/>
      <c r="AF6" s="435"/>
      <c r="AG6" s="435"/>
      <c r="AH6" s="435"/>
      <c r="AI6" s="435"/>
      <c r="AJ6" s="435"/>
      <c r="AK6" s="435"/>
      <c r="AL6" s="399">
        <v>0.7</v>
      </c>
      <c r="AM6" s="400"/>
      <c r="AN6" s="400"/>
      <c r="AO6" s="436"/>
      <c r="AP6" s="393" t="s">
        <v>221</v>
      </c>
      <c r="AQ6" s="394"/>
      <c r="AR6" s="394"/>
      <c r="AS6" s="394"/>
      <c r="AT6" s="394"/>
      <c r="AU6" s="394"/>
      <c r="AV6" s="394"/>
      <c r="AW6" s="394"/>
      <c r="AX6" s="394"/>
      <c r="AY6" s="394"/>
      <c r="AZ6" s="394"/>
      <c r="BA6" s="394"/>
      <c r="BB6" s="394"/>
      <c r="BC6" s="394"/>
      <c r="BD6" s="394"/>
      <c r="BE6" s="394"/>
      <c r="BF6" s="395"/>
      <c r="BG6" s="396">
        <v>69944163</v>
      </c>
      <c r="BH6" s="397"/>
      <c r="BI6" s="397"/>
      <c r="BJ6" s="397"/>
      <c r="BK6" s="397"/>
      <c r="BL6" s="397"/>
      <c r="BM6" s="397"/>
      <c r="BN6" s="398"/>
      <c r="BO6" s="434">
        <v>88.1</v>
      </c>
      <c r="BP6" s="434"/>
      <c r="BQ6" s="434"/>
      <c r="BR6" s="434"/>
      <c r="BS6" s="435">
        <v>1151388</v>
      </c>
      <c r="BT6" s="435"/>
      <c r="BU6" s="435"/>
      <c r="BV6" s="435"/>
      <c r="BW6" s="435"/>
      <c r="BX6" s="435"/>
      <c r="BY6" s="435"/>
      <c r="BZ6" s="435"/>
      <c r="CA6" s="435"/>
      <c r="CB6" s="475"/>
      <c r="CD6" s="454" t="s">
        <v>222</v>
      </c>
      <c r="CE6" s="455"/>
      <c r="CF6" s="455"/>
      <c r="CG6" s="455"/>
      <c r="CH6" s="455"/>
      <c r="CI6" s="455"/>
      <c r="CJ6" s="455"/>
      <c r="CK6" s="455"/>
      <c r="CL6" s="455"/>
      <c r="CM6" s="455"/>
      <c r="CN6" s="455"/>
      <c r="CO6" s="455"/>
      <c r="CP6" s="455"/>
      <c r="CQ6" s="456"/>
      <c r="CR6" s="396">
        <v>750472</v>
      </c>
      <c r="CS6" s="397"/>
      <c r="CT6" s="397"/>
      <c r="CU6" s="397"/>
      <c r="CV6" s="397"/>
      <c r="CW6" s="397"/>
      <c r="CX6" s="397"/>
      <c r="CY6" s="398"/>
      <c r="CZ6" s="478">
        <v>0.3</v>
      </c>
      <c r="DA6" s="460"/>
      <c r="DB6" s="460"/>
      <c r="DC6" s="480"/>
      <c r="DD6" s="402" t="s">
        <v>122</v>
      </c>
      <c r="DE6" s="397"/>
      <c r="DF6" s="397"/>
      <c r="DG6" s="397"/>
      <c r="DH6" s="397"/>
      <c r="DI6" s="397"/>
      <c r="DJ6" s="397"/>
      <c r="DK6" s="397"/>
      <c r="DL6" s="397"/>
      <c r="DM6" s="397"/>
      <c r="DN6" s="397"/>
      <c r="DO6" s="397"/>
      <c r="DP6" s="398"/>
      <c r="DQ6" s="402">
        <v>750472</v>
      </c>
      <c r="DR6" s="397"/>
      <c r="DS6" s="397"/>
      <c r="DT6" s="397"/>
      <c r="DU6" s="397"/>
      <c r="DV6" s="397"/>
      <c r="DW6" s="397"/>
      <c r="DX6" s="397"/>
      <c r="DY6" s="397"/>
      <c r="DZ6" s="397"/>
      <c r="EA6" s="397"/>
      <c r="EB6" s="397"/>
      <c r="EC6" s="433"/>
    </row>
    <row r="7" spans="2:143" ht="11.25" customHeight="1" x14ac:dyDescent="0.2">
      <c r="B7" s="393" t="s">
        <v>223</v>
      </c>
      <c r="C7" s="394"/>
      <c r="D7" s="394"/>
      <c r="E7" s="394"/>
      <c r="F7" s="394"/>
      <c r="G7" s="394"/>
      <c r="H7" s="394"/>
      <c r="I7" s="394"/>
      <c r="J7" s="394"/>
      <c r="K7" s="394"/>
      <c r="L7" s="394"/>
      <c r="M7" s="394"/>
      <c r="N7" s="394"/>
      <c r="O7" s="394"/>
      <c r="P7" s="394"/>
      <c r="Q7" s="395"/>
      <c r="R7" s="396">
        <v>73724</v>
      </c>
      <c r="S7" s="397"/>
      <c r="T7" s="397"/>
      <c r="U7" s="397"/>
      <c r="V7" s="397"/>
      <c r="W7" s="397"/>
      <c r="X7" s="397"/>
      <c r="Y7" s="398"/>
      <c r="Z7" s="434">
        <v>0</v>
      </c>
      <c r="AA7" s="434"/>
      <c r="AB7" s="434"/>
      <c r="AC7" s="434"/>
      <c r="AD7" s="435">
        <v>73724</v>
      </c>
      <c r="AE7" s="435"/>
      <c r="AF7" s="435"/>
      <c r="AG7" s="435"/>
      <c r="AH7" s="435"/>
      <c r="AI7" s="435"/>
      <c r="AJ7" s="435"/>
      <c r="AK7" s="435"/>
      <c r="AL7" s="399">
        <v>0.1</v>
      </c>
      <c r="AM7" s="400"/>
      <c r="AN7" s="400"/>
      <c r="AO7" s="436"/>
      <c r="AP7" s="393" t="s">
        <v>224</v>
      </c>
      <c r="AQ7" s="394"/>
      <c r="AR7" s="394"/>
      <c r="AS7" s="394"/>
      <c r="AT7" s="394"/>
      <c r="AU7" s="394"/>
      <c r="AV7" s="394"/>
      <c r="AW7" s="394"/>
      <c r="AX7" s="394"/>
      <c r="AY7" s="394"/>
      <c r="AZ7" s="394"/>
      <c r="BA7" s="394"/>
      <c r="BB7" s="394"/>
      <c r="BC7" s="394"/>
      <c r="BD7" s="394"/>
      <c r="BE7" s="394"/>
      <c r="BF7" s="395"/>
      <c r="BG7" s="396">
        <v>30845352</v>
      </c>
      <c r="BH7" s="397"/>
      <c r="BI7" s="397"/>
      <c r="BJ7" s="397"/>
      <c r="BK7" s="397"/>
      <c r="BL7" s="397"/>
      <c r="BM7" s="397"/>
      <c r="BN7" s="398"/>
      <c r="BO7" s="434">
        <v>38.799999999999997</v>
      </c>
      <c r="BP7" s="434"/>
      <c r="BQ7" s="434"/>
      <c r="BR7" s="434"/>
      <c r="BS7" s="435">
        <v>1151388</v>
      </c>
      <c r="BT7" s="435"/>
      <c r="BU7" s="435"/>
      <c r="BV7" s="435"/>
      <c r="BW7" s="435"/>
      <c r="BX7" s="435"/>
      <c r="BY7" s="435"/>
      <c r="BZ7" s="435"/>
      <c r="CA7" s="435"/>
      <c r="CB7" s="475"/>
      <c r="CD7" s="393" t="s">
        <v>225</v>
      </c>
      <c r="CE7" s="394"/>
      <c r="CF7" s="394"/>
      <c r="CG7" s="394"/>
      <c r="CH7" s="394"/>
      <c r="CI7" s="394"/>
      <c r="CJ7" s="394"/>
      <c r="CK7" s="394"/>
      <c r="CL7" s="394"/>
      <c r="CM7" s="394"/>
      <c r="CN7" s="394"/>
      <c r="CO7" s="394"/>
      <c r="CP7" s="394"/>
      <c r="CQ7" s="395"/>
      <c r="CR7" s="396">
        <v>20390432</v>
      </c>
      <c r="CS7" s="397"/>
      <c r="CT7" s="397"/>
      <c r="CU7" s="397"/>
      <c r="CV7" s="397"/>
      <c r="CW7" s="397"/>
      <c r="CX7" s="397"/>
      <c r="CY7" s="398"/>
      <c r="CZ7" s="434">
        <v>8.9</v>
      </c>
      <c r="DA7" s="434"/>
      <c r="DB7" s="434"/>
      <c r="DC7" s="434"/>
      <c r="DD7" s="402">
        <v>494544</v>
      </c>
      <c r="DE7" s="397"/>
      <c r="DF7" s="397"/>
      <c r="DG7" s="397"/>
      <c r="DH7" s="397"/>
      <c r="DI7" s="397"/>
      <c r="DJ7" s="397"/>
      <c r="DK7" s="397"/>
      <c r="DL7" s="397"/>
      <c r="DM7" s="397"/>
      <c r="DN7" s="397"/>
      <c r="DO7" s="397"/>
      <c r="DP7" s="398"/>
      <c r="DQ7" s="402">
        <v>15426194</v>
      </c>
      <c r="DR7" s="397"/>
      <c r="DS7" s="397"/>
      <c r="DT7" s="397"/>
      <c r="DU7" s="397"/>
      <c r="DV7" s="397"/>
      <c r="DW7" s="397"/>
      <c r="DX7" s="397"/>
      <c r="DY7" s="397"/>
      <c r="DZ7" s="397"/>
      <c r="EA7" s="397"/>
      <c r="EB7" s="397"/>
      <c r="EC7" s="433"/>
    </row>
    <row r="8" spans="2:143" ht="11.25" customHeight="1" x14ac:dyDescent="0.2">
      <c r="B8" s="393" t="s">
        <v>226</v>
      </c>
      <c r="C8" s="394"/>
      <c r="D8" s="394"/>
      <c r="E8" s="394"/>
      <c r="F8" s="394"/>
      <c r="G8" s="394"/>
      <c r="H8" s="394"/>
      <c r="I8" s="394"/>
      <c r="J8" s="394"/>
      <c r="K8" s="394"/>
      <c r="L8" s="394"/>
      <c r="M8" s="394"/>
      <c r="N8" s="394"/>
      <c r="O8" s="394"/>
      <c r="P8" s="394"/>
      <c r="Q8" s="395"/>
      <c r="R8" s="396">
        <v>816683</v>
      </c>
      <c r="S8" s="397"/>
      <c r="T8" s="397"/>
      <c r="U8" s="397"/>
      <c r="V8" s="397"/>
      <c r="W8" s="397"/>
      <c r="X8" s="397"/>
      <c r="Y8" s="398"/>
      <c r="Z8" s="434">
        <v>0.3</v>
      </c>
      <c r="AA8" s="434"/>
      <c r="AB8" s="434"/>
      <c r="AC8" s="434"/>
      <c r="AD8" s="435">
        <v>816683</v>
      </c>
      <c r="AE8" s="435"/>
      <c r="AF8" s="435"/>
      <c r="AG8" s="435"/>
      <c r="AH8" s="435"/>
      <c r="AI8" s="435"/>
      <c r="AJ8" s="435"/>
      <c r="AK8" s="435"/>
      <c r="AL8" s="399">
        <v>0.7</v>
      </c>
      <c r="AM8" s="400"/>
      <c r="AN8" s="400"/>
      <c r="AO8" s="436"/>
      <c r="AP8" s="393" t="s">
        <v>227</v>
      </c>
      <c r="AQ8" s="394"/>
      <c r="AR8" s="394"/>
      <c r="AS8" s="394"/>
      <c r="AT8" s="394"/>
      <c r="AU8" s="394"/>
      <c r="AV8" s="394"/>
      <c r="AW8" s="394"/>
      <c r="AX8" s="394"/>
      <c r="AY8" s="394"/>
      <c r="AZ8" s="394"/>
      <c r="BA8" s="394"/>
      <c r="BB8" s="394"/>
      <c r="BC8" s="394"/>
      <c r="BD8" s="394"/>
      <c r="BE8" s="394"/>
      <c r="BF8" s="395"/>
      <c r="BG8" s="396">
        <v>708974</v>
      </c>
      <c r="BH8" s="397"/>
      <c r="BI8" s="397"/>
      <c r="BJ8" s="397"/>
      <c r="BK8" s="397"/>
      <c r="BL8" s="397"/>
      <c r="BM8" s="397"/>
      <c r="BN8" s="398"/>
      <c r="BO8" s="434">
        <v>0.9</v>
      </c>
      <c r="BP8" s="434"/>
      <c r="BQ8" s="434"/>
      <c r="BR8" s="434"/>
      <c r="BS8" s="435" t="s">
        <v>122</v>
      </c>
      <c r="BT8" s="435"/>
      <c r="BU8" s="435"/>
      <c r="BV8" s="435"/>
      <c r="BW8" s="435"/>
      <c r="BX8" s="435"/>
      <c r="BY8" s="435"/>
      <c r="BZ8" s="435"/>
      <c r="CA8" s="435"/>
      <c r="CB8" s="475"/>
      <c r="CD8" s="393" t="s">
        <v>228</v>
      </c>
      <c r="CE8" s="394"/>
      <c r="CF8" s="394"/>
      <c r="CG8" s="394"/>
      <c r="CH8" s="394"/>
      <c r="CI8" s="394"/>
      <c r="CJ8" s="394"/>
      <c r="CK8" s="394"/>
      <c r="CL8" s="394"/>
      <c r="CM8" s="394"/>
      <c r="CN8" s="394"/>
      <c r="CO8" s="394"/>
      <c r="CP8" s="394"/>
      <c r="CQ8" s="395"/>
      <c r="CR8" s="396">
        <v>124997013</v>
      </c>
      <c r="CS8" s="397"/>
      <c r="CT8" s="397"/>
      <c r="CU8" s="397"/>
      <c r="CV8" s="397"/>
      <c r="CW8" s="397"/>
      <c r="CX8" s="397"/>
      <c r="CY8" s="398"/>
      <c r="CZ8" s="434">
        <v>54.4</v>
      </c>
      <c r="DA8" s="434"/>
      <c r="DB8" s="434"/>
      <c r="DC8" s="434"/>
      <c r="DD8" s="402">
        <v>508351</v>
      </c>
      <c r="DE8" s="397"/>
      <c r="DF8" s="397"/>
      <c r="DG8" s="397"/>
      <c r="DH8" s="397"/>
      <c r="DI8" s="397"/>
      <c r="DJ8" s="397"/>
      <c r="DK8" s="397"/>
      <c r="DL8" s="397"/>
      <c r="DM8" s="397"/>
      <c r="DN8" s="397"/>
      <c r="DO8" s="397"/>
      <c r="DP8" s="398"/>
      <c r="DQ8" s="402">
        <v>57908189</v>
      </c>
      <c r="DR8" s="397"/>
      <c r="DS8" s="397"/>
      <c r="DT8" s="397"/>
      <c r="DU8" s="397"/>
      <c r="DV8" s="397"/>
      <c r="DW8" s="397"/>
      <c r="DX8" s="397"/>
      <c r="DY8" s="397"/>
      <c r="DZ8" s="397"/>
      <c r="EA8" s="397"/>
      <c r="EB8" s="397"/>
      <c r="EC8" s="433"/>
    </row>
    <row r="9" spans="2:143" ht="11.25" customHeight="1" x14ac:dyDescent="0.2">
      <c r="B9" s="393" t="s">
        <v>229</v>
      </c>
      <c r="C9" s="394"/>
      <c r="D9" s="394"/>
      <c r="E9" s="394"/>
      <c r="F9" s="394"/>
      <c r="G9" s="394"/>
      <c r="H9" s="394"/>
      <c r="I9" s="394"/>
      <c r="J9" s="394"/>
      <c r="K9" s="394"/>
      <c r="L9" s="394"/>
      <c r="M9" s="394"/>
      <c r="N9" s="394"/>
      <c r="O9" s="394"/>
      <c r="P9" s="394"/>
      <c r="Q9" s="395"/>
      <c r="R9" s="396">
        <v>1073486</v>
      </c>
      <c r="S9" s="397"/>
      <c r="T9" s="397"/>
      <c r="U9" s="397"/>
      <c r="V9" s="397"/>
      <c r="W9" s="397"/>
      <c r="X9" s="397"/>
      <c r="Y9" s="398"/>
      <c r="Z9" s="434">
        <v>0.5</v>
      </c>
      <c r="AA9" s="434"/>
      <c r="AB9" s="434"/>
      <c r="AC9" s="434"/>
      <c r="AD9" s="435">
        <v>1073486</v>
      </c>
      <c r="AE9" s="435"/>
      <c r="AF9" s="435"/>
      <c r="AG9" s="435"/>
      <c r="AH9" s="435"/>
      <c r="AI9" s="435"/>
      <c r="AJ9" s="435"/>
      <c r="AK9" s="435"/>
      <c r="AL9" s="399">
        <v>0.9</v>
      </c>
      <c r="AM9" s="400"/>
      <c r="AN9" s="400"/>
      <c r="AO9" s="436"/>
      <c r="AP9" s="393" t="s">
        <v>230</v>
      </c>
      <c r="AQ9" s="394"/>
      <c r="AR9" s="394"/>
      <c r="AS9" s="394"/>
      <c r="AT9" s="394"/>
      <c r="AU9" s="394"/>
      <c r="AV9" s="394"/>
      <c r="AW9" s="394"/>
      <c r="AX9" s="394"/>
      <c r="AY9" s="394"/>
      <c r="AZ9" s="394"/>
      <c r="BA9" s="394"/>
      <c r="BB9" s="394"/>
      <c r="BC9" s="394"/>
      <c r="BD9" s="394"/>
      <c r="BE9" s="394"/>
      <c r="BF9" s="395"/>
      <c r="BG9" s="396">
        <v>24121741</v>
      </c>
      <c r="BH9" s="397"/>
      <c r="BI9" s="397"/>
      <c r="BJ9" s="397"/>
      <c r="BK9" s="397"/>
      <c r="BL9" s="397"/>
      <c r="BM9" s="397"/>
      <c r="BN9" s="398"/>
      <c r="BO9" s="434">
        <v>30.4</v>
      </c>
      <c r="BP9" s="434"/>
      <c r="BQ9" s="434"/>
      <c r="BR9" s="434"/>
      <c r="BS9" s="435" t="s">
        <v>122</v>
      </c>
      <c r="BT9" s="435"/>
      <c r="BU9" s="435"/>
      <c r="BV9" s="435"/>
      <c r="BW9" s="435"/>
      <c r="BX9" s="435"/>
      <c r="BY9" s="435"/>
      <c r="BZ9" s="435"/>
      <c r="CA9" s="435"/>
      <c r="CB9" s="475"/>
      <c r="CD9" s="393" t="s">
        <v>231</v>
      </c>
      <c r="CE9" s="394"/>
      <c r="CF9" s="394"/>
      <c r="CG9" s="394"/>
      <c r="CH9" s="394"/>
      <c r="CI9" s="394"/>
      <c r="CJ9" s="394"/>
      <c r="CK9" s="394"/>
      <c r="CL9" s="394"/>
      <c r="CM9" s="394"/>
      <c r="CN9" s="394"/>
      <c r="CO9" s="394"/>
      <c r="CP9" s="394"/>
      <c r="CQ9" s="395"/>
      <c r="CR9" s="396">
        <v>14459553</v>
      </c>
      <c r="CS9" s="397"/>
      <c r="CT9" s="397"/>
      <c r="CU9" s="397"/>
      <c r="CV9" s="397"/>
      <c r="CW9" s="397"/>
      <c r="CX9" s="397"/>
      <c r="CY9" s="398"/>
      <c r="CZ9" s="434">
        <v>6.3</v>
      </c>
      <c r="DA9" s="434"/>
      <c r="DB9" s="434"/>
      <c r="DC9" s="434"/>
      <c r="DD9" s="402">
        <v>197975</v>
      </c>
      <c r="DE9" s="397"/>
      <c r="DF9" s="397"/>
      <c r="DG9" s="397"/>
      <c r="DH9" s="397"/>
      <c r="DI9" s="397"/>
      <c r="DJ9" s="397"/>
      <c r="DK9" s="397"/>
      <c r="DL9" s="397"/>
      <c r="DM9" s="397"/>
      <c r="DN9" s="397"/>
      <c r="DO9" s="397"/>
      <c r="DP9" s="398"/>
      <c r="DQ9" s="402">
        <v>12450843</v>
      </c>
      <c r="DR9" s="397"/>
      <c r="DS9" s="397"/>
      <c r="DT9" s="397"/>
      <c r="DU9" s="397"/>
      <c r="DV9" s="397"/>
      <c r="DW9" s="397"/>
      <c r="DX9" s="397"/>
      <c r="DY9" s="397"/>
      <c r="DZ9" s="397"/>
      <c r="EA9" s="397"/>
      <c r="EB9" s="397"/>
      <c r="EC9" s="433"/>
    </row>
    <row r="10" spans="2:143" ht="11.25" customHeight="1" x14ac:dyDescent="0.2">
      <c r="B10" s="393" t="s">
        <v>232</v>
      </c>
      <c r="C10" s="394"/>
      <c r="D10" s="394"/>
      <c r="E10" s="394"/>
      <c r="F10" s="394"/>
      <c r="G10" s="394"/>
      <c r="H10" s="394"/>
      <c r="I10" s="394"/>
      <c r="J10" s="394"/>
      <c r="K10" s="394"/>
      <c r="L10" s="394"/>
      <c r="M10" s="394"/>
      <c r="N10" s="394"/>
      <c r="O10" s="394"/>
      <c r="P10" s="394"/>
      <c r="Q10" s="395"/>
      <c r="R10" s="396" t="s">
        <v>122</v>
      </c>
      <c r="S10" s="397"/>
      <c r="T10" s="397"/>
      <c r="U10" s="397"/>
      <c r="V10" s="397"/>
      <c r="W10" s="397"/>
      <c r="X10" s="397"/>
      <c r="Y10" s="398"/>
      <c r="Z10" s="434" t="s">
        <v>122</v>
      </c>
      <c r="AA10" s="434"/>
      <c r="AB10" s="434"/>
      <c r="AC10" s="434"/>
      <c r="AD10" s="435" t="s">
        <v>122</v>
      </c>
      <c r="AE10" s="435"/>
      <c r="AF10" s="435"/>
      <c r="AG10" s="435"/>
      <c r="AH10" s="435"/>
      <c r="AI10" s="435"/>
      <c r="AJ10" s="435"/>
      <c r="AK10" s="435"/>
      <c r="AL10" s="399" t="s">
        <v>122</v>
      </c>
      <c r="AM10" s="400"/>
      <c r="AN10" s="400"/>
      <c r="AO10" s="436"/>
      <c r="AP10" s="393" t="s">
        <v>233</v>
      </c>
      <c r="AQ10" s="394"/>
      <c r="AR10" s="394"/>
      <c r="AS10" s="394"/>
      <c r="AT10" s="394"/>
      <c r="AU10" s="394"/>
      <c r="AV10" s="394"/>
      <c r="AW10" s="394"/>
      <c r="AX10" s="394"/>
      <c r="AY10" s="394"/>
      <c r="AZ10" s="394"/>
      <c r="BA10" s="394"/>
      <c r="BB10" s="394"/>
      <c r="BC10" s="394"/>
      <c r="BD10" s="394"/>
      <c r="BE10" s="394"/>
      <c r="BF10" s="395"/>
      <c r="BG10" s="396">
        <v>1622888</v>
      </c>
      <c r="BH10" s="397"/>
      <c r="BI10" s="397"/>
      <c r="BJ10" s="397"/>
      <c r="BK10" s="397"/>
      <c r="BL10" s="397"/>
      <c r="BM10" s="397"/>
      <c r="BN10" s="398"/>
      <c r="BO10" s="434">
        <v>2</v>
      </c>
      <c r="BP10" s="434"/>
      <c r="BQ10" s="434"/>
      <c r="BR10" s="434"/>
      <c r="BS10" s="435" t="s">
        <v>122</v>
      </c>
      <c r="BT10" s="435"/>
      <c r="BU10" s="435"/>
      <c r="BV10" s="435"/>
      <c r="BW10" s="435"/>
      <c r="BX10" s="435"/>
      <c r="BY10" s="435"/>
      <c r="BZ10" s="435"/>
      <c r="CA10" s="435"/>
      <c r="CB10" s="475"/>
      <c r="CD10" s="393" t="s">
        <v>234</v>
      </c>
      <c r="CE10" s="394"/>
      <c r="CF10" s="394"/>
      <c r="CG10" s="394"/>
      <c r="CH10" s="394"/>
      <c r="CI10" s="394"/>
      <c r="CJ10" s="394"/>
      <c r="CK10" s="394"/>
      <c r="CL10" s="394"/>
      <c r="CM10" s="394"/>
      <c r="CN10" s="394"/>
      <c r="CO10" s="394"/>
      <c r="CP10" s="394"/>
      <c r="CQ10" s="395"/>
      <c r="CR10" s="396">
        <v>199846</v>
      </c>
      <c r="CS10" s="397"/>
      <c r="CT10" s="397"/>
      <c r="CU10" s="397"/>
      <c r="CV10" s="397"/>
      <c r="CW10" s="397"/>
      <c r="CX10" s="397"/>
      <c r="CY10" s="398"/>
      <c r="CZ10" s="434">
        <v>0.1</v>
      </c>
      <c r="DA10" s="434"/>
      <c r="DB10" s="434"/>
      <c r="DC10" s="434"/>
      <c r="DD10" s="402" t="s">
        <v>122</v>
      </c>
      <c r="DE10" s="397"/>
      <c r="DF10" s="397"/>
      <c r="DG10" s="397"/>
      <c r="DH10" s="397"/>
      <c r="DI10" s="397"/>
      <c r="DJ10" s="397"/>
      <c r="DK10" s="397"/>
      <c r="DL10" s="397"/>
      <c r="DM10" s="397"/>
      <c r="DN10" s="397"/>
      <c r="DO10" s="397"/>
      <c r="DP10" s="398"/>
      <c r="DQ10" s="402">
        <v>187578</v>
      </c>
      <c r="DR10" s="397"/>
      <c r="DS10" s="397"/>
      <c r="DT10" s="397"/>
      <c r="DU10" s="397"/>
      <c r="DV10" s="397"/>
      <c r="DW10" s="397"/>
      <c r="DX10" s="397"/>
      <c r="DY10" s="397"/>
      <c r="DZ10" s="397"/>
      <c r="EA10" s="397"/>
      <c r="EB10" s="397"/>
      <c r="EC10" s="433"/>
    </row>
    <row r="11" spans="2:143" ht="11.25" customHeight="1" x14ac:dyDescent="0.2">
      <c r="B11" s="393" t="s">
        <v>235</v>
      </c>
      <c r="C11" s="394"/>
      <c r="D11" s="394"/>
      <c r="E11" s="394"/>
      <c r="F11" s="394"/>
      <c r="G11" s="394"/>
      <c r="H11" s="394"/>
      <c r="I11" s="394"/>
      <c r="J11" s="394"/>
      <c r="K11" s="394"/>
      <c r="L11" s="394"/>
      <c r="M11" s="394"/>
      <c r="N11" s="394"/>
      <c r="O11" s="394"/>
      <c r="P11" s="394"/>
      <c r="Q11" s="395"/>
      <c r="R11" s="396">
        <v>12514472</v>
      </c>
      <c r="S11" s="397"/>
      <c r="T11" s="397"/>
      <c r="U11" s="397"/>
      <c r="V11" s="397"/>
      <c r="W11" s="397"/>
      <c r="X11" s="397"/>
      <c r="Y11" s="398"/>
      <c r="Z11" s="399">
        <v>5.3</v>
      </c>
      <c r="AA11" s="400"/>
      <c r="AB11" s="400"/>
      <c r="AC11" s="401"/>
      <c r="AD11" s="402">
        <v>12514472</v>
      </c>
      <c r="AE11" s="397"/>
      <c r="AF11" s="397"/>
      <c r="AG11" s="397"/>
      <c r="AH11" s="397"/>
      <c r="AI11" s="397"/>
      <c r="AJ11" s="397"/>
      <c r="AK11" s="398"/>
      <c r="AL11" s="399">
        <v>10.4</v>
      </c>
      <c r="AM11" s="400"/>
      <c r="AN11" s="400"/>
      <c r="AO11" s="436"/>
      <c r="AP11" s="393" t="s">
        <v>236</v>
      </c>
      <c r="AQ11" s="394"/>
      <c r="AR11" s="394"/>
      <c r="AS11" s="394"/>
      <c r="AT11" s="394"/>
      <c r="AU11" s="394"/>
      <c r="AV11" s="394"/>
      <c r="AW11" s="394"/>
      <c r="AX11" s="394"/>
      <c r="AY11" s="394"/>
      <c r="AZ11" s="394"/>
      <c r="BA11" s="394"/>
      <c r="BB11" s="394"/>
      <c r="BC11" s="394"/>
      <c r="BD11" s="394"/>
      <c r="BE11" s="394"/>
      <c r="BF11" s="395"/>
      <c r="BG11" s="396">
        <v>4391749</v>
      </c>
      <c r="BH11" s="397"/>
      <c r="BI11" s="397"/>
      <c r="BJ11" s="397"/>
      <c r="BK11" s="397"/>
      <c r="BL11" s="397"/>
      <c r="BM11" s="397"/>
      <c r="BN11" s="398"/>
      <c r="BO11" s="434">
        <v>5.5</v>
      </c>
      <c r="BP11" s="434"/>
      <c r="BQ11" s="434"/>
      <c r="BR11" s="434"/>
      <c r="BS11" s="435">
        <v>1151388</v>
      </c>
      <c r="BT11" s="435"/>
      <c r="BU11" s="435"/>
      <c r="BV11" s="435"/>
      <c r="BW11" s="435"/>
      <c r="BX11" s="435"/>
      <c r="BY11" s="435"/>
      <c r="BZ11" s="435"/>
      <c r="CA11" s="435"/>
      <c r="CB11" s="475"/>
      <c r="CD11" s="393" t="s">
        <v>237</v>
      </c>
      <c r="CE11" s="394"/>
      <c r="CF11" s="394"/>
      <c r="CG11" s="394"/>
      <c r="CH11" s="394"/>
      <c r="CI11" s="394"/>
      <c r="CJ11" s="394"/>
      <c r="CK11" s="394"/>
      <c r="CL11" s="394"/>
      <c r="CM11" s="394"/>
      <c r="CN11" s="394"/>
      <c r="CO11" s="394"/>
      <c r="CP11" s="394"/>
      <c r="CQ11" s="395"/>
      <c r="CR11" s="396">
        <v>162640</v>
      </c>
      <c r="CS11" s="397"/>
      <c r="CT11" s="397"/>
      <c r="CU11" s="397"/>
      <c r="CV11" s="397"/>
      <c r="CW11" s="397"/>
      <c r="CX11" s="397"/>
      <c r="CY11" s="398"/>
      <c r="CZ11" s="434">
        <v>0.1</v>
      </c>
      <c r="DA11" s="434"/>
      <c r="DB11" s="434"/>
      <c r="DC11" s="434"/>
      <c r="DD11" s="402">
        <v>28854</v>
      </c>
      <c r="DE11" s="397"/>
      <c r="DF11" s="397"/>
      <c r="DG11" s="397"/>
      <c r="DH11" s="397"/>
      <c r="DI11" s="397"/>
      <c r="DJ11" s="397"/>
      <c r="DK11" s="397"/>
      <c r="DL11" s="397"/>
      <c r="DM11" s="397"/>
      <c r="DN11" s="397"/>
      <c r="DO11" s="397"/>
      <c r="DP11" s="398"/>
      <c r="DQ11" s="402">
        <v>123808</v>
      </c>
      <c r="DR11" s="397"/>
      <c r="DS11" s="397"/>
      <c r="DT11" s="397"/>
      <c r="DU11" s="397"/>
      <c r="DV11" s="397"/>
      <c r="DW11" s="397"/>
      <c r="DX11" s="397"/>
      <c r="DY11" s="397"/>
      <c r="DZ11" s="397"/>
      <c r="EA11" s="397"/>
      <c r="EB11" s="397"/>
      <c r="EC11" s="433"/>
    </row>
    <row r="12" spans="2:143" ht="11.25" customHeight="1" x14ac:dyDescent="0.2">
      <c r="B12" s="393" t="s">
        <v>238</v>
      </c>
      <c r="C12" s="394"/>
      <c r="D12" s="394"/>
      <c r="E12" s="394"/>
      <c r="F12" s="394"/>
      <c r="G12" s="394"/>
      <c r="H12" s="394"/>
      <c r="I12" s="394"/>
      <c r="J12" s="394"/>
      <c r="K12" s="394"/>
      <c r="L12" s="394"/>
      <c r="M12" s="394"/>
      <c r="N12" s="394"/>
      <c r="O12" s="394"/>
      <c r="P12" s="394"/>
      <c r="Q12" s="395"/>
      <c r="R12" s="396" t="s">
        <v>122</v>
      </c>
      <c r="S12" s="397"/>
      <c r="T12" s="397"/>
      <c r="U12" s="397"/>
      <c r="V12" s="397"/>
      <c r="W12" s="397"/>
      <c r="X12" s="397"/>
      <c r="Y12" s="398"/>
      <c r="Z12" s="434" t="s">
        <v>122</v>
      </c>
      <c r="AA12" s="434"/>
      <c r="AB12" s="434"/>
      <c r="AC12" s="434"/>
      <c r="AD12" s="435" t="s">
        <v>122</v>
      </c>
      <c r="AE12" s="435"/>
      <c r="AF12" s="435"/>
      <c r="AG12" s="435"/>
      <c r="AH12" s="435"/>
      <c r="AI12" s="435"/>
      <c r="AJ12" s="435"/>
      <c r="AK12" s="435"/>
      <c r="AL12" s="399" t="s">
        <v>122</v>
      </c>
      <c r="AM12" s="400"/>
      <c r="AN12" s="400"/>
      <c r="AO12" s="436"/>
      <c r="AP12" s="393" t="s">
        <v>239</v>
      </c>
      <c r="AQ12" s="394"/>
      <c r="AR12" s="394"/>
      <c r="AS12" s="394"/>
      <c r="AT12" s="394"/>
      <c r="AU12" s="394"/>
      <c r="AV12" s="394"/>
      <c r="AW12" s="394"/>
      <c r="AX12" s="394"/>
      <c r="AY12" s="394"/>
      <c r="AZ12" s="394"/>
      <c r="BA12" s="394"/>
      <c r="BB12" s="394"/>
      <c r="BC12" s="394"/>
      <c r="BD12" s="394"/>
      <c r="BE12" s="394"/>
      <c r="BF12" s="395"/>
      <c r="BG12" s="396">
        <v>33773623</v>
      </c>
      <c r="BH12" s="397"/>
      <c r="BI12" s="397"/>
      <c r="BJ12" s="397"/>
      <c r="BK12" s="397"/>
      <c r="BL12" s="397"/>
      <c r="BM12" s="397"/>
      <c r="BN12" s="398"/>
      <c r="BO12" s="434">
        <v>42.5</v>
      </c>
      <c r="BP12" s="434"/>
      <c r="BQ12" s="434"/>
      <c r="BR12" s="434"/>
      <c r="BS12" s="435" t="s">
        <v>122</v>
      </c>
      <c r="BT12" s="435"/>
      <c r="BU12" s="435"/>
      <c r="BV12" s="435"/>
      <c r="BW12" s="435"/>
      <c r="BX12" s="435"/>
      <c r="BY12" s="435"/>
      <c r="BZ12" s="435"/>
      <c r="CA12" s="435"/>
      <c r="CB12" s="475"/>
      <c r="CD12" s="393" t="s">
        <v>240</v>
      </c>
      <c r="CE12" s="394"/>
      <c r="CF12" s="394"/>
      <c r="CG12" s="394"/>
      <c r="CH12" s="394"/>
      <c r="CI12" s="394"/>
      <c r="CJ12" s="394"/>
      <c r="CK12" s="394"/>
      <c r="CL12" s="394"/>
      <c r="CM12" s="394"/>
      <c r="CN12" s="394"/>
      <c r="CO12" s="394"/>
      <c r="CP12" s="394"/>
      <c r="CQ12" s="395"/>
      <c r="CR12" s="396">
        <v>1601848</v>
      </c>
      <c r="CS12" s="397"/>
      <c r="CT12" s="397"/>
      <c r="CU12" s="397"/>
      <c r="CV12" s="397"/>
      <c r="CW12" s="397"/>
      <c r="CX12" s="397"/>
      <c r="CY12" s="398"/>
      <c r="CZ12" s="434">
        <v>0.7</v>
      </c>
      <c r="DA12" s="434"/>
      <c r="DB12" s="434"/>
      <c r="DC12" s="434"/>
      <c r="DD12" s="402">
        <v>66985</v>
      </c>
      <c r="DE12" s="397"/>
      <c r="DF12" s="397"/>
      <c r="DG12" s="397"/>
      <c r="DH12" s="397"/>
      <c r="DI12" s="397"/>
      <c r="DJ12" s="397"/>
      <c r="DK12" s="397"/>
      <c r="DL12" s="397"/>
      <c r="DM12" s="397"/>
      <c r="DN12" s="397"/>
      <c r="DO12" s="397"/>
      <c r="DP12" s="398"/>
      <c r="DQ12" s="402">
        <v>980231</v>
      </c>
      <c r="DR12" s="397"/>
      <c r="DS12" s="397"/>
      <c r="DT12" s="397"/>
      <c r="DU12" s="397"/>
      <c r="DV12" s="397"/>
      <c r="DW12" s="397"/>
      <c r="DX12" s="397"/>
      <c r="DY12" s="397"/>
      <c r="DZ12" s="397"/>
      <c r="EA12" s="397"/>
      <c r="EB12" s="397"/>
      <c r="EC12" s="433"/>
    </row>
    <row r="13" spans="2:143" ht="11.25" customHeight="1" x14ac:dyDescent="0.2">
      <c r="B13" s="393" t="s">
        <v>241</v>
      </c>
      <c r="C13" s="394"/>
      <c r="D13" s="394"/>
      <c r="E13" s="394"/>
      <c r="F13" s="394"/>
      <c r="G13" s="394"/>
      <c r="H13" s="394"/>
      <c r="I13" s="394"/>
      <c r="J13" s="394"/>
      <c r="K13" s="394"/>
      <c r="L13" s="394"/>
      <c r="M13" s="394"/>
      <c r="N13" s="394"/>
      <c r="O13" s="394"/>
      <c r="P13" s="394"/>
      <c r="Q13" s="395"/>
      <c r="R13" s="396" t="s">
        <v>122</v>
      </c>
      <c r="S13" s="397"/>
      <c r="T13" s="397"/>
      <c r="U13" s="397"/>
      <c r="V13" s="397"/>
      <c r="W13" s="397"/>
      <c r="X13" s="397"/>
      <c r="Y13" s="398"/>
      <c r="Z13" s="434" t="s">
        <v>122</v>
      </c>
      <c r="AA13" s="434"/>
      <c r="AB13" s="434"/>
      <c r="AC13" s="434"/>
      <c r="AD13" s="435" t="s">
        <v>122</v>
      </c>
      <c r="AE13" s="435"/>
      <c r="AF13" s="435"/>
      <c r="AG13" s="435"/>
      <c r="AH13" s="435"/>
      <c r="AI13" s="435"/>
      <c r="AJ13" s="435"/>
      <c r="AK13" s="435"/>
      <c r="AL13" s="399" t="s">
        <v>122</v>
      </c>
      <c r="AM13" s="400"/>
      <c r="AN13" s="400"/>
      <c r="AO13" s="436"/>
      <c r="AP13" s="393" t="s">
        <v>242</v>
      </c>
      <c r="AQ13" s="394"/>
      <c r="AR13" s="394"/>
      <c r="AS13" s="394"/>
      <c r="AT13" s="394"/>
      <c r="AU13" s="394"/>
      <c r="AV13" s="394"/>
      <c r="AW13" s="394"/>
      <c r="AX13" s="394"/>
      <c r="AY13" s="394"/>
      <c r="AZ13" s="394"/>
      <c r="BA13" s="394"/>
      <c r="BB13" s="394"/>
      <c r="BC13" s="394"/>
      <c r="BD13" s="394"/>
      <c r="BE13" s="394"/>
      <c r="BF13" s="395"/>
      <c r="BG13" s="396">
        <v>33463904</v>
      </c>
      <c r="BH13" s="397"/>
      <c r="BI13" s="397"/>
      <c r="BJ13" s="397"/>
      <c r="BK13" s="397"/>
      <c r="BL13" s="397"/>
      <c r="BM13" s="397"/>
      <c r="BN13" s="398"/>
      <c r="BO13" s="434">
        <v>42.1</v>
      </c>
      <c r="BP13" s="434"/>
      <c r="BQ13" s="434"/>
      <c r="BR13" s="434"/>
      <c r="BS13" s="435" t="s">
        <v>122</v>
      </c>
      <c r="BT13" s="435"/>
      <c r="BU13" s="435"/>
      <c r="BV13" s="435"/>
      <c r="BW13" s="435"/>
      <c r="BX13" s="435"/>
      <c r="BY13" s="435"/>
      <c r="BZ13" s="435"/>
      <c r="CA13" s="435"/>
      <c r="CB13" s="475"/>
      <c r="CD13" s="393" t="s">
        <v>243</v>
      </c>
      <c r="CE13" s="394"/>
      <c r="CF13" s="394"/>
      <c r="CG13" s="394"/>
      <c r="CH13" s="394"/>
      <c r="CI13" s="394"/>
      <c r="CJ13" s="394"/>
      <c r="CK13" s="394"/>
      <c r="CL13" s="394"/>
      <c r="CM13" s="394"/>
      <c r="CN13" s="394"/>
      <c r="CO13" s="394"/>
      <c r="CP13" s="394"/>
      <c r="CQ13" s="395"/>
      <c r="CR13" s="396">
        <v>20682512</v>
      </c>
      <c r="CS13" s="397"/>
      <c r="CT13" s="397"/>
      <c r="CU13" s="397"/>
      <c r="CV13" s="397"/>
      <c r="CW13" s="397"/>
      <c r="CX13" s="397"/>
      <c r="CY13" s="398"/>
      <c r="CZ13" s="434">
        <v>9</v>
      </c>
      <c r="DA13" s="434"/>
      <c r="DB13" s="434"/>
      <c r="DC13" s="434"/>
      <c r="DD13" s="402">
        <v>6857905</v>
      </c>
      <c r="DE13" s="397"/>
      <c r="DF13" s="397"/>
      <c r="DG13" s="397"/>
      <c r="DH13" s="397"/>
      <c r="DI13" s="397"/>
      <c r="DJ13" s="397"/>
      <c r="DK13" s="397"/>
      <c r="DL13" s="397"/>
      <c r="DM13" s="397"/>
      <c r="DN13" s="397"/>
      <c r="DO13" s="397"/>
      <c r="DP13" s="398"/>
      <c r="DQ13" s="402">
        <v>13269658</v>
      </c>
      <c r="DR13" s="397"/>
      <c r="DS13" s="397"/>
      <c r="DT13" s="397"/>
      <c r="DU13" s="397"/>
      <c r="DV13" s="397"/>
      <c r="DW13" s="397"/>
      <c r="DX13" s="397"/>
      <c r="DY13" s="397"/>
      <c r="DZ13" s="397"/>
      <c r="EA13" s="397"/>
      <c r="EB13" s="397"/>
      <c r="EC13" s="433"/>
    </row>
    <row r="14" spans="2:143" ht="11.25" customHeight="1" x14ac:dyDescent="0.2">
      <c r="B14" s="393" t="s">
        <v>244</v>
      </c>
      <c r="C14" s="394"/>
      <c r="D14" s="394"/>
      <c r="E14" s="394"/>
      <c r="F14" s="394"/>
      <c r="G14" s="394"/>
      <c r="H14" s="394"/>
      <c r="I14" s="394"/>
      <c r="J14" s="394"/>
      <c r="K14" s="394"/>
      <c r="L14" s="394"/>
      <c r="M14" s="394"/>
      <c r="N14" s="394"/>
      <c r="O14" s="394"/>
      <c r="P14" s="394"/>
      <c r="Q14" s="395"/>
      <c r="R14" s="396" t="s">
        <v>122</v>
      </c>
      <c r="S14" s="397"/>
      <c r="T14" s="397"/>
      <c r="U14" s="397"/>
      <c r="V14" s="397"/>
      <c r="W14" s="397"/>
      <c r="X14" s="397"/>
      <c r="Y14" s="398"/>
      <c r="Z14" s="434" t="s">
        <v>122</v>
      </c>
      <c r="AA14" s="434"/>
      <c r="AB14" s="434"/>
      <c r="AC14" s="434"/>
      <c r="AD14" s="435" t="s">
        <v>122</v>
      </c>
      <c r="AE14" s="435"/>
      <c r="AF14" s="435"/>
      <c r="AG14" s="435"/>
      <c r="AH14" s="435"/>
      <c r="AI14" s="435"/>
      <c r="AJ14" s="435"/>
      <c r="AK14" s="435"/>
      <c r="AL14" s="399" t="s">
        <v>122</v>
      </c>
      <c r="AM14" s="400"/>
      <c r="AN14" s="400"/>
      <c r="AO14" s="436"/>
      <c r="AP14" s="393" t="s">
        <v>245</v>
      </c>
      <c r="AQ14" s="394"/>
      <c r="AR14" s="394"/>
      <c r="AS14" s="394"/>
      <c r="AT14" s="394"/>
      <c r="AU14" s="394"/>
      <c r="AV14" s="394"/>
      <c r="AW14" s="394"/>
      <c r="AX14" s="394"/>
      <c r="AY14" s="394"/>
      <c r="AZ14" s="394"/>
      <c r="BA14" s="394"/>
      <c r="BB14" s="394"/>
      <c r="BC14" s="394"/>
      <c r="BD14" s="394"/>
      <c r="BE14" s="394"/>
      <c r="BF14" s="395"/>
      <c r="BG14" s="396">
        <v>769321</v>
      </c>
      <c r="BH14" s="397"/>
      <c r="BI14" s="397"/>
      <c r="BJ14" s="397"/>
      <c r="BK14" s="397"/>
      <c r="BL14" s="397"/>
      <c r="BM14" s="397"/>
      <c r="BN14" s="398"/>
      <c r="BO14" s="434">
        <v>1</v>
      </c>
      <c r="BP14" s="434"/>
      <c r="BQ14" s="434"/>
      <c r="BR14" s="434"/>
      <c r="BS14" s="435" t="s">
        <v>122</v>
      </c>
      <c r="BT14" s="435"/>
      <c r="BU14" s="435"/>
      <c r="BV14" s="435"/>
      <c r="BW14" s="435"/>
      <c r="BX14" s="435"/>
      <c r="BY14" s="435"/>
      <c r="BZ14" s="435"/>
      <c r="CA14" s="435"/>
      <c r="CB14" s="475"/>
      <c r="CD14" s="393" t="s">
        <v>246</v>
      </c>
      <c r="CE14" s="394"/>
      <c r="CF14" s="394"/>
      <c r="CG14" s="394"/>
      <c r="CH14" s="394"/>
      <c r="CI14" s="394"/>
      <c r="CJ14" s="394"/>
      <c r="CK14" s="394"/>
      <c r="CL14" s="394"/>
      <c r="CM14" s="394"/>
      <c r="CN14" s="394"/>
      <c r="CO14" s="394"/>
      <c r="CP14" s="394"/>
      <c r="CQ14" s="395"/>
      <c r="CR14" s="396">
        <v>6256172</v>
      </c>
      <c r="CS14" s="397"/>
      <c r="CT14" s="397"/>
      <c r="CU14" s="397"/>
      <c r="CV14" s="397"/>
      <c r="CW14" s="397"/>
      <c r="CX14" s="397"/>
      <c r="CY14" s="398"/>
      <c r="CZ14" s="434">
        <v>2.7</v>
      </c>
      <c r="DA14" s="434"/>
      <c r="DB14" s="434"/>
      <c r="DC14" s="434"/>
      <c r="DD14" s="402">
        <v>759204</v>
      </c>
      <c r="DE14" s="397"/>
      <c r="DF14" s="397"/>
      <c r="DG14" s="397"/>
      <c r="DH14" s="397"/>
      <c r="DI14" s="397"/>
      <c r="DJ14" s="397"/>
      <c r="DK14" s="397"/>
      <c r="DL14" s="397"/>
      <c r="DM14" s="397"/>
      <c r="DN14" s="397"/>
      <c r="DO14" s="397"/>
      <c r="DP14" s="398"/>
      <c r="DQ14" s="402">
        <v>5820949</v>
      </c>
      <c r="DR14" s="397"/>
      <c r="DS14" s="397"/>
      <c r="DT14" s="397"/>
      <c r="DU14" s="397"/>
      <c r="DV14" s="397"/>
      <c r="DW14" s="397"/>
      <c r="DX14" s="397"/>
      <c r="DY14" s="397"/>
      <c r="DZ14" s="397"/>
      <c r="EA14" s="397"/>
      <c r="EB14" s="397"/>
      <c r="EC14" s="433"/>
    </row>
    <row r="15" spans="2:143" ht="11.25" customHeight="1" x14ac:dyDescent="0.2">
      <c r="B15" s="393" t="s">
        <v>247</v>
      </c>
      <c r="C15" s="394"/>
      <c r="D15" s="394"/>
      <c r="E15" s="394"/>
      <c r="F15" s="394"/>
      <c r="G15" s="394"/>
      <c r="H15" s="394"/>
      <c r="I15" s="394"/>
      <c r="J15" s="394"/>
      <c r="K15" s="394"/>
      <c r="L15" s="394"/>
      <c r="M15" s="394"/>
      <c r="N15" s="394"/>
      <c r="O15" s="394"/>
      <c r="P15" s="394"/>
      <c r="Q15" s="395"/>
      <c r="R15" s="396">
        <v>220409</v>
      </c>
      <c r="S15" s="397"/>
      <c r="T15" s="397"/>
      <c r="U15" s="397"/>
      <c r="V15" s="397"/>
      <c r="W15" s="397"/>
      <c r="X15" s="397"/>
      <c r="Y15" s="398"/>
      <c r="Z15" s="434">
        <v>0.1</v>
      </c>
      <c r="AA15" s="434"/>
      <c r="AB15" s="434"/>
      <c r="AC15" s="434"/>
      <c r="AD15" s="435">
        <v>220409</v>
      </c>
      <c r="AE15" s="435"/>
      <c r="AF15" s="435"/>
      <c r="AG15" s="435"/>
      <c r="AH15" s="435"/>
      <c r="AI15" s="435"/>
      <c r="AJ15" s="435"/>
      <c r="AK15" s="435"/>
      <c r="AL15" s="399">
        <v>0.2</v>
      </c>
      <c r="AM15" s="400"/>
      <c r="AN15" s="400"/>
      <c r="AO15" s="436"/>
      <c r="AP15" s="393" t="s">
        <v>248</v>
      </c>
      <c r="AQ15" s="394"/>
      <c r="AR15" s="394"/>
      <c r="AS15" s="394"/>
      <c r="AT15" s="394"/>
      <c r="AU15" s="394"/>
      <c r="AV15" s="394"/>
      <c r="AW15" s="394"/>
      <c r="AX15" s="394"/>
      <c r="AY15" s="394"/>
      <c r="AZ15" s="394"/>
      <c r="BA15" s="394"/>
      <c r="BB15" s="394"/>
      <c r="BC15" s="394"/>
      <c r="BD15" s="394"/>
      <c r="BE15" s="394"/>
      <c r="BF15" s="395"/>
      <c r="BG15" s="396">
        <v>4555867</v>
      </c>
      <c r="BH15" s="397"/>
      <c r="BI15" s="397"/>
      <c r="BJ15" s="397"/>
      <c r="BK15" s="397"/>
      <c r="BL15" s="397"/>
      <c r="BM15" s="397"/>
      <c r="BN15" s="398"/>
      <c r="BO15" s="434">
        <v>5.7</v>
      </c>
      <c r="BP15" s="434"/>
      <c r="BQ15" s="434"/>
      <c r="BR15" s="434"/>
      <c r="BS15" s="435" t="s">
        <v>122</v>
      </c>
      <c r="BT15" s="435"/>
      <c r="BU15" s="435"/>
      <c r="BV15" s="435"/>
      <c r="BW15" s="435"/>
      <c r="BX15" s="435"/>
      <c r="BY15" s="435"/>
      <c r="BZ15" s="435"/>
      <c r="CA15" s="435"/>
      <c r="CB15" s="475"/>
      <c r="CD15" s="393" t="s">
        <v>249</v>
      </c>
      <c r="CE15" s="394"/>
      <c r="CF15" s="394"/>
      <c r="CG15" s="394"/>
      <c r="CH15" s="394"/>
      <c r="CI15" s="394"/>
      <c r="CJ15" s="394"/>
      <c r="CK15" s="394"/>
      <c r="CL15" s="394"/>
      <c r="CM15" s="394"/>
      <c r="CN15" s="394"/>
      <c r="CO15" s="394"/>
      <c r="CP15" s="394"/>
      <c r="CQ15" s="395"/>
      <c r="CR15" s="396">
        <v>22590197</v>
      </c>
      <c r="CS15" s="397"/>
      <c r="CT15" s="397"/>
      <c r="CU15" s="397"/>
      <c r="CV15" s="397"/>
      <c r="CW15" s="397"/>
      <c r="CX15" s="397"/>
      <c r="CY15" s="398"/>
      <c r="CZ15" s="434">
        <v>9.8000000000000007</v>
      </c>
      <c r="DA15" s="434"/>
      <c r="DB15" s="434"/>
      <c r="DC15" s="434"/>
      <c r="DD15" s="402">
        <v>5616212</v>
      </c>
      <c r="DE15" s="397"/>
      <c r="DF15" s="397"/>
      <c r="DG15" s="397"/>
      <c r="DH15" s="397"/>
      <c r="DI15" s="397"/>
      <c r="DJ15" s="397"/>
      <c r="DK15" s="397"/>
      <c r="DL15" s="397"/>
      <c r="DM15" s="397"/>
      <c r="DN15" s="397"/>
      <c r="DO15" s="397"/>
      <c r="DP15" s="398"/>
      <c r="DQ15" s="402">
        <v>17056847</v>
      </c>
      <c r="DR15" s="397"/>
      <c r="DS15" s="397"/>
      <c r="DT15" s="397"/>
      <c r="DU15" s="397"/>
      <c r="DV15" s="397"/>
      <c r="DW15" s="397"/>
      <c r="DX15" s="397"/>
      <c r="DY15" s="397"/>
      <c r="DZ15" s="397"/>
      <c r="EA15" s="397"/>
      <c r="EB15" s="397"/>
      <c r="EC15" s="433"/>
    </row>
    <row r="16" spans="2:143" ht="11.25" customHeight="1" x14ac:dyDescent="0.2">
      <c r="B16" s="393" t="s">
        <v>250</v>
      </c>
      <c r="C16" s="394"/>
      <c r="D16" s="394"/>
      <c r="E16" s="394"/>
      <c r="F16" s="394"/>
      <c r="G16" s="394"/>
      <c r="H16" s="394"/>
      <c r="I16" s="394"/>
      <c r="J16" s="394"/>
      <c r="K16" s="394"/>
      <c r="L16" s="394"/>
      <c r="M16" s="394"/>
      <c r="N16" s="394"/>
      <c r="O16" s="394"/>
      <c r="P16" s="394"/>
      <c r="Q16" s="395"/>
      <c r="R16" s="396">
        <v>1840135</v>
      </c>
      <c r="S16" s="397"/>
      <c r="T16" s="397"/>
      <c r="U16" s="397"/>
      <c r="V16" s="397"/>
      <c r="W16" s="397"/>
      <c r="X16" s="397"/>
      <c r="Y16" s="398"/>
      <c r="Z16" s="434">
        <v>0.8</v>
      </c>
      <c r="AA16" s="434"/>
      <c r="AB16" s="434"/>
      <c r="AC16" s="434"/>
      <c r="AD16" s="435">
        <v>1840135</v>
      </c>
      <c r="AE16" s="435"/>
      <c r="AF16" s="435"/>
      <c r="AG16" s="435"/>
      <c r="AH16" s="435"/>
      <c r="AI16" s="435"/>
      <c r="AJ16" s="435"/>
      <c r="AK16" s="435"/>
      <c r="AL16" s="399">
        <v>1.5</v>
      </c>
      <c r="AM16" s="400"/>
      <c r="AN16" s="400"/>
      <c r="AO16" s="436"/>
      <c r="AP16" s="393" t="s">
        <v>251</v>
      </c>
      <c r="AQ16" s="394"/>
      <c r="AR16" s="394"/>
      <c r="AS16" s="394"/>
      <c r="AT16" s="394"/>
      <c r="AU16" s="394"/>
      <c r="AV16" s="394"/>
      <c r="AW16" s="394"/>
      <c r="AX16" s="394"/>
      <c r="AY16" s="394"/>
      <c r="AZ16" s="394"/>
      <c r="BA16" s="394"/>
      <c r="BB16" s="394"/>
      <c r="BC16" s="394"/>
      <c r="BD16" s="394"/>
      <c r="BE16" s="394"/>
      <c r="BF16" s="395"/>
      <c r="BG16" s="396" t="s">
        <v>122</v>
      </c>
      <c r="BH16" s="397"/>
      <c r="BI16" s="397"/>
      <c r="BJ16" s="397"/>
      <c r="BK16" s="397"/>
      <c r="BL16" s="397"/>
      <c r="BM16" s="397"/>
      <c r="BN16" s="398"/>
      <c r="BO16" s="434" t="s">
        <v>122</v>
      </c>
      <c r="BP16" s="434"/>
      <c r="BQ16" s="434"/>
      <c r="BR16" s="434"/>
      <c r="BS16" s="435" t="s">
        <v>122</v>
      </c>
      <c r="BT16" s="435"/>
      <c r="BU16" s="435"/>
      <c r="BV16" s="435"/>
      <c r="BW16" s="435"/>
      <c r="BX16" s="435"/>
      <c r="BY16" s="435"/>
      <c r="BZ16" s="435"/>
      <c r="CA16" s="435"/>
      <c r="CB16" s="475"/>
      <c r="CD16" s="393" t="s">
        <v>252</v>
      </c>
      <c r="CE16" s="394"/>
      <c r="CF16" s="394"/>
      <c r="CG16" s="394"/>
      <c r="CH16" s="394"/>
      <c r="CI16" s="394"/>
      <c r="CJ16" s="394"/>
      <c r="CK16" s="394"/>
      <c r="CL16" s="394"/>
      <c r="CM16" s="394"/>
      <c r="CN16" s="394"/>
      <c r="CO16" s="394"/>
      <c r="CP16" s="394"/>
      <c r="CQ16" s="395"/>
      <c r="CR16" s="396" t="s">
        <v>122</v>
      </c>
      <c r="CS16" s="397"/>
      <c r="CT16" s="397"/>
      <c r="CU16" s="397"/>
      <c r="CV16" s="397"/>
      <c r="CW16" s="397"/>
      <c r="CX16" s="397"/>
      <c r="CY16" s="398"/>
      <c r="CZ16" s="434" t="s">
        <v>122</v>
      </c>
      <c r="DA16" s="434"/>
      <c r="DB16" s="434"/>
      <c r="DC16" s="434"/>
      <c r="DD16" s="402" t="s">
        <v>122</v>
      </c>
      <c r="DE16" s="397"/>
      <c r="DF16" s="397"/>
      <c r="DG16" s="397"/>
      <c r="DH16" s="397"/>
      <c r="DI16" s="397"/>
      <c r="DJ16" s="397"/>
      <c r="DK16" s="397"/>
      <c r="DL16" s="397"/>
      <c r="DM16" s="397"/>
      <c r="DN16" s="397"/>
      <c r="DO16" s="397"/>
      <c r="DP16" s="398"/>
      <c r="DQ16" s="402" t="s">
        <v>122</v>
      </c>
      <c r="DR16" s="397"/>
      <c r="DS16" s="397"/>
      <c r="DT16" s="397"/>
      <c r="DU16" s="397"/>
      <c r="DV16" s="397"/>
      <c r="DW16" s="397"/>
      <c r="DX16" s="397"/>
      <c r="DY16" s="397"/>
      <c r="DZ16" s="397"/>
      <c r="EA16" s="397"/>
      <c r="EB16" s="397"/>
      <c r="EC16" s="433"/>
    </row>
    <row r="17" spans="2:133" ht="11.25" customHeight="1" x14ac:dyDescent="0.2">
      <c r="B17" s="393" t="s">
        <v>253</v>
      </c>
      <c r="C17" s="394"/>
      <c r="D17" s="394"/>
      <c r="E17" s="394"/>
      <c r="F17" s="394"/>
      <c r="G17" s="394"/>
      <c r="H17" s="394"/>
      <c r="I17" s="394"/>
      <c r="J17" s="394"/>
      <c r="K17" s="394"/>
      <c r="L17" s="394"/>
      <c r="M17" s="394"/>
      <c r="N17" s="394"/>
      <c r="O17" s="394"/>
      <c r="P17" s="394"/>
      <c r="Q17" s="395"/>
      <c r="R17" s="396">
        <v>2486731</v>
      </c>
      <c r="S17" s="397"/>
      <c r="T17" s="397"/>
      <c r="U17" s="397"/>
      <c r="V17" s="397"/>
      <c r="W17" s="397"/>
      <c r="X17" s="397"/>
      <c r="Y17" s="398"/>
      <c r="Z17" s="434">
        <v>1.1000000000000001</v>
      </c>
      <c r="AA17" s="434"/>
      <c r="AB17" s="434"/>
      <c r="AC17" s="434"/>
      <c r="AD17" s="435">
        <v>2486731</v>
      </c>
      <c r="AE17" s="435"/>
      <c r="AF17" s="435"/>
      <c r="AG17" s="435"/>
      <c r="AH17" s="435"/>
      <c r="AI17" s="435"/>
      <c r="AJ17" s="435"/>
      <c r="AK17" s="435"/>
      <c r="AL17" s="399">
        <v>2.1</v>
      </c>
      <c r="AM17" s="400"/>
      <c r="AN17" s="400"/>
      <c r="AO17" s="436"/>
      <c r="AP17" s="393" t="s">
        <v>254</v>
      </c>
      <c r="AQ17" s="394"/>
      <c r="AR17" s="394"/>
      <c r="AS17" s="394"/>
      <c r="AT17" s="394"/>
      <c r="AU17" s="394"/>
      <c r="AV17" s="394"/>
      <c r="AW17" s="394"/>
      <c r="AX17" s="394"/>
      <c r="AY17" s="394"/>
      <c r="AZ17" s="394"/>
      <c r="BA17" s="394"/>
      <c r="BB17" s="394"/>
      <c r="BC17" s="394"/>
      <c r="BD17" s="394"/>
      <c r="BE17" s="394"/>
      <c r="BF17" s="395"/>
      <c r="BG17" s="396" t="s">
        <v>122</v>
      </c>
      <c r="BH17" s="397"/>
      <c r="BI17" s="397"/>
      <c r="BJ17" s="397"/>
      <c r="BK17" s="397"/>
      <c r="BL17" s="397"/>
      <c r="BM17" s="397"/>
      <c r="BN17" s="398"/>
      <c r="BO17" s="434" t="s">
        <v>122</v>
      </c>
      <c r="BP17" s="434"/>
      <c r="BQ17" s="434"/>
      <c r="BR17" s="434"/>
      <c r="BS17" s="435" t="s">
        <v>122</v>
      </c>
      <c r="BT17" s="435"/>
      <c r="BU17" s="435"/>
      <c r="BV17" s="435"/>
      <c r="BW17" s="435"/>
      <c r="BX17" s="435"/>
      <c r="BY17" s="435"/>
      <c r="BZ17" s="435"/>
      <c r="CA17" s="435"/>
      <c r="CB17" s="475"/>
      <c r="CD17" s="393" t="s">
        <v>255</v>
      </c>
      <c r="CE17" s="394"/>
      <c r="CF17" s="394"/>
      <c r="CG17" s="394"/>
      <c r="CH17" s="394"/>
      <c r="CI17" s="394"/>
      <c r="CJ17" s="394"/>
      <c r="CK17" s="394"/>
      <c r="CL17" s="394"/>
      <c r="CM17" s="394"/>
      <c r="CN17" s="394"/>
      <c r="CO17" s="394"/>
      <c r="CP17" s="394"/>
      <c r="CQ17" s="395"/>
      <c r="CR17" s="396">
        <v>17660106</v>
      </c>
      <c r="CS17" s="397"/>
      <c r="CT17" s="397"/>
      <c r="CU17" s="397"/>
      <c r="CV17" s="397"/>
      <c r="CW17" s="397"/>
      <c r="CX17" s="397"/>
      <c r="CY17" s="398"/>
      <c r="CZ17" s="434">
        <v>7.7</v>
      </c>
      <c r="DA17" s="434"/>
      <c r="DB17" s="434"/>
      <c r="DC17" s="434"/>
      <c r="DD17" s="402" t="s">
        <v>122</v>
      </c>
      <c r="DE17" s="397"/>
      <c r="DF17" s="397"/>
      <c r="DG17" s="397"/>
      <c r="DH17" s="397"/>
      <c r="DI17" s="397"/>
      <c r="DJ17" s="397"/>
      <c r="DK17" s="397"/>
      <c r="DL17" s="397"/>
      <c r="DM17" s="397"/>
      <c r="DN17" s="397"/>
      <c r="DO17" s="397"/>
      <c r="DP17" s="398"/>
      <c r="DQ17" s="402">
        <v>17660106</v>
      </c>
      <c r="DR17" s="397"/>
      <c r="DS17" s="397"/>
      <c r="DT17" s="397"/>
      <c r="DU17" s="397"/>
      <c r="DV17" s="397"/>
      <c r="DW17" s="397"/>
      <c r="DX17" s="397"/>
      <c r="DY17" s="397"/>
      <c r="DZ17" s="397"/>
      <c r="EA17" s="397"/>
      <c r="EB17" s="397"/>
      <c r="EC17" s="433"/>
    </row>
    <row r="18" spans="2:133" ht="11.25" customHeight="1" x14ac:dyDescent="0.2">
      <c r="B18" s="393" t="s">
        <v>256</v>
      </c>
      <c r="C18" s="394"/>
      <c r="D18" s="394"/>
      <c r="E18" s="394"/>
      <c r="F18" s="394"/>
      <c r="G18" s="394"/>
      <c r="H18" s="394"/>
      <c r="I18" s="394"/>
      <c r="J18" s="394"/>
      <c r="K18" s="394"/>
      <c r="L18" s="394"/>
      <c r="M18" s="394"/>
      <c r="N18" s="394"/>
      <c r="O18" s="394"/>
      <c r="P18" s="394"/>
      <c r="Q18" s="395"/>
      <c r="R18" s="396">
        <v>434411</v>
      </c>
      <c r="S18" s="397"/>
      <c r="T18" s="397"/>
      <c r="U18" s="397"/>
      <c r="V18" s="397"/>
      <c r="W18" s="397"/>
      <c r="X18" s="397"/>
      <c r="Y18" s="398"/>
      <c r="Z18" s="434">
        <v>0.2</v>
      </c>
      <c r="AA18" s="434"/>
      <c r="AB18" s="434"/>
      <c r="AC18" s="434"/>
      <c r="AD18" s="435">
        <v>434411</v>
      </c>
      <c r="AE18" s="435"/>
      <c r="AF18" s="435"/>
      <c r="AG18" s="435"/>
      <c r="AH18" s="435"/>
      <c r="AI18" s="435"/>
      <c r="AJ18" s="435"/>
      <c r="AK18" s="435"/>
      <c r="AL18" s="399">
        <v>0.4</v>
      </c>
      <c r="AM18" s="400"/>
      <c r="AN18" s="400"/>
      <c r="AO18" s="436"/>
      <c r="AP18" s="393" t="s">
        <v>257</v>
      </c>
      <c r="AQ18" s="394"/>
      <c r="AR18" s="394"/>
      <c r="AS18" s="394"/>
      <c r="AT18" s="394"/>
      <c r="AU18" s="394"/>
      <c r="AV18" s="394"/>
      <c r="AW18" s="394"/>
      <c r="AX18" s="394"/>
      <c r="AY18" s="394"/>
      <c r="AZ18" s="394"/>
      <c r="BA18" s="394"/>
      <c r="BB18" s="394"/>
      <c r="BC18" s="394"/>
      <c r="BD18" s="394"/>
      <c r="BE18" s="394"/>
      <c r="BF18" s="395"/>
      <c r="BG18" s="396" t="s">
        <v>122</v>
      </c>
      <c r="BH18" s="397"/>
      <c r="BI18" s="397"/>
      <c r="BJ18" s="397"/>
      <c r="BK18" s="397"/>
      <c r="BL18" s="397"/>
      <c r="BM18" s="397"/>
      <c r="BN18" s="398"/>
      <c r="BO18" s="434" t="s">
        <v>122</v>
      </c>
      <c r="BP18" s="434"/>
      <c r="BQ18" s="434"/>
      <c r="BR18" s="434"/>
      <c r="BS18" s="435" t="s">
        <v>122</v>
      </c>
      <c r="BT18" s="435"/>
      <c r="BU18" s="435"/>
      <c r="BV18" s="435"/>
      <c r="BW18" s="435"/>
      <c r="BX18" s="435"/>
      <c r="BY18" s="435"/>
      <c r="BZ18" s="435"/>
      <c r="CA18" s="435"/>
      <c r="CB18" s="475"/>
      <c r="CD18" s="393" t="s">
        <v>258</v>
      </c>
      <c r="CE18" s="394"/>
      <c r="CF18" s="394"/>
      <c r="CG18" s="394"/>
      <c r="CH18" s="394"/>
      <c r="CI18" s="394"/>
      <c r="CJ18" s="394"/>
      <c r="CK18" s="394"/>
      <c r="CL18" s="394"/>
      <c r="CM18" s="394"/>
      <c r="CN18" s="394"/>
      <c r="CO18" s="394"/>
      <c r="CP18" s="394"/>
      <c r="CQ18" s="395"/>
      <c r="CR18" s="396" t="s">
        <v>122</v>
      </c>
      <c r="CS18" s="397"/>
      <c r="CT18" s="397"/>
      <c r="CU18" s="397"/>
      <c r="CV18" s="397"/>
      <c r="CW18" s="397"/>
      <c r="CX18" s="397"/>
      <c r="CY18" s="398"/>
      <c r="CZ18" s="434" t="s">
        <v>122</v>
      </c>
      <c r="DA18" s="434"/>
      <c r="DB18" s="434"/>
      <c r="DC18" s="434"/>
      <c r="DD18" s="402" t="s">
        <v>122</v>
      </c>
      <c r="DE18" s="397"/>
      <c r="DF18" s="397"/>
      <c r="DG18" s="397"/>
      <c r="DH18" s="397"/>
      <c r="DI18" s="397"/>
      <c r="DJ18" s="397"/>
      <c r="DK18" s="397"/>
      <c r="DL18" s="397"/>
      <c r="DM18" s="397"/>
      <c r="DN18" s="397"/>
      <c r="DO18" s="397"/>
      <c r="DP18" s="398"/>
      <c r="DQ18" s="402" t="s">
        <v>122</v>
      </c>
      <c r="DR18" s="397"/>
      <c r="DS18" s="397"/>
      <c r="DT18" s="397"/>
      <c r="DU18" s="397"/>
      <c r="DV18" s="397"/>
      <c r="DW18" s="397"/>
      <c r="DX18" s="397"/>
      <c r="DY18" s="397"/>
      <c r="DZ18" s="397"/>
      <c r="EA18" s="397"/>
      <c r="EB18" s="397"/>
      <c r="EC18" s="433"/>
    </row>
    <row r="19" spans="2:133" ht="11.25" customHeight="1" x14ac:dyDescent="0.2">
      <c r="B19" s="393" t="s">
        <v>259</v>
      </c>
      <c r="C19" s="394"/>
      <c r="D19" s="394"/>
      <c r="E19" s="394"/>
      <c r="F19" s="394"/>
      <c r="G19" s="394"/>
      <c r="H19" s="394"/>
      <c r="I19" s="394"/>
      <c r="J19" s="394"/>
      <c r="K19" s="394"/>
      <c r="L19" s="394"/>
      <c r="M19" s="394"/>
      <c r="N19" s="394"/>
      <c r="O19" s="394"/>
      <c r="P19" s="394"/>
      <c r="Q19" s="395"/>
      <c r="R19" s="396">
        <v>1974249</v>
      </c>
      <c r="S19" s="397"/>
      <c r="T19" s="397"/>
      <c r="U19" s="397"/>
      <c r="V19" s="397"/>
      <c r="W19" s="397"/>
      <c r="X19" s="397"/>
      <c r="Y19" s="398"/>
      <c r="Z19" s="434">
        <v>0.8</v>
      </c>
      <c r="AA19" s="434"/>
      <c r="AB19" s="434"/>
      <c r="AC19" s="434"/>
      <c r="AD19" s="435">
        <v>1974249</v>
      </c>
      <c r="AE19" s="435"/>
      <c r="AF19" s="435"/>
      <c r="AG19" s="435"/>
      <c r="AH19" s="435"/>
      <c r="AI19" s="435"/>
      <c r="AJ19" s="435"/>
      <c r="AK19" s="435"/>
      <c r="AL19" s="399">
        <v>1.6</v>
      </c>
      <c r="AM19" s="400"/>
      <c r="AN19" s="400"/>
      <c r="AO19" s="436"/>
      <c r="AP19" s="393" t="s">
        <v>260</v>
      </c>
      <c r="AQ19" s="394"/>
      <c r="AR19" s="394"/>
      <c r="AS19" s="394"/>
      <c r="AT19" s="394"/>
      <c r="AU19" s="394"/>
      <c r="AV19" s="394"/>
      <c r="AW19" s="394"/>
      <c r="AX19" s="394"/>
      <c r="AY19" s="394"/>
      <c r="AZ19" s="394"/>
      <c r="BA19" s="394"/>
      <c r="BB19" s="394"/>
      <c r="BC19" s="394"/>
      <c r="BD19" s="394"/>
      <c r="BE19" s="394"/>
      <c r="BF19" s="395"/>
      <c r="BG19" s="396">
        <v>9490594</v>
      </c>
      <c r="BH19" s="397"/>
      <c r="BI19" s="397"/>
      <c r="BJ19" s="397"/>
      <c r="BK19" s="397"/>
      <c r="BL19" s="397"/>
      <c r="BM19" s="397"/>
      <c r="BN19" s="398"/>
      <c r="BO19" s="434">
        <v>11.9</v>
      </c>
      <c r="BP19" s="434"/>
      <c r="BQ19" s="434"/>
      <c r="BR19" s="434"/>
      <c r="BS19" s="435" t="s">
        <v>122</v>
      </c>
      <c r="BT19" s="435"/>
      <c r="BU19" s="435"/>
      <c r="BV19" s="435"/>
      <c r="BW19" s="435"/>
      <c r="BX19" s="435"/>
      <c r="BY19" s="435"/>
      <c r="BZ19" s="435"/>
      <c r="CA19" s="435"/>
      <c r="CB19" s="475"/>
      <c r="CD19" s="393" t="s">
        <v>261</v>
      </c>
      <c r="CE19" s="394"/>
      <c r="CF19" s="394"/>
      <c r="CG19" s="394"/>
      <c r="CH19" s="394"/>
      <c r="CI19" s="394"/>
      <c r="CJ19" s="394"/>
      <c r="CK19" s="394"/>
      <c r="CL19" s="394"/>
      <c r="CM19" s="394"/>
      <c r="CN19" s="394"/>
      <c r="CO19" s="394"/>
      <c r="CP19" s="394"/>
      <c r="CQ19" s="395"/>
      <c r="CR19" s="396" t="s">
        <v>122</v>
      </c>
      <c r="CS19" s="397"/>
      <c r="CT19" s="397"/>
      <c r="CU19" s="397"/>
      <c r="CV19" s="397"/>
      <c r="CW19" s="397"/>
      <c r="CX19" s="397"/>
      <c r="CY19" s="398"/>
      <c r="CZ19" s="434" t="s">
        <v>122</v>
      </c>
      <c r="DA19" s="434"/>
      <c r="DB19" s="434"/>
      <c r="DC19" s="434"/>
      <c r="DD19" s="402" t="s">
        <v>122</v>
      </c>
      <c r="DE19" s="397"/>
      <c r="DF19" s="397"/>
      <c r="DG19" s="397"/>
      <c r="DH19" s="397"/>
      <c r="DI19" s="397"/>
      <c r="DJ19" s="397"/>
      <c r="DK19" s="397"/>
      <c r="DL19" s="397"/>
      <c r="DM19" s="397"/>
      <c r="DN19" s="397"/>
      <c r="DO19" s="397"/>
      <c r="DP19" s="398"/>
      <c r="DQ19" s="402" t="s">
        <v>122</v>
      </c>
      <c r="DR19" s="397"/>
      <c r="DS19" s="397"/>
      <c r="DT19" s="397"/>
      <c r="DU19" s="397"/>
      <c r="DV19" s="397"/>
      <c r="DW19" s="397"/>
      <c r="DX19" s="397"/>
      <c r="DY19" s="397"/>
      <c r="DZ19" s="397"/>
      <c r="EA19" s="397"/>
      <c r="EB19" s="397"/>
      <c r="EC19" s="433"/>
    </row>
    <row r="20" spans="2:133" ht="11.25" customHeight="1" x14ac:dyDescent="0.2">
      <c r="B20" s="463" t="s">
        <v>262</v>
      </c>
      <c r="C20" s="464"/>
      <c r="D20" s="464"/>
      <c r="E20" s="464"/>
      <c r="F20" s="464"/>
      <c r="G20" s="464"/>
      <c r="H20" s="464"/>
      <c r="I20" s="464"/>
      <c r="J20" s="464"/>
      <c r="K20" s="464"/>
      <c r="L20" s="464"/>
      <c r="M20" s="464"/>
      <c r="N20" s="464"/>
      <c r="O20" s="464"/>
      <c r="P20" s="464"/>
      <c r="Q20" s="465"/>
      <c r="R20" s="396">
        <v>78071</v>
      </c>
      <c r="S20" s="397"/>
      <c r="T20" s="397"/>
      <c r="U20" s="397"/>
      <c r="V20" s="397"/>
      <c r="W20" s="397"/>
      <c r="X20" s="397"/>
      <c r="Y20" s="398"/>
      <c r="Z20" s="434">
        <v>0</v>
      </c>
      <c r="AA20" s="434"/>
      <c r="AB20" s="434"/>
      <c r="AC20" s="434"/>
      <c r="AD20" s="435">
        <v>78071</v>
      </c>
      <c r="AE20" s="435"/>
      <c r="AF20" s="435"/>
      <c r="AG20" s="435"/>
      <c r="AH20" s="435"/>
      <c r="AI20" s="435"/>
      <c r="AJ20" s="435"/>
      <c r="AK20" s="435"/>
      <c r="AL20" s="399">
        <v>0.1</v>
      </c>
      <c r="AM20" s="400"/>
      <c r="AN20" s="400"/>
      <c r="AO20" s="436"/>
      <c r="AP20" s="393" t="s">
        <v>263</v>
      </c>
      <c r="AQ20" s="394"/>
      <c r="AR20" s="394"/>
      <c r="AS20" s="394"/>
      <c r="AT20" s="394"/>
      <c r="AU20" s="394"/>
      <c r="AV20" s="394"/>
      <c r="AW20" s="394"/>
      <c r="AX20" s="394"/>
      <c r="AY20" s="394"/>
      <c r="AZ20" s="394"/>
      <c r="BA20" s="394"/>
      <c r="BB20" s="394"/>
      <c r="BC20" s="394"/>
      <c r="BD20" s="394"/>
      <c r="BE20" s="394"/>
      <c r="BF20" s="395"/>
      <c r="BG20" s="396">
        <v>9490594</v>
      </c>
      <c r="BH20" s="397"/>
      <c r="BI20" s="397"/>
      <c r="BJ20" s="397"/>
      <c r="BK20" s="397"/>
      <c r="BL20" s="397"/>
      <c r="BM20" s="397"/>
      <c r="BN20" s="398"/>
      <c r="BO20" s="434">
        <v>11.9</v>
      </c>
      <c r="BP20" s="434"/>
      <c r="BQ20" s="434"/>
      <c r="BR20" s="434"/>
      <c r="BS20" s="435" t="s">
        <v>122</v>
      </c>
      <c r="BT20" s="435"/>
      <c r="BU20" s="435"/>
      <c r="BV20" s="435"/>
      <c r="BW20" s="435"/>
      <c r="BX20" s="435"/>
      <c r="BY20" s="435"/>
      <c r="BZ20" s="435"/>
      <c r="CA20" s="435"/>
      <c r="CB20" s="475"/>
      <c r="CD20" s="393" t="s">
        <v>264</v>
      </c>
      <c r="CE20" s="394"/>
      <c r="CF20" s="394"/>
      <c r="CG20" s="394"/>
      <c r="CH20" s="394"/>
      <c r="CI20" s="394"/>
      <c r="CJ20" s="394"/>
      <c r="CK20" s="394"/>
      <c r="CL20" s="394"/>
      <c r="CM20" s="394"/>
      <c r="CN20" s="394"/>
      <c r="CO20" s="394"/>
      <c r="CP20" s="394"/>
      <c r="CQ20" s="395"/>
      <c r="CR20" s="396">
        <v>229750791</v>
      </c>
      <c r="CS20" s="397"/>
      <c r="CT20" s="397"/>
      <c r="CU20" s="397"/>
      <c r="CV20" s="397"/>
      <c r="CW20" s="397"/>
      <c r="CX20" s="397"/>
      <c r="CY20" s="398"/>
      <c r="CZ20" s="434">
        <v>100</v>
      </c>
      <c r="DA20" s="434"/>
      <c r="DB20" s="434"/>
      <c r="DC20" s="434"/>
      <c r="DD20" s="402">
        <v>14530030</v>
      </c>
      <c r="DE20" s="397"/>
      <c r="DF20" s="397"/>
      <c r="DG20" s="397"/>
      <c r="DH20" s="397"/>
      <c r="DI20" s="397"/>
      <c r="DJ20" s="397"/>
      <c r="DK20" s="397"/>
      <c r="DL20" s="397"/>
      <c r="DM20" s="397"/>
      <c r="DN20" s="397"/>
      <c r="DO20" s="397"/>
      <c r="DP20" s="398"/>
      <c r="DQ20" s="402">
        <v>141634875</v>
      </c>
      <c r="DR20" s="397"/>
      <c r="DS20" s="397"/>
      <c r="DT20" s="397"/>
      <c r="DU20" s="397"/>
      <c r="DV20" s="397"/>
      <c r="DW20" s="397"/>
      <c r="DX20" s="397"/>
      <c r="DY20" s="397"/>
      <c r="DZ20" s="397"/>
      <c r="EA20" s="397"/>
      <c r="EB20" s="397"/>
      <c r="EC20" s="433"/>
    </row>
    <row r="21" spans="2:133" ht="11.25" customHeight="1" x14ac:dyDescent="0.2">
      <c r="B21" s="393" t="s">
        <v>265</v>
      </c>
      <c r="C21" s="394"/>
      <c r="D21" s="394"/>
      <c r="E21" s="394"/>
      <c r="F21" s="394"/>
      <c r="G21" s="394"/>
      <c r="H21" s="394"/>
      <c r="I21" s="394"/>
      <c r="J21" s="394"/>
      <c r="K21" s="394"/>
      <c r="L21" s="394"/>
      <c r="M21" s="394"/>
      <c r="N21" s="394"/>
      <c r="O21" s="394"/>
      <c r="P21" s="394"/>
      <c r="Q21" s="395"/>
      <c r="R21" s="396">
        <v>28358069</v>
      </c>
      <c r="S21" s="397"/>
      <c r="T21" s="397"/>
      <c r="U21" s="397"/>
      <c r="V21" s="397"/>
      <c r="W21" s="397"/>
      <c r="X21" s="397"/>
      <c r="Y21" s="398"/>
      <c r="Z21" s="434">
        <v>12.1</v>
      </c>
      <c r="AA21" s="434"/>
      <c r="AB21" s="434"/>
      <c r="AC21" s="434"/>
      <c r="AD21" s="435">
        <v>27605801</v>
      </c>
      <c r="AE21" s="435"/>
      <c r="AF21" s="435"/>
      <c r="AG21" s="435"/>
      <c r="AH21" s="435"/>
      <c r="AI21" s="435"/>
      <c r="AJ21" s="435"/>
      <c r="AK21" s="435"/>
      <c r="AL21" s="399">
        <v>22.8</v>
      </c>
      <c r="AM21" s="400"/>
      <c r="AN21" s="400"/>
      <c r="AO21" s="436"/>
      <c r="AP21" s="393" t="s">
        <v>266</v>
      </c>
      <c r="AQ21" s="473"/>
      <c r="AR21" s="473"/>
      <c r="AS21" s="473"/>
      <c r="AT21" s="473"/>
      <c r="AU21" s="473"/>
      <c r="AV21" s="473"/>
      <c r="AW21" s="473"/>
      <c r="AX21" s="473"/>
      <c r="AY21" s="473"/>
      <c r="AZ21" s="473"/>
      <c r="BA21" s="473"/>
      <c r="BB21" s="473"/>
      <c r="BC21" s="473"/>
      <c r="BD21" s="473"/>
      <c r="BE21" s="473"/>
      <c r="BF21" s="474"/>
      <c r="BG21" s="396">
        <v>6326</v>
      </c>
      <c r="BH21" s="397"/>
      <c r="BI21" s="397"/>
      <c r="BJ21" s="397"/>
      <c r="BK21" s="397"/>
      <c r="BL21" s="397"/>
      <c r="BM21" s="397"/>
      <c r="BN21" s="398"/>
      <c r="BO21" s="434">
        <v>0</v>
      </c>
      <c r="BP21" s="434"/>
      <c r="BQ21" s="434"/>
      <c r="BR21" s="434"/>
      <c r="BS21" s="435" t="s">
        <v>122</v>
      </c>
      <c r="BT21" s="435"/>
      <c r="BU21" s="435"/>
      <c r="BV21" s="435"/>
      <c r="BW21" s="435"/>
      <c r="BX21" s="435"/>
      <c r="BY21" s="435"/>
      <c r="BZ21" s="435"/>
      <c r="CA21" s="435"/>
      <c r="CB21" s="475"/>
      <c r="CD21" s="377"/>
      <c r="CE21" s="378"/>
      <c r="CF21" s="378"/>
      <c r="CG21" s="378"/>
      <c r="CH21" s="378"/>
      <c r="CI21" s="378"/>
      <c r="CJ21" s="378"/>
      <c r="CK21" s="378"/>
      <c r="CL21" s="378"/>
      <c r="CM21" s="378"/>
      <c r="CN21" s="378"/>
      <c r="CO21" s="378"/>
      <c r="CP21" s="378"/>
      <c r="CQ21" s="379"/>
      <c r="CR21" s="481"/>
      <c r="CS21" s="482"/>
      <c r="CT21" s="482"/>
      <c r="CU21" s="482"/>
      <c r="CV21" s="482"/>
      <c r="CW21" s="482"/>
      <c r="CX21" s="482"/>
      <c r="CY21" s="483"/>
      <c r="CZ21" s="484"/>
      <c r="DA21" s="484"/>
      <c r="DB21" s="484"/>
      <c r="DC21" s="484"/>
      <c r="DD21" s="485"/>
      <c r="DE21" s="482"/>
      <c r="DF21" s="482"/>
      <c r="DG21" s="482"/>
      <c r="DH21" s="482"/>
      <c r="DI21" s="482"/>
      <c r="DJ21" s="482"/>
      <c r="DK21" s="482"/>
      <c r="DL21" s="482"/>
      <c r="DM21" s="482"/>
      <c r="DN21" s="482"/>
      <c r="DO21" s="482"/>
      <c r="DP21" s="483"/>
      <c r="DQ21" s="485"/>
      <c r="DR21" s="482"/>
      <c r="DS21" s="482"/>
      <c r="DT21" s="482"/>
      <c r="DU21" s="482"/>
      <c r="DV21" s="482"/>
      <c r="DW21" s="482"/>
      <c r="DX21" s="482"/>
      <c r="DY21" s="482"/>
      <c r="DZ21" s="482"/>
      <c r="EA21" s="482"/>
      <c r="EB21" s="482"/>
      <c r="EC21" s="489"/>
    </row>
    <row r="22" spans="2:133" ht="11.25" customHeight="1" x14ac:dyDescent="0.2">
      <c r="B22" s="393" t="s">
        <v>267</v>
      </c>
      <c r="C22" s="394"/>
      <c r="D22" s="394"/>
      <c r="E22" s="394"/>
      <c r="F22" s="394"/>
      <c r="G22" s="394"/>
      <c r="H22" s="394"/>
      <c r="I22" s="394"/>
      <c r="J22" s="394"/>
      <c r="K22" s="394"/>
      <c r="L22" s="394"/>
      <c r="M22" s="394"/>
      <c r="N22" s="394"/>
      <c r="O22" s="394"/>
      <c r="P22" s="394"/>
      <c r="Q22" s="395"/>
      <c r="R22" s="396">
        <v>27605801</v>
      </c>
      <c r="S22" s="397"/>
      <c r="T22" s="397"/>
      <c r="U22" s="397"/>
      <c r="V22" s="397"/>
      <c r="W22" s="397"/>
      <c r="X22" s="397"/>
      <c r="Y22" s="398"/>
      <c r="Z22" s="434">
        <v>11.8</v>
      </c>
      <c r="AA22" s="434"/>
      <c r="AB22" s="434"/>
      <c r="AC22" s="434"/>
      <c r="AD22" s="435">
        <v>27605801</v>
      </c>
      <c r="AE22" s="435"/>
      <c r="AF22" s="435"/>
      <c r="AG22" s="435"/>
      <c r="AH22" s="435"/>
      <c r="AI22" s="435"/>
      <c r="AJ22" s="435"/>
      <c r="AK22" s="435"/>
      <c r="AL22" s="399">
        <v>22.8</v>
      </c>
      <c r="AM22" s="400"/>
      <c r="AN22" s="400"/>
      <c r="AO22" s="436"/>
      <c r="AP22" s="393" t="s">
        <v>268</v>
      </c>
      <c r="AQ22" s="473"/>
      <c r="AR22" s="473"/>
      <c r="AS22" s="473"/>
      <c r="AT22" s="473"/>
      <c r="AU22" s="473"/>
      <c r="AV22" s="473"/>
      <c r="AW22" s="473"/>
      <c r="AX22" s="473"/>
      <c r="AY22" s="473"/>
      <c r="AZ22" s="473"/>
      <c r="BA22" s="473"/>
      <c r="BB22" s="473"/>
      <c r="BC22" s="473"/>
      <c r="BD22" s="473"/>
      <c r="BE22" s="473"/>
      <c r="BF22" s="474"/>
      <c r="BG22" s="396">
        <v>2388354</v>
      </c>
      <c r="BH22" s="397"/>
      <c r="BI22" s="397"/>
      <c r="BJ22" s="397"/>
      <c r="BK22" s="397"/>
      <c r="BL22" s="397"/>
      <c r="BM22" s="397"/>
      <c r="BN22" s="398"/>
      <c r="BO22" s="434">
        <v>3</v>
      </c>
      <c r="BP22" s="434"/>
      <c r="BQ22" s="434"/>
      <c r="BR22" s="434"/>
      <c r="BS22" s="435" t="s">
        <v>122</v>
      </c>
      <c r="BT22" s="435"/>
      <c r="BU22" s="435"/>
      <c r="BV22" s="435"/>
      <c r="BW22" s="435"/>
      <c r="BX22" s="435"/>
      <c r="BY22" s="435"/>
      <c r="BZ22" s="435"/>
      <c r="CA22" s="435"/>
      <c r="CB22" s="475"/>
      <c r="CD22" s="448" t="s">
        <v>269</v>
      </c>
      <c r="CE22" s="449"/>
      <c r="CF22" s="449"/>
      <c r="CG22" s="449"/>
      <c r="CH22" s="449"/>
      <c r="CI22" s="449"/>
      <c r="CJ22" s="449"/>
      <c r="CK22" s="449"/>
      <c r="CL22" s="449"/>
      <c r="CM22" s="449"/>
      <c r="CN22" s="449"/>
      <c r="CO22" s="449"/>
      <c r="CP22" s="449"/>
      <c r="CQ22" s="449"/>
      <c r="CR22" s="449"/>
      <c r="CS22" s="449"/>
      <c r="CT22" s="449"/>
      <c r="CU22" s="449"/>
      <c r="CV22" s="449"/>
      <c r="CW22" s="449"/>
      <c r="CX22" s="449"/>
      <c r="CY22" s="449"/>
      <c r="CZ22" s="449"/>
      <c r="DA22" s="449"/>
      <c r="DB22" s="449"/>
      <c r="DC22" s="449"/>
      <c r="DD22" s="449"/>
      <c r="DE22" s="449"/>
      <c r="DF22" s="449"/>
      <c r="DG22" s="449"/>
      <c r="DH22" s="449"/>
      <c r="DI22" s="449"/>
      <c r="DJ22" s="449"/>
      <c r="DK22" s="449"/>
      <c r="DL22" s="449"/>
      <c r="DM22" s="449"/>
      <c r="DN22" s="449"/>
      <c r="DO22" s="449"/>
      <c r="DP22" s="449"/>
      <c r="DQ22" s="449"/>
      <c r="DR22" s="449"/>
      <c r="DS22" s="449"/>
      <c r="DT22" s="449"/>
      <c r="DU22" s="449"/>
      <c r="DV22" s="449"/>
      <c r="DW22" s="449"/>
      <c r="DX22" s="449"/>
      <c r="DY22" s="449"/>
      <c r="DZ22" s="449"/>
      <c r="EA22" s="449"/>
      <c r="EB22" s="449"/>
      <c r="EC22" s="450"/>
    </row>
    <row r="23" spans="2:133" ht="11.25" customHeight="1" x14ac:dyDescent="0.2">
      <c r="B23" s="393" t="s">
        <v>270</v>
      </c>
      <c r="C23" s="394"/>
      <c r="D23" s="394"/>
      <c r="E23" s="394"/>
      <c r="F23" s="394"/>
      <c r="G23" s="394"/>
      <c r="H23" s="394"/>
      <c r="I23" s="394"/>
      <c r="J23" s="394"/>
      <c r="K23" s="394"/>
      <c r="L23" s="394"/>
      <c r="M23" s="394"/>
      <c r="N23" s="394"/>
      <c r="O23" s="394"/>
      <c r="P23" s="394"/>
      <c r="Q23" s="395"/>
      <c r="R23" s="396">
        <v>752268</v>
      </c>
      <c r="S23" s="397"/>
      <c r="T23" s="397"/>
      <c r="U23" s="397"/>
      <c r="V23" s="397"/>
      <c r="W23" s="397"/>
      <c r="X23" s="397"/>
      <c r="Y23" s="398"/>
      <c r="Z23" s="434">
        <v>0.3</v>
      </c>
      <c r="AA23" s="434"/>
      <c r="AB23" s="434"/>
      <c r="AC23" s="434"/>
      <c r="AD23" s="435" t="s">
        <v>122</v>
      </c>
      <c r="AE23" s="435"/>
      <c r="AF23" s="435"/>
      <c r="AG23" s="435"/>
      <c r="AH23" s="435"/>
      <c r="AI23" s="435"/>
      <c r="AJ23" s="435"/>
      <c r="AK23" s="435"/>
      <c r="AL23" s="399" t="s">
        <v>122</v>
      </c>
      <c r="AM23" s="400"/>
      <c r="AN23" s="400"/>
      <c r="AO23" s="436"/>
      <c r="AP23" s="393" t="s">
        <v>271</v>
      </c>
      <c r="AQ23" s="473"/>
      <c r="AR23" s="473"/>
      <c r="AS23" s="473"/>
      <c r="AT23" s="473"/>
      <c r="AU23" s="473"/>
      <c r="AV23" s="473"/>
      <c r="AW23" s="473"/>
      <c r="AX23" s="473"/>
      <c r="AY23" s="473"/>
      <c r="AZ23" s="473"/>
      <c r="BA23" s="473"/>
      <c r="BB23" s="473"/>
      <c r="BC23" s="473"/>
      <c r="BD23" s="473"/>
      <c r="BE23" s="473"/>
      <c r="BF23" s="474"/>
      <c r="BG23" s="396">
        <v>7095914</v>
      </c>
      <c r="BH23" s="397"/>
      <c r="BI23" s="397"/>
      <c r="BJ23" s="397"/>
      <c r="BK23" s="397"/>
      <c r="BL23" s="397"/>
      <c r="BM23" s="397"/>
      <c r="BN23" s="398"/>
      <c r="BO23" s="434">
        <v>8.9</v>
      </c>
      <c r="BP23" s="434"/>
      <c r="BQ23" s="434"/>
      <c r="BR23" s="434"/>
      <c r="BS23" s="435" t="s">
        <v>122</v>
      </c>
      <c r="BT23" s="435"/>
      <c r="BU23" s="435"/>
      <c r="BV23" s="435"/>
      <c r="BW23" s="435"/>
      <c r="BX23" s="435"/>
      <c r="BY23" s="435"/>
      <c r="BZ23" s="435"/>
      <c r="CA23" s="435"/>
      <c r="CB23" s="475"/>
      <c r="CD23" s="448" t="s">
        <v>211</v>
      </c>
      <c r="CE23" s="449"/>
      <c r="CF23" s="449"/>
      <c r="CG23" s="449"/>
      <c r="CH23" s="449"/>
      <c r="CI23" s="449"/>
      <c r="CJ23" s="449"/>
      <c r="CK23" s="449"/>
      <c r="CL23" s="449"/>
      <c r="CM23" s="449"/>
      <c r="CN23" s="449"/>
      <c r="CO23" s="449"/>
      <c r="CP23" s="449"/>
      <c r="CQ23" s="450"/>
      <c r="CR23" s="448" t="s">
        <v>272</v>
      </c>
      <c r="CS23" s="449"/>
      <c r="CT23" s="449"/>
      <c r="CU23" s="449"/>
      <c r="CV23" s="449"/>
      <c r="CW23" s="449"/>
      <c r="CX23" s="449"/>
      <c r="CY23" s="450"/>
      <c r="CZ23" s="448" t="s">
        <v>273</v>
      </c>
      <c r="DA23" s="449"/>
      <c r="DB23" s="449"/>
      <c r="DC23" s="450"/>
      <c r="DD23" s="448" t="s">
        <v>274</v>
      </c>
      <c r="DE23" s="449"/>
      <c r="DF23" s="449"/>
      <c r="DG23" s="449"/>
      <c r="DH23" s="449"/>
      <c r="DI23" s="449"/>
      <c r="DJ23" s="449"/>
      <c r="DK23" s="450"/>
      <c r="DL23" s="486" t="s">
        <v>275</v>
      </c>
      <c r="DM23" s="487"/>
      <c r="DN23" s="487"/>
      <c r="DO23" s="487"/>
      <c r="DP23" s="487"/>
      <c r="DQ23" s="487"/>
      <c r="DR23" s="487"/>
      <c r="DS23" s="487"/>
      <c r="DT23" s="487"/>
      <c r="DU23" s="487"/>
      <c r="DV23" s="488"/>
      <c r="DW23" s="448" t="s">
        <v>276</v>
      </c>
      <c r="DX23" s="449"/>
      <c r="DY23" s="449"/>
      <c r="DZ23" s="449"/>
      <c r="EA23" s="449"/>
      <c r="EB23" s="449"/>
      <c r="EC23" s="450"/>
    </row>
    <row r="24" spans="2:133" ht="11.25" customHeight="1" x14ac:dyDescent="0.2">
      <c r="B24" s="393" t="s">
        <v>277</v>
      </c>
      <c r="C24" s="394"/>
      <c r="D24" s="394"/>
      <c r="E24" s="394"/>
      <c r="F24" s="394"/>
      <c r="G24" s="394"/>
      <c r="H24" s="394"/>
      <c r="I24" s="394"/>
      <c r="J24" s="394"/>
      <c r="K24" s="394"/>
      <c r="L24" s="394"/>
      <c r="M24" s="394"/>
      <c r="N24" s="394"/>
      <c r="O24" s="394"/>
      <c r="P24" s="394"/>
      <c r="Q24" s="395"/>
      <c r="R24" s="396" t="s">
        <v>122</v>
      </c>
      <c r="S24" s="397"/>
      <c r="T24" s="397"/>
      <c r="U24" s="397"/>
      <c r="V24" s="397"/>
      <c r="W24" s="397"/>
      <c r="X24" s="397"/>
      <c r="Y24" s="398"/>
      <c r="Z24" s="434" t="s">
        <v>122</v>
      </c>
      <c r="AA24" s="434"/>
      <c r="AB24" s="434"/>
      <c r="AC24" s="434"/>
      <c r="AD24" s="435" t="s">
        <v>122</v>
      </c>
      <c r="AE24" s="435"/>
      <c r="AF24" s="435"/>
      <c r="AG24" s="435"/>
      <c r="AH24" s="435"/>
      <c r="AI24" s="435"/>
      <c r="AJ24" s="435"/>
      <c r="AK24" s="435"/>
      <c r="AL24" s="399" t="s">
        <v>122</v>
      </c>
      <c r="AM24" s="400"/>
      <c r="AN24" s="400"/>
      <c r="AO24" s="436"/>
      <c r="AP24" s="393" t="s">
        <v>278</v>
      </c>
      <c r="AQ24" s="473"/>
      <c r="AR24" s="473"/>
      <c r="AS24" s="473"/>
      <c r="AT24" s="473"/>
      <c r="AU24" s="473"/>
      <c r="AV24" s="473"/>
      <c r="AW24" s="473"/>
      <c r="AX24" s="473"/>
      <c r="AY24" s="473"/>
      <c r="AZ24" s="473"/>
      <c r="BA24" s="473"/>
      <c r="BB24" s="473"/>
      <c r="BC24" s="473"/>
      <c r="BD24" s="473"/>
      <c r="BE24" s="473"/>
      <c r="BF24" s="474"/>
      <c r="BG24" s="396" t="s">
        <v>122</v>
      </c>
      <c r="BH24" s="397"/>
      <c r="BI24" s="397"/>
      <c r="BJ24" s="397"/>
      <c r="BK24" s="397"/>
      <c r="BL24" s="397"/>
      <c r="BM24" s="397"/>
      <c r="BN24" s="398"/>
      <c r="BO24" s="434" t="s">
        <v>122</v>
      </c>
      <c r="BP24" s="434"/>
      <c r="BQ24" s="434"/>
      <c r="BR24" s="434"/>
      <c r="BS24" s="435" t="s">
        <v>122</v>
      </c>
      <c r="BT24" s="435"/>
      <c r="BU24" s="435"/>
      <c r="BV24" s="435"/>
      <c r="BW24" s="435"/>
      <c r="BX24" s="435"/>
      <c r="BY24" s="435"/>
      <c r="BZ24" s="435"/>
      <c r="CA24" s="435"/>
      <c r="CB24" s="475"/>
      <c r="CD24" s="454" t="s">
        <v>279</v>
      </c>
      <c r="CE24" s="455"/>
      <c r="CF24" s="455"/>
      <c r="CG24" s="455"/>
      <c r="CH24" s="455"/>
      <c r="CI24" s="455"/>
      <c r="CJ24" s="455"/>
      <c r="CK24" s="455"/>
      <c r="CL24" s="455"/>
      <c r="CM24" s="455"/>
      <c r="CN24" s="455"/>
      <c r="CO24" s="455"/>
      <c r="CP24" s="455"/>
      <c r="CQ24" s="456"/>
      <c r="CR24" s="451">
        <v>137290207</v>
      </c>
      <c r="CS24" s="452"/>
      <c r="CT24" s="452"/>
      <c r="CU24" s="452"/>
      <c r="CV24" s="452"/>
      <c r="CW24" s="452"/>
      <c r="CX24" s="452"/>
      <c r="CY24" s="477"/>
      <c r="CZ24" s="478">
        <v>59.8</v>
      </c>
      <c r="DA24" s="460"/>
      <c r="DB24" s="460"/>
      <c r="DC24" s="480"/>
      <c r="DD24" s="476">
        <v>75936861</v>
      </c>
      <c r="DE24" s="452"/>
      <c r="DF24" s="452"/>
      <c r="DG24" s="452"/>
      <c r="DH24" s="452"/>
      <c r="DI24" s="452"/>
      <c r="DJ24" s="452"/>
      <c r="DK24" s="477"/>
      <c r="DL24" s="476">
        <v>68886834</v>
      </c>
      <c r="DM24" s="452"/>
      <c r="DN24" s="452"/>
      <c r="DO24" s="452"/>
      <c r="DP24" s="452"/>
      <c r="DQ24" s="452"/>
      <c r="DR24" s="452"/>
      <c r="DS24" s="452"/>
      <c r="DT24" s="452"/>
      <c r="DU24" s="452"/>
      <c r="DV24" s="477"/>
      <c r="DW24" s="478">
        <v>56.4</v>
      </c>
      <c r="DX24" s="460"/>
      <c r="DY24" s="460"/>
      <c r="DZ24" s="460"/>
      <c r="EA24" s="460"/>
      <c r="EB24" s="460"/>
      <c r="EC24" s="479"/>
    </row>
    <row r="25" spans="2:133" ht="11.25" customHeight="1" x14ac:dyDescent="0.2">
      <c r="B25" s="393" t="s">
        <v>280</v>
      </c>
      <c r="C25" s="394"/>
      <c r="D25" s="394"/>
      <c r="E25" s="394"/>
      <c r="F25" s="394"/>
      <c r="G25" s="394"/>
      <c r="H25" s="394"/>
      <c r="I25" s="394"/>
      <c r="J25" s="394"/>
      <c r="K25" s="394"/>
      <c r="L25" s="394"/>
      <c r="M25" s="394"/>
      <c r="N25" s="394"/>
      <c r="O25" s="394"/>
      <c r="P25" s="394"/>
      <c r="Q25" s="395"/>
      <c r="R25" s="396">
        <v>127632351</v>
      </c>
      <c r="S25" s="397"/>
      <c r="T25" s="397"/>
      <c r="U25" s="397"/>
      <c r="V25" s="397"/>
      <c r="W25" s="397"/>
      <c r="X25" s="397"/>
      <c r="Y25" s="398"/>
      <c r="Z25" s="434">
        <v>54.4</v>
      </c>
      <c r="AA25" s="434"/>
      <c r="AB25" s="434"/>
      <c r="AC25" s="434"/>
      <c r="AD25" s="435">
        <v>119784169</v>
      </c>
      <c r="AE25" s="435"/>
      <c r="AF25" s="435"/>
      <c r="AG25" s="435"/>
      <c r="AH25" s="435"/>
      <c r="AI25" s="435"/>
      <c r="AJ25" s="435"/>
      <c r="AK25" s="435"/>
      <c r="AL25" s="399">
        <v>99.1</v>
      </c>
      <c r="AM25" s="400"/>
      <c r="AN25" s="400"/>
      <c r="AO25" s="436"/>
      <c r="AP25" s="393" t="s">
        <v>281</v>
      </c>
      <c r="AQ25" s="473"/>
      <c r="AR25" s="473"/>
      <c r="AS25" s="473"/>
      <c r="AT25" s="473"/>
      <c r="AU25" s="473"/>
      <c r="AV25" s="473"/>
      <c r="AW25" s="473"/>
      <c r="AX25" s="473"/>
      <c r="AY25" s="473"/>
      <c r="AZ25" s="473"/>
      <c r="BA25" s="473"/>
      <c r="BB25" s="473"/>
      <c r="BC25" s="473"/>
      <c r="BD25" s="473"/>
      <c r="BE25" s="473"/>
      <c r="BF25" s="474"/>
      <c r="BG25" s="396" t="s">
        <v>122</v>
      </c>
      <c r="BH25" s="397"/>
      <c r="BI25" s="397"/>
      <c r="BJ25" s="397"/>
      <c r="BK25" s="397"/>
      <c r="BL25" s="397"/>
      <c r="BM25" s="397"/>
      <c r="BN25" s="398"/>
      <c r="BO25" s="434" t="s">
        <v>122</v>
      </c>
      <c r="BP25" s="434"/>
      <c r="BQ25" s="434"/>
      <c r="BR25" s="434"/>
      <c r="BS25" s="435" t="s">
        <v>122</v>
      </c>
      <c r="BT25" s="435"/>
      <c r="BU25" s="435"/>
      <c r="BV25" s="435"/>
      <c r="BW25" s="435"/>
      <c r="BX25" s="435"/>
      <c r="BY25" s="435"/>
      <c r="BZ25" s="435"/>
      <c r="CA25" s="435"/>
      <c r="CB25" s="475"/>
      <c r="CD25" s="393" t="s">
        <v>282</v>
      </c>
      <c r="CE25" s="394"/>
      <c r="CF25" s="394"/>
      <c r="CG25" s="394"/>
      <c r="CH25" s="394"/>
      <c r="CI25" s="394"/>
      <c r="CJ25" s="394"/>
      <c r="CK25" s="394"/>
      <c r="CL25" s="394"/>
      <c r="CM25" s="394"/>
      <c r="CN25" s="394"/>
      <c r="CO25" s="394"/>
      <c r="CP25" s="394"/>
      <c r="CQ25" s="395"/>
      <c r="CR25" s="396">
        <v>29635791</v>
      </c>
      <c r="CS25" s="409"/>
      <c r="CT25" s="409"/>
      <c r="CU25" s="409"/>
      <c r="CV25" s="409"/>
      <c r="CW25" s="409"/>
      <c r="CX25" s="409"/>
      <c r="CY25" s="410"/>
      <c r="CZ25" s="399">
        <v>12.9</v>
      </c>
      <c r="DA25" s="411"/>
      <c r="DB25" s="411"/>
      <c r="DC25" s="412"/>
      <c r="DD25" s="402">
        <v>27998356</v>
      </c>
      <c r="DE25" s="409"/>
      <c r="DF25" s="409"/>
      <c r="DG25" s="409"/>
      <c r="DH25" s="409"/>
      <c r="DI25" s="409"/>
      <c r="DJ25" s="409"/>
      <c r="DK25" s="410"/>
      <c r="DL25" s="402">
        <v>27556037</v>
      </c>
      <c r="DM25" s="409"/>
      <c r="DN25" s="409"/>
      <c r="DO25" s="409"/>
      <c r="DP25" s="409"/>
      <c r="DQ25" s="409"/>
      <c r="DR25" s="409"/>
      <c r="DS25" s="409"/>
      <c r="DT25" s="409"/>
      <c r="DU25" s="409"/>
      <c r="DV25" s="410"/>
      <c r="DW25" s="399">
        <v>22.6</v>
      </c>
      <c r="DX25" s="411"/>
      <c r="DY25" s="411"/>
      <c r="DZ25" s="411"/>
      <c r="EA25" s="411"/>
      <c r="EB25" s="411"/>
      <c r="EC25" s="423"/>
    </row>
    <row r="26" spans="2:133" ht="11.25" customHeight="1" x14ac:dyDescent="0.2">
      <c r="B26" s="393" t="s">
        <v>283</v>
      </c>
      <c r="C26" s="394"/>
      <c r="D26" s="394"/>
      <c r="E26" s="394"/>
      <c r="F26" s="394"/>
      <c r="G26" s="394"/>
      <c r="H26" s="394"/>
      <c r="I26" s="394"/>
      <c r="J26" s="394"/>
      <c r="K26" s="394"/>
      <c r="L26" s="394"/>
      <c r="M26" s="394"/>
      <c r="N26" s="394"/>
      <c r="O26" s="394"/>
      <c r="P26" s="394"/>
      <c r="Q26" s="395"/>
      <c r="R26" s="396">
        <v>58495</v>
      </c>
      <c r="S26" s="397"/>
      <c r="T26" s="397"/>
      <c r="U26" s="397"/>
      <c r="V26" s="397"/>
      <c r="W26" s="397"/>
      <c r="X26" s="397"/>
      <c r="Y26" s="398"/>
      <c r="Z26" s="434">
        <v>0</v>
      </c>
      <c r="AA26" s="434"/>
      <c r="AB26" s="434"/>
      <c r="AC26" s="434"/>
      <c r="AD26" s="435">
        <v>58495</v>
      </c>
      <c r="AE26" s="435"/>
      <c r="AF26" s="435"/>
      <c r="AG26" s="435"/>
      <c r="AH26" s="435"/>
      <c r="AI26" s="435"/>
      <c r="AJ26" s="435"/>
      <c r="AK26" s="435"/>
      <c r="AL26" s="399">
        <v>0</v>
      </c>
      <c r="AM26" s="400"/>
      <c r="AN26" s="400"/>
      <c r="AO26" s="436"/>
      <c r="AP26" s="393" t="s">
        <v>284</v>
      </c>
      <c r="AQ26" s="473"/>
      <c r="AR26" s="473"/>
      <c r="AS26" s="473"/>
      <c r="AT26" s="473"/>
      <c r="AU26" s="473"/>
      <c r="AV26" s="473"/>
      <c r="AW26" s="473"/>
      <c r="AX26" s="473"/>
      <c r="AY26" s="473"/>
      <c r="AZ26" s="473"/>
      <c r="BA26" s="473"/>
      <c r="BB26" s="473"/>
      <c r="BC26" s="473"/>
      <c r="BD26" s="473"/>
      <c r="BE26" s="473"/>
      <c r="BF26" s="474"/>
      <c r="BG26" s="396" t="s">
        <v>122</v>
      </c>
      <c r="BH26" s="397"/>
      <c r="BI26" s="397"/>
      <c r="BJ26" s="397"/>
      <c r="BK26" s="397"/>
      <c r="BL26" s="397"/>
      <c r="BM26" s="397"/>
      <c r="BN26" s="398"/>
      <c r="BO26" s="434" t="s">
        <v>122</v>
      </c>
      <c r="BP26" s="434"/>
      <c r="BQ26" s="434"/>
      <c r="BR26" s="434"/>
      <c r="BS26" s="435" t="s">
        <v>122</v>
      </c>
      <c r="BT26" s="435"/>
      <c r="BU26" s="435"/>
      <c r="BV26" s="435"/>
      <c r="BW26" s="435"/>
      <c r="BX26" s="435"/>
      <c r="BY26" s="435"/>
      <c r="BZ26" s="435"/>
      <c r="CA26" s="435"/>
      <c r="CB26" s="475"/>
      <c r="CD26" s="393" t="s">
        <v>285</v>
      </c>
      <c r="CE26" s="394"/>
      <c r="CF26" s="394"/>
      <c r="CG26" s="394"/>
      <c r="CH26" s="394"/>
      <c r="CI26" s="394"/>
      <c r="CJ26" s="394"/>
      <c r="CK26" s="394"/>
      <c r="CL26" s="394"/>
      <c r="CM26" s="394"/>
      <c r="CN26" s="394"/>
      <c r="CO26" s="394"/>
      <c r="CP26" s="394"/>
      <c r="CQ26" s="395"/>
      <c r="CR26" s="396">
        <v>20429193</v>
      </c>
      <c r="CS26" s="397"/>
      <c r="CT26" s="397"/>
      <c r="CU26" s="397"/>
      <c r="CV26" s="397"/>
      <c r="CW26" s="397"/>
      <c r="CX26" s="397"/>
      <c r="CY26" s="398"/>
      <c r="CZ26" s="399">
        <v>8.9</v>
      </c>
      <c r="DA26" s="411"/>
      <c r="DB26" s="411"/>
      <c r="DC26" s="412"/>
      <c r="DD26" s="402">
        <v>19107819</v>
      </c>
      <c r="DE26" s="397"/>
      <c r="DF26" s="397"/>
      <c r="DG26" s="397"/>
      <c r="DH26" s="397"/>
      <c r="DI26" s="397"/>
      <c r="DJ26" s="397"/>
      <c r="DK26" s="398"/>
      <c r="DL26" s="402" t="s">
        <v>122</v>
      </c>
      <c r="DM26" s="397"/>
      <c r="DN26" s="397"/>
      <c r="DO26" s="397"/>
      <c r="DP26" s="397"/>
      <c r="DQ26" s="397"/>
      <c r="DR26" s="397"/>
      <c r="DS26" s="397"/>
      <c r="DT26" s="397"/>
      <c r="DU26" s="397"/>
      <c r="DV26" s="398"/>
      <c r="DW26" s="399" t="s">
        <v>122</v>
      </c>
      <c r="DX26" s="411"/>
      <c r="DY26" s="411"/>
      <c r="DZ26" s="411"/>
      <c r="EA26" s="411"/>
      <c r="EB26" s="411"/>
      <c r="EC26" s="423"/>
    </row>
    <row r="27" spans="2:133" ht="11.25" customHeight="1" x14ac:dyDescent="0.2">
      <c r="B27" s="393" t="s">
        <v>286</v>
      </c>
      <c r="C27" s="394"/>
      <c r="D27" s="394"/>
      <c r="E27" s="394"/>
      <c r="F27" s="394"/>
      <c r="G27" s="394"/>
      <c r="H27" s="394"/>
      <c r="I27" s="394"/>
      <c r="J27" s="394"/>
      <c r="K27" s="394"/>
      <c r="L27" s="394"/>
      <c r="M27" s="394"/>
      <c r="N27" s="394"/>
      <c r="O27" s="394"/>
      <c r="P27" s="394"/>
      <c r="Q27" s="395"/>
      <c r="R27" s="396">
        <v>1351118</v>
      </c>
      <c r="S27" s="397"/>
      <c r="T27" s="397"/>
      <c r="U27" s="397"/>
      <c r="V27" s="397"/>
      <c r="W27" s="397"/>
      <c r="X27" s="397"/>
      <c r="Y27" s="398"/>
      <c r="Z27" s="434">
        <v>0.6</v>
      </c>
      <c r="AA27" s="434"/>
      <c r="AB27" s="434"/>
      <c r="AC27" s="434"/>
      <c r="AD27" s="435" t="s">
        <v>122</v>
      </c>
      <c r="AE27" s="435"/>
      <c r="AF27" s="435"/>
      <c r="AG27" s="435"/>
      <c r="AH27" s="435"/>
      <c r="AI27" s="435"/>
      <c r="AJ27" s="435"/>
      <c r="AK27" s="435"/>
      <c r="AL27" s="399" t="s">
        <v>122</v>
      </c>
      <c r="AM27" s="400"/>
      <c r="AN27" s="400"/>
      <c r="AO27" s="436"/>
      <c r="AP27" s="393" t="s">
        <v>287</v>
      </c>
      <c r="AQ27" s="394"/>
      <c r="AR27" s="394"/>
      <c r="AS27" s="394"/>
      <c r="AT27" s="394"/>
      <c r="AU27" s="394"/>
      <c r="AV27" s="394"/>
      <c r="AW27" s="394"/>
      <c r="AX27" s="394"/>
      <c r="AY27" s="394"/>
      <c r="AZ27" s="394"/>
      <c r="BA27" s="394"/>
      <c r="BB27" s="394"/>
      <c r="BC27" s="394"/>
      <c r="BD27" s="394"/>
      <c r="BE27" s="394"/>
      <c r="BF27" s="395"/>
      <c r="BG27" s="396">
        <v>79434757</v>
      </c>
      <c r="BH27" s="397"/>
      <c r="BI27" s="397"/>
      <c r="BJ27" s="397"/>
      <c r="BK27" s="397"/>
      <c r="BL27" s="397"/>
      <c r="BM27" s="397"/>
      <c r="BN27" s="398"/>
      <c r="BO27" s="434">
        <v>100</v>
      </c>
      <c r="BP27" s="434"/>
      <c r="BQ27" s="434"/>
      <c r="BR27" s="434"/>
      <c r="BS27" s="435">
        <v>1151388</v>
      </c>
      <c r="BT27" s="435"/>
      <c r="BU27" s="435"/>
      <c r="BV27" s="435"/>
      <c r="BW27" s="435"/>
      <c r="BX27" s="435"/>
      <c r="BY27" s="435"/>
      <c r="BZ27" s="435"/>
      <c r="CA27" s="435"/>
      <c r="CB27" s="475"/>
      <c r="CD27" s="393" t="s">
        <v>288</v>
      </c>
      <c r="CE27" s="394"/>
      <c r="CF27" s="394"/>
      <c r="CG27" s="394"/>
      <c r="CH27" s="394"/>
      <c r="CI27" s="394"/>
      <c r="CJ27" s="394"/>
      <c r="CK27" s="394"/>
      <c r="CL27" s="394"/>
      <c r="CM27" s="394"/>
      <c r="CN27" s="394"/>
      <c r="CO27" s="394"/>
      <c r="CP27" s="394"/>
      <c r="CQ27" s="395"/>
      <c r="CR27" s="396">
        <v>89994310</v>
      </c>
      <c r="CS27" s="409"/>
      <c r="CT27" s="409"/>
      <c r="CU27" s="409"/>
      <c r="CV27" s="409"/>
      <c r="CW27" s="409"/>
      <c r="CX27" s="409"/>
      <c r="CY27" s="410"/>
      <c r="CZ27" s="399">
        <v>39.200000000000003</v>
      </c>
      <c r="DA27" s="411"/>
      <c r="DB27" s="411"/>
      <c r="DC27" s="412"/>
      <c r="DD27" s="402">
        <v>30278399</v>
      </c>
      <c r="DE27" s="409"/>
      <c r="DF27" s="409"/>
      <c r="DG27" s="409"/>
      <c r="DH27" s="409"/>
      <c r="DI27" s="409"/>
      <c r="DJ27" s="409"/>
      <c r="DK27" s="410"/>
      <c r="DL27" s="402">
        <v>23694685</v>
      </c>
      <c r="DM27" s="409"/>
      <c r="DN27" s="409"/>
      <c r="DO27" s="409"/>
      <c r="DP27" s="409"/>
      <c r="DQ27" s="409"/>
      <c r="DR27" s="409"/>
      <c r="DS27" s="409"/>
      <c r="DT27" s="409"/>
      <c r="DU27" s="409"/>
      <c r="DV27" s="410"/>
      <c r="DW27" s="399">
        <v>19.399999999999999</v>
      </c>
      <c r="DX27" s="411"/>
      <c r="DY27" s="411"/>
      <c r="DZ27" s="411"/>
      <c r="EA27" s="411"/>
      <c r="EB27" s="411"/>
      <c r="EC27" s="423"/>
    </row>
    <row r="28" spans="2:133" ht="11.25" customHeight="1" x14ac:dyDescent="0.2">
      <c r="B28" s="393" t="s">
        <v>289</v>
      </c>
      <c r="C28" s="394"/>
      <c r="D28" s="394"/>
      <c r="E28" s="394"/>
      <c r="F28" s="394"/>
      <c r="G28" s="394"/>
      <c r="H28" s="394"/>
      <c r="I28" s="394"/>
      <c r="J28" s="394"/>
      <c r="K28" s="394"/>
      <c r="L28" s="394"/>
      <c r="M28" s="394"/>
      <c r="N28" s="394"/>
      <c r="O28" s="394"/>
      <c r="P28" s="394"/>
      <c r="Q28" s="395"/>
      <c r="R28" s="396">
        <v>1812375</v>
      </c>
      <c r="S28" s="397"/>
      <c r="T28" s="397"/>
      <c r="U28" s="397"/>
      <c r="V28" s="397"/>
      <c r="W28" s="397"/>
      <c r="X28" s="397"/>
      <c r="Y28" s="398"/>
      <c r="Z28" s="434">
        <v>0.8</v>
      </c>
      <c r="AA28" s="434"/>
      <c r="AB28" s="434"/>
      <c r="AC28" s="434"/>
      <c r="AD28" s="435">
        <v>617860</v>
      </c>
      <c r="AE28" s="435"/>
      <c r="AF28" s="435"/>
      <c r="AG28" s="435"/>
      <c r="AH28" s="435"/>
      <c r="AI28" s="435"/>
      <c r="AJ28" s="435"/>
      <c r="AK28" s="435"/>
      <c r="AL28" s="399">
        <v>0.5</v>
      </c>
      <c r="AM28" s="400"/>
      <c r="AN28" s="400"/>
      <c r="AO28" s="436"/>
      <c r="AP28" s="393"/>
      <c r="AQ28" s="394"/>
      <c r="AR28" s="394"/>
      <c r="AS28" s="394"/>
      <c r="AT28" s="394"/>
      <c r="AU28" s="394"/>
      <c r="AV28" s="394"/>
      <c r="AW28" s="394"/>
      <c r="AX28" s="394"/>
      <c r="AY28" s="394"/>
      <c r="AZ28" s="394"/>
      <c r="BA28" s="394"/>
      <c r="BB28" s="394"/>
      <c r="BC28" s="394"/>
      <c r="BD28" s="394"/>
      <c r="BE28" s="394"/>
      <c r="BF28" s="395"/>
      <c r="BG28" s="396"/>
      <c r="BH28" s="397"/>
      <c r="BI28" s="397"/>
      <c r="BJ28" s="397"/>
      <c r="BK28" s="397"/>
      <c r="BL28" s="397"/>
      <c r="BM28" s="397"/>
      <c r="BN28" s="398"/>
      <c r="BO28" s="434"/>
      <c r="BP28" s="434"/>
      <c r="BQ28" s="434"/>
      <c r="BR28" s="434"/>
      <c r="BS28" s="402"/>
      <c r="BT28" s="397"/>
      <c r="BU28" s="397"/>
      <c r="BV28" s="397"/>
      <c r="BW28" s="397"/>
      <c r="BX28" s="397"/>
      <c r="BY28" s="397"/>
      <c r="BZ28" s="397"/>
      <c r="CA28" s="397"/>
      <c r="CB28" s="433"/>
      <c r="CD28" s="393" t="s">
        <v>290</v>
      </c>
      <c r="CE28" s="394"/>
      <c r="CF28" s="394"/>
      <c r="CG28" s="394"/>
      <c r="CH28" s="394"/>
      <c r="CI28" s="394"/>
      <c r="CJ28" s="394"/>
      <c r="CK28" s="394"/>
      <c r="CL28" s="394"/>
      <c r="CM28" s="394"/>
      <c r="CN28" s="394"/>
      <c r="CO28" s="394"/>
      <c r="CP28" s="394"/>
      <c r="CQ28" s="395"/>
      <c r="CR28" s="396">
        <v>17660106</v>
      </c>
      <c r="CS28" s="397"/>
      <c r="CT28" s="397"/>
      <c r="CU28" s="397"/>
      <c r="CV28" s="397"/>
      <c r="CW28" s="397"/>
      <c r="CX28" s="397"/>
      <c r="CY28" s="398"/>
      <c r="CZ28" s="399">
        <v>7.7</v>
      </c>
      <c r="DA28" s="411"/>
      <c r="DB28" s="411"/>
      <c r="DC28" s="412"/>
      <c r="DD28" s="402">
        <v>17660106</v>
      </c>
      <c r="DE28" s="397"/>
      <c r="DF28" s="397"/>
      <c r="DG28" s="397"/>
      <c r="DH28" s="397"/>
      <c r="DI28" s="397"/>
      <c r="DJ28" s="397"/>
      <c r="DK28" s="398"/>
      <c r="DL28" s="402">
        <v>17636112</v>
      </c>
      <c r="DM28" s="397"/>
      <c r="DN28" s="397"/>
      <c r="DO28" s="397"/>
      <c r="DP28" s="397"/>
      <c r="DQ28" s="397"/>
      <c r="DR28" s="397"/>
      <c r="DS28" s="397"/>
      <c r="DT28" s="397"/>
      <c r="DU28" s="397"/>
      <c r="DV28" s="398"/>
      <c r="DW28" s="399">
        <v>14.4</v>
      </c>
      <c r="DX28" s="411"/>
      <c r="DY28" s="411"/>
      <c r="DZ28" s="411"/>
      <c r="EA28" s="411"/>
      <c r="EB28" s="411"/>
      <c r="EC28" s="423"/>
    </row>
    <row r="29" spans="2:133" ht="11.25" customHeight="1" x14ac:dyDescent="0.2">
      <c r="B29" s="393" t="s">
        <v>291</v>
      </c>
      <c r="C29" s="394"/>
      <c r="D29" s="394"/>
      <c r="E29" s="394"/>
      <c r="F29" s="394"/>
      <c r="G29" s="394"/>
      <c r="H29" s="394"/>
      <c r="I29" s="394"/>
      <c r="J29" s="394"/>
      <c r="K29" s="394"/>
      <c r="L29" s="394"/>
      <c r="M29" s="394"/>
      <c r="N29" s="394"/>
      <c r="O29" s="394"/>
      <c r="P29" s="394"/>
      <c r="Q29" s="395"/>
      <c r="R29" s="396">
        <v>333479</v>
      </c>
      <c r="S29" s="397"/>
      <c r="T29" s="397"/>
      <c r="U29" s="397"/>
      <c r="V29" s="397"/>
      <c r="W29" s="397"/>
      <c r="X29" s="397"/>
      <c r="Y29" s="398"/>
      <c r="Z29" s="434">
        <v>0.1</v>
      </c>
      <c r="AA29" s="434"/>
      <c r="AB29" s="434"/>
      <c r="AC29" s="434"/>
      <c r="AD29" s="435" t="s">
        <v>122</v>
      </c>
      <c r="AE29" s="435"/>
      <c r="AF29" s="435"/>
      <c r="AG29" s="435"/>
      <c r="AH29" s="435"/>
      <c r="AI29" s="435"/>
      <c r="AJ29" s="435"/>
      <c r="AK29" s="435"/>
      <c r="AL29" s="399" t="s">
        <v>122</v>
      </c>
      <c r="AM29" s="400"/>
      <c r="AN29" s="400"/>
      <c r="AO29" s="436"/>
      <c r="AP29" s="377"/>
      <c r="AQ29" s="378"/>
      <c r="AR29" s="378"/>
      <c r="AS29" s="378"/>
      <c r="AT29" s="378"/>
      <c r="AU29" s="378"/>
      <c r="AV29" s="378"/>
      <c r="AW29" s="378"/>
      <c r="AX29" s="378"/>
      <c r="AY29" s="378"/>
      <c r="AZ29" s="378"/>
      <c r="BA29" s="378"/>
      <c r="BB29" s="378"/>
      <c r="BC29" s="378"/>
      <c r="BD29" s="378"/>
      <c r="BE29" s="378"/>
      <c r="BF29" s="379"/>
      <c r="BG29" s="396"/>
      <c r="BH29" s="397"/>
      <c r="BI29" s="397"/>
      <c r="BJ29" s="397"/>
      <c r="BK29" s="397"/>
      <c r="BL29" s="397"/>
      <c r="BM29" s="397"/>
      <c r="BN29" s="398"/>
      <c r="BO29" s="434"/>
      <c r="BP29" s="434"/>
      <c r="BQ29" s="434"/>
      <c r="BR29" s="434"/>
      <c r="BS29" s="435"/>
      <c r="BT29" s="435"/>
      <c r="BU29" s="435"/>
      <c r="BV29" s="435"/>
      <c r="BW29" s="435"/>
      <c r="BX29" s="435"/>
      <c r="BY29" s="435"/>
      <c r="BZ29" s="435"/>
      <c r="CA29" s="435"/>
      <c r="CB29" s="475"/>
      <c r="CD29" s="415" t="s">
        <v>292</v>
      </c>
      <c r="CE29" s="416"/>
      <c r="CF29" s="393" t="s">
        <v>66</v>
      </c>
      <c r="CG29" s="394"/>
      <c r="CH29" s="394"/>
      <c r="CI29" s="394"/>
      <c r="CJ29" s="394"/>
      <c r="CK29" s="394"/>
      <c r="CL29" s="394"/>
      <c r="CM29" s="394"/>
      <c r="CN29" s="394"/>
      <c r="CO29" s="394"/>
      <c r="CP29" s="394"/>
      <c r="CQ29" s="395"/>
      <c r="CR29" s="396">
        <v>17658968</v>
      </c>
      <c r="CS29" s="409"/>
      <c r="CT29" s="409"/>
      <c r="CU29" s="409"/>
      <c r="CV29" s="409"/>
      <c r="CW29" s="409"/>
      <c r="CX29" s="409"/>
      <c r="CY29" s="410"/>
      <c r="CZ29" s="399">
        <v>7.7</v>
      </c>
      <c r="DA29" s="411"/>
      <c r="DB29" s="411"/>
      <c r="DC29" s="412"/>
      <c r="DD29" s="402">
        <v>17658968</v>
      </c>
      <c r="DE29" s="409"/>
      <c r="DF29" s="409"/>
      <c r="DG29" s="409"/>
      <c r="DH29" s="409"/>
      <c r="DI29" s="409"/>
      <c r="DJ29" s="409"/>
      <c r="DK29" s="410"/>
      <c r="DL29" s="402">
        <v>17634974</v>
      </c>
      <c r="DM29" s="409"/>
      <c r="DN29" s="409"/>
      <c r="DO29" s="409"/>
      <c r="DP29" s="409"/>
      <c r="DQ29" s="409"/>
      <c r="DR29" s="409"/>
      <c r="DS29" s="409"/>
      <c r="DT29" s="409"/>
      <c r="DU29" s="409"/>
      <c r="DV29" s="410"/>
      <c r="DW29" s="399">
        <v>14.4</v>
      </c>
      <c r="DX29" s="411"/>
      <c r="DY29" s="411"/>
      <c r="DZ29" s="411"/>
      <c r="EA29" s="411"/>
      <c r="EB29" s="411"/>
      <c r="EC29" s="423"/>
    </row>
    <row r="30" spans="2:133" ht="11.25" customHeight="1" x14ac:dyDescent="0.2">
      <c r="B30" s="393" t="s">
        <v>293</v>
      </c>
      <c r="C30" s="394"/>
      <c r="D30" s="394"/>
      <c r="E30" s="394"/>
      <c r="F30" s="394"/>
      <c r="G30" s="394"/>
      <c r="H30" s="394"/>
      <c r="I30" s="394"/>
      <c r="J30" s="394"/>
      <c r="K30" s="394"/>
      <c r="L30" s="394"/>
      <c r="M30" s="394"/>
      <c r="N30" s="394"/>
      <c r="O30" s="394"/>
      <c r="P30" s="394"/>
      <c r="Q30" s="395"/>
      <c r="R30" s="396">
        <v>63768487</v>
      </c>
      <c r="S30" s="397"/>
      <c r="T30" s="397"/>
      <c r="U30" s="397"/>
      <c r="V30" s="397"/>
      <c r="W30" s="397"/>
      <c r="X30" s="397"/>
      <c r="Y30" s="398"/>
      <c r="Z30" s="434">
        <v>27.2</v>
      </c>
      <c r="AA30" s="434"/>
      <c r="AB30" s="434"/>
      <c r="AC30" s="434"/>
      <c r="AD30" s="435" t="s">
        <v>122</v>
      </c>
      <c r="AE30" s="435"/>
      <c r="AF30" s="435"/>
      <c r="AG30" s="435"/>
      <c r="AH30" s="435"/>
      <c r="AI30" s="435"/>
      <c r="AJ30" s="435"/>
      <c r="AK30" s="435"/>
      <c r="AL30" s="399" t="s">
        <v>122</v>
      </c>
      <c r="AM30" s="400"/>
      <c r="AN30" s="400"/>
      <c r="AO30" s="436"/>
      <c r="AP30" s="448" t="s">
        <v>211</v>
      </c>
      <c r="AQ30" s="449"/>
      <c r="AR30" s="449"/>
      <c r="AS30" s="449"/>
      <c r="AT30" s="449"/>
      <c r="AU30" s="449"/>
      <c r="AV30" s="449"/>
      <c r="AW30" s="449"/>
      <c r="AX30" s="449"/>
      <c r="AY30" s="449"/>
      <c r="AZ30" s="449"/>
      <c r="BA30" s="449"/>
      <c r="BB30" s="449"/>
      <c r="BC30" s="449"/>
      <c r="BD30" s="449"/>
      <c r="BE30" s="449"/>
      <c r="BF30" s="450"/>
      <c r="BG30" s="448" t="s">
        <v>294</v>
      </c>
      <c r="BH30" s="466"/>
      <c r="BI30" s="466"/>
      <c r="BJ30" s="466"/>
      <c r="BK30" s="466"/>
      <c r="BL30" s="466"/>
      <c r="BM30" s="466"/>
      <c r="BN30" s="466"/>
      <c r="BO30" s="466"/>
      <c r="BP30" s="466"/>
      <c r="BQ30" s="467"/>
      <c r="BR30" s="448" t="s">
        <v>295</v>
      </c>
      <c r="BS30" s="466"/>
      <c r="BT30" s="466"/>
      <c r="BU30" s="466"/>
      <c r="BV30" s="466"/>
      <c r="BW30" s="466"/>
      <c r="BX30" s="466"/>
      <c r="BY30" s="466"/>
      <c r="BZ30" s="466"/>
      <c r="CA30" s="466"/>
      <c r="CB30" s="467"/>
      <c r="CD30" s="417"/>
      <c r="CE30" s="418"/>
      <c r="CF30" s="393" t="s">
        <v>296</v>
      </c>
      <c r="CG30" s="394"/>
      <c r="CH30" s="394"/>
      <c r="CI30" s="394"/>
      <c r="CJ30" s="394"/>
      <c r="CK30" s="394"/>
      <c r="CL30" s="394"/>
      <c r="CM30" s="394"/>
      <c r="CN30" s="394"/>
      <c r="CO30" s="394"/>
      <c r="CP30" s="394"/>
      <c r="CQ30" s="395"/>
      <c r="CR30" s="396">
        <v>17214365</v>
      </c>
      <c r="CS30" s="397"/>
      <c r="CT30" s="397"/>
      <c r="CU30" s="397"/>
      <c r="CV30" s="397"/>
      <c r="CW30" s="397"/>
      <c r="CX30" s="397"/>
      <c r="CY30" s="398"/>
      <c r="CZ30" s="399">
        <v>7.5</v>
      </c>
      <c r="DA30" s="411"/>
      <c r="DB30" s="411"/>
      <c r="DC30" s="412"/>
      <c r="DD30" s="402">
        <v>17214365</v>
      </c>
      <c r="DE30" s="397"/>
      <c r="DF30" s="397"/>
      <c r="DG30" s="397"/>
      <c r="DH30" s="397"/>
      <c r="DI30" s="397"/>
      <c r="DJ30" s="397"/>
      <c r="DK30" s="398"/>
      <c r="DL30" s="402">
        <v>17191619</v>
      </c>
      <c r="DM30" s="397"/>
      <c r="DN30" s="397"/>
      <c r="DO30" s="397"/>
      <c r="DP30" s="397"/>
      <c r="DQ30" s="397"/>
      <c r="DR30" s="397"/>
      <c r="DS30" s="397"/>
      <c r="DT30" s="397"/>
      <c r="DU30" s="397"/>
      <c r="DV30" s="398"/>
      <c r="DW30" s="399">
        <v>14.1</v>
      </c>
      <c r="DX30" s="411"/>
      <c r="DY30" s="411"/>
      <c r="DZ30" s="411"/>
      <c r="EA30" s="411"/>
      <c r="EB30" s="411"/>
      <c r="EC30" s="423"/>
    </row>
    <row r="31" spans="2:133" ht="11.25" customHeight="1" x14ac:dyDescent="0.2">
      <c r="B31" s="463" t="s">
        <v>297</v>
      </c>
      <c r="C31" s="464"/>
      <c r="D31" s="464"/>
      <c r="E31" s="464"/>
      <c r="F31" s="464"/>
      <c r="G31" s="464"/>
      <c r="H31" s="464"/>
      <c r="I31" s="464"/>
      <c r="J31" s="464"/>
      <c r="K31" s="464"/>
      <c r="L31" s="464"/>
      <c r="M31" s="464"/>
      <c r="N31" s="464"/>
      <c r="O31" s="464"/>
      <c r="P31" s="464"/>
      <c r="Q31" s="465"/>
      <c r="R31" s="396" t="s">
        <v>122</v>
      </c>
      <c r="S31" s="397"/>
      <c r="T31" s="397"/>
      <c r="U31" s="397"/>
      <c r="V31" s="397"/>
      <c r="W31" s="397"/>
      <c r="X31" s="397"/>
      <c r="Y31" s="398"/>
      <c r="Z31" s="434" t="s">
        <v>122</v>
      </c>
      <c r="AA31" s="434"/>
      <c r="AB31" s="434"/>
      <c r="AC31" s="434"/>
      <c r="AD31" s="435" t="s">
        <v>122</v>
      </c>
      <c r="AE31" s="435"/>
      <c r="AF31" s="435"/>
      <c r="AG31" s="435"/>
      <c r="AH31" s="435"/>
      <c r="AI31" s="435"/>
      <c r="AJ31" s="435"/>
      <c r="AK31" s="435"/>
      <c r="AL31" s="399" t="s">
        <v>122</v>
      </c>
      <c r="AM31" s="400"/>
      <c r="AN31" s="400"/>
      <c r="AO31" s="436"/>
      <c r="AP31" s="468" t="s">
        <v>298</v>
      </c>
      <c r="AQ31" s="469"/>
      <c r="AR31" s="469"/>
      <c r="AS31" s="469"/>
      <c r="AT31" s="470" t="s">
        <v>299</v>
      </c>
      <c r="AU31" s="200"/>
      <c r="AV31" s="200"/>
      <c r="AW31" s="200"/>
      <c r="AX31" s="454" t="s">
        <v>177</v>
      </c>
      <c r="AY31" s="455"/>
      <c r="AZ31" s="455"/>
      <c r="BA31" s="455"/>
      <c r="BB31" s="455"/>
      <c r="BC31" s="455"/>
      <c r="BD31" s="455"/>
      <c r="BE31" s="455"/>
      <c r="BF31" s="456"/>
      <c r="BG31" s="458">
        <v>99.5</v>
      </c>
      <c r="BH31" s="459"/>
      <c r="BI31" s="459"/>
      <c r="BJ31" s="459"/>
      <c r="BK31" s="459"/>
      <c r="BL31" s="459"/>
      <c r="BM31" s="460">
        <v>98.8</v>
      </c>
      <c r="BN31" s="459"/>
      <c r="BO31" s="459"/>
      <c r="BP31" s="459"/>
      <c r="BQ31" s="461"/>
      <c r="BR31" s="458">
        <v>99.5</v>
      </c>
      <c r="BS31" s="459"/>
      <c r="BT31" s="459"/>
      <c r="BU31" s="459"/>
      <c r="BV31" s="459"/>
      <c r="BW31" s="459"/>
      <c r="BX31" s="460">
        <v>98.8</v>
      </c>
      <c r="BY31" s="459"/>
      <c r="BZ31" s="459"/>
      <c r="CA31" s="459"/>
      <c r="CB31" s="461"/>
      <c r="CD31" s="417"/>
      <c r="CE31" s="418"/>
      <c r="CF31" s="393" t="s">
        <v>300</v>
      </c>
      <c r="CG31" s="394"/>
      <c r="CH31" s="394"/>
      <c r="CI31" s="394"/>
      <c r="CJ31" s="394"/>
      <c r="CK31" s="394"/>
      <c r="CL31" s="394"/>
      <c r="CM31" s="394"/>
      <c r="CN31" s="394"/>
      <c r="CO31" s="394"/>
      <c r="CP31" s="394"/>
      <c r="CQ31" s="395"/>
      <c r="CR31" s="396">
        <v>444603</v>
      </c>
      <c r="CS31" s="409"/>
      <c r="CT31" s="409"/>
      <c r="CU31" s="409"/>
      <c r="CV31" s="409"/>
      <c r="CW31" s="409"/>
      <c r="CX31" s="409"/>
      <c r="CY31" s="410"/>
      <c r="CZ31" s="399">
        <v>0.2</v>
      </c>
      <c r="DA31" s="411"/>
      <c r="DB31" s="411"/>
      <c r="DC31" s="412"/>
      <c r="DD31" s="402">
        <v>444603</v>
      </c>
      <c r="DE31" s="409"/>
      <c r="DF31" s="409"/>
      <c r="DG31" s="409"/>
      <c r="DH31" s="409"/>
      <c r="DI31" s="409"/>
      <c r="DJ31" s="409"/>
      <c r="DK31" s="410"/>
      <c r="DL31" s="402">
        <v>443355</v>
      </c>
      <c r="DM31" s="409"/>
      <c r="DN31" s="409"/>
      <c r="DO31" s="409"/>
      <c r="DP31" s="409"/>
      <c r="DQ31" s="409"/>
      <c r="DR31" s="409"/>
      <c r="DS31" s="409"/>
      <c r="DT31" s="409"/>
      <c r="DU31" s="409"/>
      <c r="DV31" s="410"/>
      <c r="DW31" s="399">
        <v>0.4</v>
      </c>
      <c r="DX31" s="411"/>
      <c r="DY31" s="411"/>
      <c r="DZ31" s="411"/>
      <c r="EA31" s="411"/>
      <c r="EB31" s="411"/>
      <c r="EC31" s="423"/>
    </row>
    <row r="32" spans="2:133" ht="11.25" customHeight="1" x14ac:dyDescent="0.2">
      <c r="B32" s="393" t="s">
        <v>301</v>
      </c>
      <c r="C32" s="394"/>
      <c r="D32" s="394"/>
      <c r="E32" s="394"/>
      <c r="F32" s="394"/>
      <c r="G32" s="394"/>
      <c r="H32" s="394"/>
      <c r="I32" s="394"/>
      <c r="J32" s="394"/>
      <c r="K32" s="394"/>
      <c r="L32" s="394"/>
      <c r="M32" s="394"/>
      <c r="N32" s="394"/>
      <c r="O32" s="394"/>
      <c r="P32" s="394"/>
      <c r="Q32" s="395"/>
      <c r="R32" s="396">
        <v>17779532</v>
      </c>
      <c r="S32" s="397"/>
      <c r="T32" s="397"/>
      <c r="U32" s="397"/>
      <c r="V32" s="397"/>
      <c r="W32" s="397"/>
      <c r="X32" s="397"/>
      <c r="Y32" s="398"/>
      <c r="Z32" s="434">
        <v>7.6</v>
      </c>
      <c r="AA32" s="434"/>
      <c r="AB32" s="434"/>
      <c r="AC32" s="434"/>
      <c r="AD32" s="435" t="s">
        <v>122</v>
      </c>
      <c r="AE32" s="435"/>
      <c r="AF32" s="435"/>
      <c r="AG32" s="435"/>
      <c r="AH32" s="435"/>
      <c r="AI32" s="435"/>
      <c r="AJ32" s="435"/>
      <c r="AK32" s="435"/>
      <c r="AL32" s="399" t="s">
        <v>122</v>
      </c>
      <c r="AM32" s="400"/>
      <c r="AN32" s="400"/>
      <c r="AO32" s="436"/>
      <c r="AP32" s="437"/>
      <c r="AQ32" s="438"/>
      <c r="AR32" s="438"/>
      <c r="AS32" s="438"/>
      <c r="AT32" s="471"/>
      <c r="AU32" s="196" t="s">
        <v>302</v>
      </c>
      <c r="AX32" s="393" t="s">
        <v>303</v>
      </c>
      <c r="AY32" s="394"/>
      <c r="AZ32" s="394"/>
      <c r="BA32" s="394"/>
      <c r="BB32" s="394"/>
      <c r="BC32" s="394"/>
      <c r="BD32" s="394"/>
      <c r="BE32" s="394"/>
      <c r="BF32" s="395"/>
      <c r="BG32" s="462">
        <v>99.2</v>
      </c>
      <c r="BH32" s="409"/>
      <c r="BI32" s="409"/>
      <c r="BJ32" s="409"/>
      <c r="BK32" s="409"/>
      <c r="BL32" s="409"/>
      <c r="BM32" s="400">
        <v>98</v>
      </c>
      <c r="BN32" s="409"/>
      <c r="BO32" s="409"/>
      <c r="BP32" s="409"/>
      <c r="BQ32" s="432"/>
      <c r="BR32" s="462">
        <v>99.1</v>
      </c>
      <c r="BS32" s="409"/>
      <c r="BT32" s="409"/>
      <c r="BU32" s="409"/>
      <c r="BV32" s="409"/>
      <c r="BW32" s="409"/>
      <c r="BX32" s="400">
        <v>98.1</v>
      </c>
      <c r="BY32" s="409"/>
      <c r="BZ32" s="409"/>
      <c r="CA32" s="409"/>
      <c r="CB32" s="432"/>
      <c r="CD32" s="419"/>
      <c r="CE32" s="420"/>
      <c r="CF32" s="393" t="s">
        <v>304</v>
      </c>
      <c r="CG32" s="394"/>
      <c r="CH32" s="394"/>
      <c r="CI32" s="394"/>
      <c r="CJ32" s="394"/>
      <c r="CK32" s="394"/>
      <c r="CL32" s="394"/>
      <c r="CM32" s="394"/>
      <c r="CN32" s="394"/>
      <c r="CO32" s="394"/>
      <c r="CP32" s="394"/>
      <c r="CQ32" s="395"/>
      <c r="CR32" s="396">
        <v>1138</v>
      </c>
      <c r="CS32" s="397"/>
      <c r="CT32" s="397"/>
      <c r="CU32" s="397"/>
      <c r="CV32" s="397"/>
      <c r="CW32" s="397"/>
      <c r="CX32" s="397"/>
      <c r="CY32" s="398"/>
      <c r="CZ32" s="399">
        <v>0</v>
      </c>
      <c r="DA32" s="411"/>
      <c r="DB32" s="411"/>
      <c r="DC32" s="412"/>
      <c r="DD32" s="402">
        <v>1138</v>
      </c>
      <c r="DE32" s="397"/>
      <c r="DF32" s="397"/>
      <c r="DG32" s="397"/>
      <c r="DH32" s="397"/>
      <c r="DI32" s="397"/>
      <c r="DJ32" s="397"/>
      <c r="DK32" s="398"/>
      <c r="DL32" s="402">
        <v>1138</v>
      </c>
      <c r="DM32" s="397"/>
      <c r="DN32" s="397"/>
      <c r="DO32" s="397"/>
      <c r="DP32" s="397"/>
      <c r="DQ32" s="397"/>
      <c r="DR32" s="397"/>
      <c r="DS32" s="397"/>
      <c r="DT32" s="397"/>
      <c r="DU32" s="397"/>
      <c r="DV32" s="398"/>
      <c r="DW32" s="399">
        <v>0</v>
      </c>
      <c r="DX32" s="411"/>
      <c r="DY32" s="411"/>
      <c r="DZ32" s="411"/>
      <c r="EA32" s="411"/>
      <c r="EB32" s="411"/>
      <c r="EC32" s="423"/>
    </row>
    <row r="33" spans="2:133" ht="11.25" customHeight="1" x14ac:dyDescent="0.2">
      <c r="B33" s="393" t="s">
        <v>305</v>
      </c>
      <c r="C33" s="394"/>
      <c r="D33" s="394"/>
      <c r="E33" s="394"/>
      <c r="F33" s="394"/>
      <c r="G33" s="394"/>
      <c r="H33" s="394"/>
      <c r="I33" s="394"/>
      <c r="J33" s="394"/>
      <c r="K33" s="394"/>
      <c r="L33" s="394"/>
      <c r="M33" s="394"/>
      <c r="N33" s="394"/>
      <c r="O33" s="394"/>
      <c r="P33" s="394"/>
      <c r="Q33" s="395"/>
      <c r="R33" s="396">
        <v>3020974</v>
      </c>
      <c r="S33" s="397"/>
      <c r="T33" s="397"/>
      <c r="U33" s="397"/>
      <c r="V33" s="397"/>
      <c r="W33" s="397"/>
      <c r="X33" s="397"/>
      <c r="Y33" s="398"/>
      <c r="Z33" s="434">
        <v>1.3</v>
      </c>
      <c r="AA33" s="434"/>
      <c r="AB33" s="434"/>
      <c r="AC33" s="434"/>
      <c r="AD33" s="435">
        <v>305562</v>
      </c>
      <c r="AE33" s="435"/>
      <c r="AF33" s="435"/>
      <c r="AG33" s="435"/>
      <c r="AH33" s="435"/>
      <c r="AI33" s="435"/>
      <c r="AJ33" s="435"/>
      <c r="AK33" s="435"/>
      <c r="AL33" s="399">
        <v>0.3</v>
      </c>
      <c r="AM33" s="400"/>
      <c r="AN33" s="400"/>
      <c r="AO33" s="436"/>
      <c r="AP33" s="439"/>
      <c r="AQ33" s="440"/>
      <c r="AR33" s="440"/>
      <c r="AS33" s="440"/>
      <c r="AT33" s="472"/>
      <c r="AU33" s="201"/>
      <c r="AV33" s="201"/>
      <c r="AW33" s="201"/>
      <c r="AX33" s="377" t="s">
        <v>306</v>
      </c>
      <c r="AY33" s="378"/>
      <c r="AZ33" s="378"/>
      <c r="BA33" s="378"/>
      <c r="BB33" s="378"/>
      <c r="BC33" s="378"/>
      <c r="BD33" s="378"/>
      <c r="BE33" s="378"/>
      <c r="BF33" s="379"/>
      <c r="BG33" s="457">
        <v>99.7</v>
      </c>
      <c r="BH33" s="381"/>
      <c r="BI33" s="381"/>
      <c r="BJ33" s="381"/>
      <c r="BK33" s="381"/>
      <c r="BL33" s="381"/>
      <c r="BM33" s="427">
        <v>99.4</v>
      </c>
      <c r="BN33" s="381"/>
      <c r="BO33" s="381"/>
      <c r="BP33" s="381"/>
      <c r="BQ33" s="444"/>
      <c r="BR33" s="457">
        <v>99.7</v>
      </c>
      <c r="BS33" s="381"/>
      <c r="BT33" s="381"/>
      <c r="BU33" s="381"/>
      <c r="BV33" s="381"/>
      <c r="BW33" s="381"/>
      <c r="BX33" s="427">
        <v>99.3</v>
      </c>
      <c r="BY33" s="381"/>
      <c r="BZ33" s="381"/>
      <c r="CA33" s="381"/>
      <c r="CB33" s="444"/>
      <c r="CD33" s="393" t="s">
        <v>307</v>
      </c>
      <c r="CE33" s="394"/>
      <c r="CF33" s="394"/>
      <c r="CG33" s="394"/>
      <c r="CH33" s="394"/>
      <c r="CI33" s="394"/>
      <c r="CJ33" s="394"/>
      <c r="CK33" s="394"/>
      <c r="CL33" s="394"/>
      <c r="CM33" s="394"/>
      <c r="CN33" s="394"/>
      <c r="CO33" s="394"/>
      <c r="CP33" s="394"/>
      <c r="CQ33" s="395"/>
      <c r="CR33" s="396">
        <v>77930554</v>
      </c>
      <c r="CS33" s="409"/>
      <c r="CT33" s="409"/>
      <c r="CU33" s="409"/>
      <c r="CV33" s="409"/>
      <c r="CW33" s="409"/>
      <c r="CX33" s="409"/>
      <c r="CY33" s="410"/>
      <c r="CZ33" s="399">
        <v>33.9</v>
      </c>
      <c r="DA33" s="411"/>
      <c r="DB33" s="411"/>
      <c r="DC33" s="412"/>
      <c r="DD33" s="402">
        <v>62784312</v>
      </c>
      <c r="DE33" s="409"/>
      <c r="DF33" s="409"/>
      <c r="DG33" s="409"/>
      <c r="DH33" s="409"/>
      <c r="DI33" s="409"/>
      <c r="DJ33" s="409"/>
      <c r="DK33" s="410"/>
      <c r="DL33" s="402">
        <v>47444764</v>
      </c>
      <c r="DM33" s="409"/>
      <c r="DN33" s="409"/>
      <c r="DO33" s="409"/>
      <c r="DP33" s="409"/>
      <c r="DQ33" s="409"/>
      <c r="DR33" s="409"/>
      <c r="DS33" s="409"/>
      <c r="DT33" s="409"/>
      <c r="DU33" s="409"/>
      <c r="DV33" s="410"/>
      <c r="DW33" s="399">
        <v>38.799999999999997</v>
      </c>
      <c r="DX33" s="411"/>
      <c r="DY33" s="411"/>
      <c r="DZ33" s="411"/>
      <c r="EA33" s="411"/>
      <c r="EB33" s="411"/>
      <c r="EC33" s="423"/>
    </row>
    <row r="34" spans="2:133" ht="11.25" customHeight="1" x14ac:dyDescent="0.2">
      <c r="B34" s="393" t="s">
        <v>308</v>
      </c>
      <c r="C34" s="394"/>
      <c r="D34" s="394"/>
      <c r="E34" s="394"/>
      <c r="F34" s="394"/>
      <c r="G34" s="394"/>
      <c r="H34" s="394"/>
      <c r="I34" s="394"/>
      <c r="J34" s="394"/>
      <c r="K34" s="394"/>
      <c r="L34" s="394"/>
      <c r="M34" s="394"/>
      <c r="N34" s="394"/>
      <c r="O34" s="394"/>
      <c r="P34" s="394"/>
      <c r="Q34" s="395"/>
      <c r="R34" s="396">
        <v>538791</v>
      </c>
      <c r="S34" s="397"/>
      <c r="T34" s="397"/>
      <c r="U34" s="397"/>
      <c r="V34" s="397"/>
      <c r="W34" s="397"/>
      <c r="X34" s="397"/>
      <c r="Y34" s="398"/>
      <c r="Z34" s="434">
        <v>0.2</v>
      </c>
      <c r="AA34" s="434"/>
      <c r="AB34" s="434"/>
      <c r="AC34" s="434"/>
      <c r="AD34" s="435" t="s">
        <v>122</v>
      </c>
      <c r="AE34" s="435"/>
      <c r="AF34" s="435"/>
      <c r="AG34" s="435"/>
      <c r="AH34" s="435"/>
      <c r="AI34" s="435"/>
      <c r="AJ34" s="435"/>
      <c r="AK34" s="435"/>
      <c r="AL34" s="399" t="s">
        <v>122</v>
      </c>
      <c r="AM34" s="400"/>
      <c r="AN34" s="400"/>
      <c r="AO34" s="436"/>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393" t="s">
        <v>309</v>
      </c>
      <c r="CE34" s="394"/>
      <c r="CF34" s="394"/>
      <c r="CG34" s="394"/>
      <c r="CH34" s="394"/>
      <c r="CI34" s="394"/>
      <c r="CJ34" s="394"/>
      <c r="CK34" s="394"/>
      <c r="CL34" s="394"/>
      <c r="CM34" s="394"/>
      <c r="CN34" s="394"/>
      <c r="CO34" s="394"/>
      <c r="CP34" s="394"/>
      <c r="CQ34" s="395"/>
      <c r="CR34" s="396">
        <v>23755580</v>
      </c>
      <c r="CS34" s="397"/>
      <c r="CT34" s="397"/>
      <c r="CU34" s="397"/>
      <c r="CV34" s="397"/>
      <c r="CW34" s="397"/>
      <c r="CX34" s="397"/>
      <c r="CY34" s="398"/>
      <c r="CZ34" s="399">
        <v>10.3</v>
      </c>
      <c r="DA34" s="411"/>
      <c r="DB34" s="411"/>
      <c r="DC34" s="412"/>
      <c r="DD34" s="402">
        <v>18302280</v>
      </c>
      <c r="DE34" s="397"/>
      <c r="DF34" s="397"/>
      <c r="DG34" s="397"/>
      <c r="DH34" s="397"/>
      <c r="DI34" s="397"/>
      <c r="DJ34" s="397"/>
      <c r="DK34" s="398"/>
      <c r="DL34" s="402">
        <v>15739369</v>
      </c>
      <c r="DM34" s="397"/>
      <c r="DN34" s="397"/>
      <c r="DO34" s="397"/>
      <c r="DP34" s="397"/>
      <c r="DQ34" s="397"/>
      <c r="DR34" s="397"/>
      <c r="DS34" s="397"/>
      <c r="DT34" s="397"/>
      <c r="DU34" s="397"/>
      <c r="DV34" s="398"/>
      <c r="DW34" s="399">
        <v>12.9</v>
      </c>
      <c r="DX34" s="411"/>
      <c r="DY34" s="411"/>
      <c r="DZ34" s="411"/>
      <c r="EA34" s="411"/>
      <c r="EB34" s="411"/>
      <c r="EC34" s="423"/>
    </row>
    <row r="35" spans="2:133" ht="11.25" customHeight="1" x14ac:dyDescent="0.2">
      <c r="B35" s="393" t="s">
        <v>310</v>
      </c>
      <c r="C35" s="394"/>
      <c r="D35" s="394"/>
      <c r="E35" s="394"/>
      <c r="F35" s="394"/>
      <c r="G35" s="394"/>
      <c r="H35" s="394"/>
      <c r="I35" s="394"/>
      <c r="J35" s="394"/>
      <c r="K35" s="394"/>
      <c r="L35" s="394"/>
      <c r="M35" s="394"/>
      <c r="N35" s="394"/>
      <c r="O35" s="394"/>
      <c r="P35" s="394"/>
      <c r="Q35" s="395"/>
      <c r="R35" s="396">
        <v>2063068</v>
      </c>
      <c r="S35" s="397"/>
      <c r="T35" s="397"/>
      <c r="U35" s="397"/>
      <c r="V35" s="397"/>
      <c r="W35" s="397"/>
      <c r="X35" s="397"/>
      <c r="Y35" s="398"/>
      <c r="Z35" s="434">
        <v>0.9</v>
      </c>
      <c r="AA35" s="434"/>
      <c r="AB35" s="434"/>
      <c r="AC35" s="434"/>
      <c r="AD35" s="435" t="s">
        <v>122</v>
      </c>
      <c r="AE35" s="435"/>
      <c r="AF35" s="435"/>
      <c r="AG35" s="435"/>
      <c r="AH35" s="435"/>
      <c r="AI35" s="435"/>
      <c r="AJ35" s="435"/>
      <c r="AK35" s="435"/>
      <c r="AL35" s="399" t="s">
        <v>122</v>
      </c>
      <c r="AM35" s="400"/>
      <c r="AN35" s="400"/>
      <c r="AO35" s="436"/>
      <c r="AP35" s="204"/>
      <c r="AQ35" s="448" t="s">
        <v>311</v>
      </c>
      <c r="AR35" s="449"/>
      <c r="AS35" s="449"/>
      <c r="AT35" s="449"/>
      <c r="AU35" s="449"/>
      <c r="AV35" s="449"/>
      <c r="AW35" s="449"/>
      <c r="AX35" s="449"/>
      <c r="AY35" s="449"/>
      <c r="AZ35" s="449"/>
      <c r="BA35" s="449"/>
      <c r="BB35" s="449"/>
      <c r="BC35" s="449"/>
      <c r="BD35" s="449"/>
      <c r="BE35" s="449"/>
      <c r="BF35" s="450"/>
      <c r="BG35" s="448" t="s">
        <v>312</v>
      </c>
      <c r="BH35" s="449"/>
      <c r="BI35" s="449"/>
      <c r="BJ35" s="449"/>
      <c r="BK35" s="449"/>
      <c r="BL35" s="449"/>
      <c r="BM35" s="449"/>
      <c r="BN35" s="449"/>
      <c r="BO35" s="449"/>
      <c r="BP35" s="449"/>
      <c r="BQ35" s="449"/>
      <c r="BR35" s="449"/>
      <c r="BS35" s="449"/>
      <c r="BT35" s="449"/>
      <c r="BU35" s="449"/>
      <c r="BV35" s="449"/>
      <c r="BW35" s="449"/>
      <c r="BX35" s="449"/>
      <c r="BY35" s="449"/>
      <c r="BZ35" s="449"/>
      <c r="CA35" s="449"/>
      <c r="CB35" s="450"/>
      <c r="CD35" s="393" t="s">
        <v>313</v>
      </c>
      <c r="CE35" s="394"/>
      <c r="CF35" s="394"/>
      <c r="CG35" s="394"/>
      <c r="CH35" s="394"/>
      <c r="CI35" s="394"/>
      <c r="CJ35" s="394"/>
      <c r="CK35" s="394"/>
      <c r="CL35" s="394"/>
      <c r="CM35" s="394"/>
      <c r="CN35" s="394"/>
      <c r="CO35" s="394"/>
      <c r="CP35" s="394"/>
      <c r="CQ35" s="395"/>
      <c r="CR35" s="396">
        <v>1521701</v>
      </c>
      <c r="CS35" s="409"/>
      <c r="CT35" s="409"/>
      <c r="CU35" s="409"/>
      <c r="CV35" s="409"/>
      <c r="CW35" s="409"/>
      <c r="CX35" s="409"/>
      <c r="CY35" s="410"/>
      <c r="CZ35" s="399">
        <v>0.7</v>
      </c>
      <c r="DA35" s="411"/>
      <c r="DB35" s="411"/>
      <c r="DC35" s="412"/>
      <c r="DD35" s="402">
        <v>1373924</v>
      </c>
      <c r="DE35" s="409"/>
      <c r="DF35" s="409"/>
      <c r="DG35" s="409"/>
      <c r="DH35" s="409"/>
      <c r="DI35" s="409"/>
      <c r="DJ35" s="409"/>
      <c r="DK35" s="410"/>
      <c r="DL35" s="402">
        <v>1334993</v>
      </c>
      <c r="DM35" s="409"/>
      <c r="DN35" s="409"/>
      <c r="DO35" s="409"/>
      <c r="DP35" s="409"/>
      <c r="DQ35" s="409"/>
      <c r="DR35" s="409"/>
      <c r="DS35" s="409"/>
      <c r="DT35" s="409"/>
      <c r="DU35" s="409"/>
      <c r="DV35" s="410"/>
      <c r="DW35" s="399">
        <v>1.1000000000000001</v>
      </c>
      <c r="DX35" s="411"/>
      <c r="DY35" s="411"/>
      <c r="DZ35" s="411"/>
      <c r="EA35" s="411"/>
      <c r="EB35" s="411"/>
      <c r="EC35" s="423"/>
    </row>
    <row r="36" spans="2:133" ht="11.25" customHeight="1" x14ac:dyDescent="0.2">
      <c r="B36" s="393" t="s">
        <v>314</v>
      </c>
      <c r="C36" s="394"/>
      <c r="D36" s="394"/>
      <c r="E36" s="394"/>
      <c r="F36" s="394"/>
      <c r="G36" s="394"/>
      <c r="H36" s="394"/>
      <c r="I36" s="394"/>
      <c r="J36" s="394"/>
      <c r="K36" s="394"/>
      <c r="L36" s="394"/>
      <c r="M36" s="394"/>
      <c r="N36" s="394"/>
      <c r="O36" s="394"/>
      <c r="P36" s="394"/>
      <c r="Q36" s="395"/>
      <c r="R36" s="396">
        <v>4477924</v>
      </c>
      <c r="S36" s="397"/>
      <c r="T36" s="397"/>
      <c r="U36" s="397"/>
      <c r="V36" s="397"/>
      <c r="W36" s="397"/>
      <c r="X36" s="397"/>
      <c r="Y36" s="398"/>
      <c r="Z36" s="434">
        <v>1.9</v>
      </c>
      <c r="AA36" s="434"/>
      <c r="AB36" s="434"/>
      <c r="AC36" s="434"/>
      <c r="AD36" s="435" t="s">
        <v>122</v>
      </c>
      <c r="AE36" s="435"/>
      <c r="AF36" s="435"/>
      <c r="AG36" s="435"/>
      <c r="AH36" s="435"/>
      <c r="AI36" s="435"/>
      <c r="AJ36" s="435"/>
      <c r="AK36" s="435"/>
      <c r="AL36" s="399" t="s">
        <v>122</v>
      </c>
      <c r="AM36" s="400"/>
      <c r="AN36" s="400"/>
      <c r="AO36" s="436"/>
      <c r="AP36" s="204"/>
      <c r="AQ36" s="445" t="s">
        <v>315</v>
      </c>
      <c r="AR36" s="446"/>
      <c r="AS36" s="446"/>
      <c r="AT36" s="446"/>
      <c r="AU36" s="446"/>
      <c r="AV36" s="446"/>
      <c r="AW36" s="446"/>
      <c r="AX36" s="446"/>
      <c r="AY36" s="447"/>
      <c r="AZ36" s="451">
        <v>31092907</v>
      </c>
      <c r="BA36" s="452"/>
      <c r="BB36" s="452"/>
      <c r="BC36" s="452"/>
      <c r="BD36" s="452"/>
      <c r="BE36" s="452"/>
      <c r="BF36" s="453"/>
      <c r="BG36" s="454" t="s">
        <v>316</v>
      </c>
      <c r="BH36" s="455"/>
      <c r="BI36" s="455"/>
      <c r="BJ36" s="455"/>
      <c r="BK36" s="455"/>
      <c r="BL36" s="455"/>
      <c r="BM36" s="455"/>
      <c r="BN36" s="455"/>
      <c r="BO36" s="455"/>
      <c r="BP36" s="455"/>
      <c r="BQ36" s="455"/>
      <c r="BR36" s="455"/>
      <c r="BS36" s="455"/>
      <c r="BT36" s="455"/>
      <c r="BU36" s="456"/>
      <c r="BV36" s="451">
        <v>579733</v>
      </c>
      <c r="BW36" s="452"/>
      <c r="BX36" s="452"/>
      <c r="BY36" s="452"/>
      <c r="BZ36" s="452"/>
      <c r="CA36" s="452"/>
      <c r="CB36" s="453"/>
      <c r="CD36" s="393" t="s">
        <v>317</v>
      </c>
      <c r="CE36" s="394"/>
      <c r="CF36" s="394"/>
      <c r="CG36" s="394"/>
      <c r="CH36" s="394"/>
      <c r="CI36" s="394"/>
      <c r="CJ36" s="394"/>
      <c r="CK36" s="394"/>
      <c r="CL36" s="394"/>
      <c r="CM36" s="394"/>
      <c r="CN36" s="394"/>
      <c r="CO36" s="394"/>
      <c r="CP36" s="394"/>
      <c r="CQ36" s="395"/>
      <c r="CR36" s="396">
        <v>19337127</v>
      </c>
      <c r="CS36" s="397"/>
      <c r="CT36" s="397"/>
      <c r="CU36" s="397"/>
      <c r="CV36" s="397"/>
      <c r="CW36" s="397"/>
      <c r="CX36" s="397"/>
      <c r="CY36" s="398"/>
      <c r="CZ36" s="399">
        <v>8.4</v>
      </c>
      <c r="DA36" s="411"/>
      <c r="DB36" s="411"/>
      <c r="DC36" s="412"/>
      <c r="DD36" s="402">
        <v>18229590</v>
      </c>
      <c r="DE36" s="397"/>
      <c r="DF36" s="397"/>
      <c r="DG36" s="397"/>
      <c r="DH36" s="397"/>
      <c r="DI36" s="397"/>
      <c r="DJ36" s="397"/>
      <c r="DK36" s="398"/>
      <c r="DL36" s="402">
        <v>14927445</v>
      </c>
      <c r="DM36" s="397"/>
      <c r="DN36" s="397"/>
      <c r="DO36" s="397"/>
      <c r="DP36" s="397"/>
      <c r="DQ36" s="397"/>
      <c r="DR36" s="397"/>
      <c r="DS36" s="397"/>
      <c r="DT36" s="397"/>
      <c r="DU36" s="397"/>
      <c r="DV36" s="398"/>
      <c r="DW36" s="399">
        <v>12.2</v>
      </c>
      <c r="DX36" s="411"/>
      <c r="DY36" s="411"/>
      <c r="DZ36" s="411"/>
      <c r="EA36" s="411"/>
      <c r="EB36" s="411"/>
      <c r="EC36" s="423"/>
    </row>
    <row r="37" spans="2:133" ht="11.25" customHeight="1" x14ac:dyDescent="0.2">
      <c r="B37" s="393" t="s">
        <v>318</v>
      </c>
      <c r="C37" s="394"/>
      <c r="D37" s="394"/>
      <c r="E37" s="394"/>
      <c r="F37" s="394"/>
      <c r="G37" s="394"/>
      <c r="H37" s="394"/>
      <c r="I37" s="394"/>
      <c r="J37" s="394"/>
      <c r="K37" s="394"/>
      <c r="L37" s="394"/>
      <c r="M37" s="394"/>
      <c r="N37" s="394"/>
      <c r="O37" s="394"/>
      <c r="P37" s="394"/>
      <c r="Q37" s="395"/>
      <c r="R37" s="396">
        <v>2541907</v>
      </c>
      <c r="S37" s="397"/>
      <c r="T37" s="397"/>
      <c r="U37" s="397"/>
      <c r="V37" s="397"/>
      <c r="W37" s="397"/>
      <c r="X37" s="397"/>
      <c r="Y37" s="398"/>
      <c r="Z37" s="434">
        <v>1.1000000000000001</v>
      </c>
      <c r="AA37" s="434"/>
      <c r="AB37" s="434"/>
      <c r="AC37" s="434"/>
      <c r="AD37" s="435">
        <v>83229</v>
      </c>
      <c r="AE37" s="435"/>
      <c r="AF37" s="435"/>
      <c r="AG37" s="435"/>
      <c r="AH37" s="435"/>
      <c r="AI37" s="435"/>
      <c r="AJ37" s="435"/>
      <c r="AK37" s="435"/>
      <c r="AL37" s="399">
        <v>0.1</v>
      </c>
      <c r="AM37" s="400"/>
      <c r="AN37" s="400"/>
      <c r="AO37" s="436"/>
      <c r="AQ37" s="429" t="s">
        <v>319</v>
      </c>
      <c r="AR37" s="430"/>
      <c r="AS37" s="430"/>
      <c r="AT37" s="430"/>
      <c r="AU37" s="430"/>
      <c r="AV37" s="430"/>
      <c r="AW37" s="430"/>
      <c r="AX37" s="430"/>
      <c r="AY37" s="431"/>
      <c r="AZ37" s="396">
        <v>8458866</v>
      </c>
      <c r="BA37" s="397"/>
      <c r="BB37" s="397"/>
      <c r="BC37" s="397"/>
      <c r="BD37" s="409"/>
      <c r="BE37" s="409"/>
      <c r="BF37" s="432"/>
      <c r="BG37" s="393" t="s">
        <v>320</v>
      </c>
      <c r="BH37" s="394"/>
      <c r="BI37" s="394"/>
      <c r="BJ37" s="394"/>
      <c r="BK37" s="394"/>
      <c r="BL37" s="394"/>
      <c r="BM37" s="394"/>
      <c r="BN37" s="394"/>
      <c r="BO37" s="394"/>
      <c r="BP37" s="394"/>
      <c r="BQ37" s="394"/>
      <c r="BR37" s="394"/>
      <c r="BS37" s="394"/>
      <c r="BT37" s="394"/>
      <c r="BU37" s="395"/>
      <c r="BV37" s="396">
        <v>-312131</v>
      </c>
      <c r="BW37" s="397"/>
      <c r="BX37" s="397"/>
      <c r="BY37" s="397"/>
      <c r="BZ37" s="397"/>
      <c r="CA37" s="397"/>
      <c r="CB37" s="433"/>
      <c r="CD37" s="393" t="s">
        <v>321</v>
      </c>
      <c r="CE37" s="394"/>
      <c r="CF37" s="394"/>
      <c r="CG37" s="394"/>
      <c r="CH37" s="394"/>
      <c r="CI37" s="394"/>
      <c r="CJ37" s="394"/>
      <c r="CK37" s="394"/>
      <c r="CL37" s="394"/>
      <c r="CM37" s="394"/>
      <c r="CN37" s="394"/>
      <c r="CO37" s="394"/>
      <c r="CP37" s="394"/>
      <c r="CQ37" s="395"/>
      <c r="CR37" s="396">
        <v>2102219</v>
      </c>
      <c r="CS37" s="409"/>
      <c r="CT37" s="409"/>
      <c r="CU37" s="409"/>
      <c r="CV37" s="409"/>
      <c r="CW37" s="409"/>
      <c r="CX37" s="409"/>
      <c r="CY37" s="410"/>
      <c r="CZ37" s="399">
        <v>0.9</v>
      </c>
      <c r="DA37" s="411"/>
      <c r="DB37" s="411"/>
      <c r="DC37" s="412"/>
      <c r="DD37" s="402">
        <v>2102219</v>
      </c>
      <c r="DE37" s="409"/>
      <c r="DF37" s="409"/>
      <c r="DG37" s="409"/>
      <c r="DH37" s="409"/>
      <c r="DI37" s="409"/>
      <c r="DJ37" s="409"/>
      <c r="DK37" s="410"/>
      <c r="DL37" s="402">
        <v>1691761</v>
      </c>
      <c r="DM37" s="409"/>
      <c r="DN37" s="409"/>
      <c r="DO37" s="409"/>
      <c r="DP37" s="409"/>
      <c r="DQ37" s="409"/>
      <c r="DR37" s="409"/>
      <c r="DS37" s="409"/>
      <c r="DT37" s="409"/>
      <c r="DU37" s="409"/>
      <c r="DV37" s="410"/>
      <c r="DW37" s="399">
        <v>1.4</v>
      </c>
      <c r="DX37" s="411"/>
      <c r="DY37" s="411"/>
      <c r="DZ37" s="411"/>
      <c r="EA37" s="411"/>
      <c r="EB37" s="411"/>
      <c r="EC37" s="423"/>
    </row>
    <row r="38" spans="2:133" ht="11.25" customHeight="1" x14ac:dyDescent="0.2">
      <c r="B38" s="393" t="s">
        <v>322</v>
      </c>
      <c r="C38" s="394"/>
      <c r="D38" s="394"/>
      <c r="E38" s="394"/>
      <c r="F38" s="394"/>
      <c r="G38" s="394"/>
      <c r="H38" s="394"/>
      <c r="I38" s="394"/>
      <c r="J38" s="394"/>
      <c r="K38" s="394"/>
      <c r="L38" s="394"/>
      <c r="M38" s="394"/>
      <c r="N38" s="394"/>
      <c r="O38" s="394"/>
      <c r="P38" s="394"/>
      <c r="Q38" s="395"/>
      <c r="R38" s="396">
        <v>9024800</v>
      </c>
      <c r="S38" s="397"/>
      <c r="T38" s="397"/>
      <c r="U38" s="397"/>
      <c r="V38" s="397"/>
      <c r="W38" s="397"/>
      <c r="X38" s="397"/>
      <c r="Y38" s="398"/>
      <c r="Z38" s="434">
        <v>3.9</v>
      </c>
      <c r="AA38" s="434"/>
      <c r="AB38" s="434"/>
      <c r="AC38" s="434"/>
      <c r="AD38" s="435" t="s">
        <v>122</v>
      </c>
      <c r="AE38" s="435"/>
      <c r="AF38" s="435"/>
      <c r="AG38" s="435"/>
      <c r="AH38" s="435"/>
      <c r="AI38" s="435"/>
      <c r="AJ38" s="435"/>
      <c r="AK38" s="435"/>
      <c r="AL38" s="399" t="s">
        <v>122</v>
      </c>
      <c r="AM38" s="400"/>
      <c r="AN38" s="400"/>
      <c r="AO38" s="436"/>
      <c r="AQ38" s="429" t="s">
        <v>323</v>
      </c>
      <c r="AR38" s="430"/>
      <c r="AS38" s="430"/>
      <c r="AT38" s="430"/>
      <c r="AU38" s="430"/>
      <c r="AV38" s="430"/>
      <c r="AW38" s="430"/>
      <c r="AX38" s="430"/>
      <c r="AY38" s="431"/>
      <c r="AZ38" s="396">
        <v>69330</v>
      </c>
      <c r="BA38" s="397"/>
      <c r="BB38" s="397"/>
      <c r="BC38" s="397"/>
      <c r="BD38" s="409"/>
      <c r="BE38" s="409"/>
      <c r="BF38" s="432"/>
      <c r="BG38" s="393" t="s">
        <v>324</v>
      </c>
      <c r="BH38" s="394"/>
      <c r="BI38" s="394"/>
      <c r="BJ38" s="394"/>
      <c r="BK38" s="394"/>
      <c r="BL38" s="394"/>
      <c r="BM38" s="394"/>
      <c r="BN38" s="394"/>
      <c r="BO38" s="394"/>
      <c r="BP38" s="394"/>
      <c r="BQ38" s="394"/>
      <c r="BR38" s="394"/>
      <c r="BS38" s="394"/>
      <c r="BT38" s="394"/>
      <c r="BU38" s="395"/>
      <c r="BV38" s="396">
        <v>61334</v>
      </c>
      <c r="BW38" s="397"/>
      <c r="BX38" s="397"/>
      <c r="BY38" s="397"/>
      <c r="BZ38" s="397"/>
      <c r="CA38" s="397"/>
      <c r="CB38" s="433"/>
      <c r="CD38" s="393" t="s">
        <v>325</v>
      </c>
      <c r="CE38" s="394"/>
      <c r="CF38" s="394"/>
      <c r="CG38" s="394"/>
      <c r="CH38" s="394"/>
      <c r="CI38" s="394"/>
      <c r="CJ38" s="394"/>
      <c r="CK38" s="394"/>
      <c r="CL38" s="394"/>
      <c r="CM38" s="394"/>
      <c r="CN38" s="394"/>
      <c r="CO38" s="394"/>
      <c r="CP38" s="394"/>
      <c r="CQ38" s="395"/>
      <c r="CR38" s="396">
        <v>22564711</v>
      </c>
      <c r="CS38" s="397"/>
      <c r="CT38" s="397"/>
      <c r="CU38" s="397"/>
      <c r="CV38" s="397"/>
      <c r="CW38" s="397"/>
      <c r="CX38" s="397"/>
      <c r="CY38" s="398"/>
      <c r="CZ38" s="399">
        <v>9.8000000000000007</v>
      </c>
      <c r="DA38" s="411"/>
      <c r="DB38" s="411"/>
      <c r="DC38" s="412"/>
      <c r="DD38" s="402">
        <v>17340929</v>
      </c>
      <c r="DE38" s="397"/>
      <c r="DF38" s="397"/>
      <c r="DG38" s="397"/>
      <c r="DH38" s="397"/>
      <c r="DI38" s="397"/>
      <c r="DJ38" s="397"/>
      <c r="DK38" s="398"/>
      <c r="DL38" s="402">
        <v>15436519</v>
      </c>
      <c r="DM38" s="397"/>
      <c r="DN38" s="397"/>
      <c r="DO38" s="397"/>
      <c r="DP38" s="397"/>
      <c r="DQ38" s="397"/>
      <c r="DR38" s="397"/>
      <c r="DS38" s="397"/>
      <c r="DT38" s="397"/>
      <c r="DU38" s="397"/>
      <c r="DV38" s="398"/>
      <c r="DW38" s="399">
        <v>12.6</v>
      </c>
      <c r="DX38" s="411"/>
      <c r="DY38" s="411"/>
      <c r="DZ38" s="411"/>
      <c r="EA38" s="411"/>
      <c r="EB38" s="411"/>
      <c r="EC38" s="423"/>
    </row>
    <row r="39" spans="2:133" ht="11.25" customHeight="1" x14ac:dyDescent="0.2">
      <c r="B39" s="393" t="s">
        <v>326</v>
      </c>
      <c r="C39" s="394"/>
      <c r="D39" s="394"/>
      <c r="E39" s="394"/>
      <c r="F39" s="394"/>
      <c r="G39" s="394"/>
      <c r="H39" s="394"/>
      <c r="I39" s="394"/>
      <c r="J39" s="394"/>
      <c r="K39" s="394"/>
      <c r="L39" s="394"/>
      <c r="M39" s="394"/>
      <c r="N39" s="394"/>
      <c r="O39" s="394"/>
      <c r="P39" s="394"/>
      <c r="Q39" s="395"/>
      <c r="R39" s="396" t="s">
        <v>122</v>
      </c>
      <c r="S39" s="397"/>
      <c r="T39" s="397"/>
      <c r="U39" s="397"/>
      <c r="V39" s="397"/>
      <c r="W39" s="397"/>
      <c r="X39" s="397"/>
      <c r="Y39" s="398"/>
      <c r="Z39" s="434" t="s">
        <v>122</v>
      </c>
      <c r="AA39" s="434"/>
      <c r="AB39" s="434"/>
      <c r="AC39" s="434"/>
      <c r="AD39" s="435" t="s">
        <v>122</v>
      </c>
      <c r="AE39" s="435"/>
      <c r="AF39" s="435"/>
      <c r="AG39" s="435"/>
      <c r="AH39" s="435"/>
      <c r="AI39" s="435"/>
      <c r="AJ39" s="435"/>
      <c r="AK39" s="435"/>
      <c r="AL39" s="399" t="s">
        <v>122</v>
      </c>
      <c r="AM39" s="400"/>
      <c r="AN39" s="400"/>
      <c r="AO39" s="436"/>
      <c r="AQ39" s="429" t="s">
        <v>327</v>
      </c>
      <c r="AR39" s="430"/>
      <c r="AS39" s="430"/>
      <c r="AT39" s="430"/>
      <c r="AU39" s="430"/>
      <c r="AV39" s="430"/>
      <c r="AW39" s="430"/>
      <c r="AX39" s="430"/>
      <c r="AY39" s="431"/>
      <c r="AZ39" s="396" t="s">
        <v>122</v>
      </c>
      <c r="BA39" s="397"/>
      <c r="BB39" s="397"/>
      <c r="BC39" s="397"/>
      <c r="BD39" s="409"/>
      <c r="BE39" s="409"/>
      <c r="BF39" s="432"/>
      <c r="BG39" s="393" t="s">
        <v>328</v>
      </c>
      <c r="BH39" s="394"/>
      <c r="BI39" s="394"/>
      <c r="BJ39" s="394"/>
      <c r="BK39" s="394"/>
      <c r="BL39" s="394"/>
      <c r="BM39" s="394"/>
      <c r="BN39" s="394"/>
      <c r="BO39" s="394"/>
      <c r="BP39" s="394"/>
      <c r="BQ39" s="394"/>
      <c r="BR39" s="394"/>
      <c r="BS39" s="394"/>
      <c r="BT39" s="394"/>
      <c r="BU39" s="395"/>
      <c r="BV39" s="396">
        <v>86481</v>
      </c>
      <c r="BW39" s="397"/>
      <c r="BX39" s="397"/>
      <c r="BY39" s="397"/>
      <c r="BZ39" s="397"/>
      <c r="CA39" s="397"/>
      <c r="CB39" s="433"/>
      <c r="CD39" s="393" t="s">
        <v>329</v>
      </c>
      <c r="CE39" s="394"/>
      <c r="CF39" s="394"/>
      <c r="CG39" s="394"/>
      <c r="CH39" s="394"/>
      <c r="CI39" s="394"/>
      <c r="CJ39" s="394"/>
      <c r="CK39" s="394"/>
      <c r="CL39" s="394"/>
      <c r="CM39" s="394"/>
      <c r="CN39" s="394"/>
      <c r="CO39" s="394"/>
      <c r="CP39" s="394"/>
      <c r="CQ39" s="395"/>
      <c r="CR39" s="396">
        <v>8880257</v>
      </c>
      <c r="CS39" s="409"/>
      <c r="CT39" s="409"/>
      <c r="CU39" s="409"/>
      <c r="CV39" s="409"/>
      <c r="CW39" s="409"/>
      <c r="CX39" s="409"/>
      <c r="CY39" s="410"/>
      <c r="CZ39" s="399">
        <v>3.9</v>
      </c>
      <c r="DA39" s="411"/>
      <c r="DB39" s="411"/>
      <c r="DC39" s="412"/>
      <c r="DD39" s="402">
        <v>6232870</v>
      </c>
      <c r="DE39" s="409"/>
      <c r="DF39" s="409"/>
      <c r="DG39" s="409"/>
      <c r="DH39" s="409"/>
      <c r="DI39" s="409"/>
      <c r="DJ39" s="409"/>
      <c r="DK39" s="410"/>
      <c r="DL39" s="402" t="s">
        <v>122</v>
      </c>
      <c r="DM39" s="409"/>
      <c r="DN39" s="409"/>
      <c r="DO39" s="409"/>
      <c r="DP39" s="409"/>
      <c r="DQ39" s="409"/>
      <c r="DR39" s="409"/>
      <c r="DS39" s="409"/>
      <c r="DT39" s="409"/>
      <c r="DU39" s="409"/>
      <c r="DV39" s="410"/>
      <c r="DW39" s="399" t="s">
        <v>122</v>
      </c>
      <c r="DX39" s="411"/>
      <c r="DY39" s="411"/>
      <c r="DZ39" s="411"/>
      <c r="EA39" s="411"/>
      <c r="EB39" s="411"/>
      <c r="EC39" s="423"/>
    </row>
    <row r="40" spans="2:133" ht="11.25" customHeight="1" x14ac:dyDescent="0.2">
      <c r="B40" s="393" t="s">
        <v>330</v>
      </c>
      <c r="C40" s="394"/>
      <c r="D40" s="394"/>
      <c r="E40" s="394"/>
      <c r="F40" s="394"/>
      <c r="G40" s="394"/>
      <c r="H40" s="394"/>
      <c r="I40" s="394"/>
      <c r="J40" s="394"/>
      <c r="K40" s="394"/>
      <c r="L40" s="394"/>
      <c r="M40" s="394"/>
      <c r="N40" s="394"/>
      <c r="O40" s="394"/>
      <c r="P40" s="394"/>
      <c r="Q40" s="395"/>
      <c r="R40" s="396">
        <v>1328000</v>
      </c>
      <c r="S40" s="397"/>
      <c r="T40" s="397"/>
      <c r="U40" s="397"/>
      <c r="V40" s="397"/>
      <c r="W40" s="397"/>
      <c r="X40" s="397"/>
      <c r="Y40" s="398"/>
      <c r="Z40" s="434">
        <v>0.6</v>
      </c>
      <c r="AA40" s="434"/>
      <c r="AB40" s="434"/>
      <c r="AC40" s="434"/>
      <c r="AD40" s="435" t="s">
        <v>122</v>
      </c>
      <c r="AE40" s="435"/>
      <c r="AF40" s="435"/>
      <c r="AG40" s="435"/>
      <c r="AH40" s="435"/>
      <c r="AI40" s="435"/>
      <c r="AJ40" s="435"/>
      <c r="AK40" s="435"/>
      <c r="AL40" s="399" t="s">
        <v>122</v>
      </c>
      <c r="AM40" s="400"/>
      <c r="AN40" s="400"/>
      <c r="AO40" s="436"/>
      <c r="AQ40" s="429" t="s">
        <v>331</v>
      </c>
      <c r="AR40" s="430"/>
      <c r="AS40" s="430"/>
      <c r="AT40" s="430"/>
      <c r="AU40" s="430"/>
      <c r="AV40" s="430"/>
      <c r="AW40" s="430"/>
      <c r="AX40" s="430"/>
      <c r="AY40" s="431"/>
      <c r="AZ40" s="396" t="s">
        <v>122</v>
      </c>
      <c r="BA40" s="397"/>
      <c r="BB40" s="397"/>
      <c r="BC40" s="397"/>
      <c r="BD40" s="409"/>
      <c r="BE40" s="409"/>
      <c r="BF40" s="432"/>
      <c r="BG40" s="437" t="s">
        <v>332</v>
      </c>
      <c r="BH40" s="438"/>
      <c r="BI40" s="438"/>
      <c r="BJ40" s="438"/>
      <c r="BK40" s="438"/>
      <c r="BL40" s="205"/>
      <c r="BM40" s="394" t="s">
        <v>333</v>
      </c>
      <c r="BN40" s="394"/>
      <c r="BO40" s="394"/>
      <c r="BP40" s="394"/>
      <c r="BQ40" s="394"/>
      <c r="BR40" s="394"/>
      <c r="BS40" s="394"/>
      <c r="BT40" s="394"/>
      <c r="BU40" s="395"/>
      <c r="BV40" s="396">
        <v>109</v>
      </c>
      <c r="BW40" s="397"/>
      <c r="BX40" s="397"/>
      <c r="BY40" s="397"/>
      <c r="BZ40" s="397"/>
      <c r="CA40" s="397"/>
      <c r="CB40" s="433"/>
      <c r="CD40" s="393" t="s">
        <v>334</v>
      </c>
      <c r="CE40" s="394"/>
      <c r="CF40" s="394"/>
      <c r="CG40" s="394"/>
      <c r="CH40" s="394"/>
      <c r="CI40" s="394"/>
      <c r="CJ40" s="394"/>
      <c r="CK40" s="394"/>
      <c r="CL40" s="394"/>
      <c r="CM40" s="394"/>
      <c r="CN40" s="394"/>
      <c r="CO40" s="394"/>
      <c r="CP40" s="394"/>
      <c r="CQ40" s="395"/>
      <c r="CR40" s="396">
        <v>1871178</v>
      </c>
      <c r="CS40" s="397"/>
      <c r="CT40" s="397"/>
      <c r="CU40" s="397"/>
      <c r="CV40" s="397"/>
      <c r="CW40" s="397"/>
      <c r="CX40" s="397"/>
      <c r="CY40" s="398"/>
      <c r="CZ40" s="399">
        <v>0.8</v>
      </c>
      <c r="DA40" s="411"/>
      <c r="DB40" s="411"/>
      <c r="DC40" s="412"/>
      <c r="DD40" s="402">
        <v>1304719</v>
      </c>
      <c r="DE40" s="397"/>
      <c r="DF40" s="397"/>
      <c r="DG40" s="397"/>
      <c r="DH40" s="397"/>
      <c r="DI40" s="397"/>
      <c r="DJ40" s="397"/>
      <c r="DK40" s="398"/>
      <c r="DL40" s="402">
        <v>6438</v>
      </c>
      <c r="DM40" s="397"/>
      <c r="DN40" s="397"/>
      <c r="DO40" s="397"/>
      <c r="DP40" s="397"/>
      <c r="DQ40" s="397"/>
      <c r="DR40" s="397"/>
      <c r="DS40" s="397"/>
      <c r="DT40" s="397"/>
      <c r="DU40" s="397"/>
      <c r="DV40" s="398"/>
      <c r="DW40" s="399">
        <v>0</v>
      </c>
      <c r="DX40" s="411"/>
      <c r="DY40" s="411"/>
      <c r="DZ40" s="411"/>
      <c r="EA40" s="411"/>
      <c r="EB40" s="411"/>
      <c r="EC40" s="423"/>
    </row>
    <row r="41" spans="2:133" ht="11.25" customHeight="1" x14ac:dyDescent="0.2">
      <c r="B41" s="377" t="s">
        <v>335</v>
      </c>
      <c r="C41" s="378"/>
      <c r="D41" s="378"/>
      <c r="E41" s="378"/>
      <c r="F41" s="378"/>
      <c r="G41" s="378"/>
      <c r="H41" s="378"/>
      <c r="I41" s="378"/>
      <c r="J41" s="378"/>
      <c r="K41" s="378"/>
      <c r="L41" s="378"/>
      <c r="M41" s="378"/>
      <c r="N41" s="378"/>
      <c r="O41" s="378"/>
      <c r="P41" s="378"/>
      <c r="Q41" s="379"/>
      <c r="R41" s="380">
        <v>234403301</v>
      </c>
      <c r="S41" s="421"/>
      <c r="T41" s="421"/>
      <c r="U41" s="421"/>
      <c r="V41" s="421"/>
      <c r="W41" s="421"/>
      <c r="X41" s="421"/>
      <c r="Y41" s="424"/>
      <c r="Z41" s="425">
        <v>100</v>
      </c>
      <c r="AA41" s="425"/>
      <c r="AB41" s="425"/>
      <c r="AC41" s="425"/>
      <c r="AD41" s="426">
        <v>120849315</v>
      </c>
      <c r="AE41" s="426"/>
      <c r="AF41" s="426"/>
      <c r="AG41" s="426"/>
      <c r="AH41" s="426"/>
      <c r="AI41" s="426"/>
      <c r="AJ41" s="426"/>
      <c r="AK41" s="426"/>
      <c r="AL41" s="383">
        <v>100</v>
      </c>
      <c r="AM41" s="427"/>
      <c r="AN41" s="427"/>
      <c r="AO41" s="428"/>
      <c r="AQ41" s="429" t="s">
        <v>336</v>
      </c>
      <c r="AR41" s="430"/>
      <c r="AS41" s="430"/>
      <c r="AT41" s="430"/>
      <c r="AU41" s="430"/>
      <c r="AV41" s="430"/>
      <c r="AW41" s="430"/>
      <c r="AX41" s="430"/>
      <c r="AY41" s="431"/>
      <c r="AZ41" s="396">
        <v>6160020</v>
      </c>
      <c r="BA41" s="397"/>
      <c r="BB41" s="397"/>
      <c r="BC41" s="397"/>
      <c r="BD41" s="409"/>
      <c r="BE41" s="409"/>
      <c r="BF41" s="432"/>
      <c r="BG41" s="437"/>
      <c r="BH41" s="438"/>
      <c r="BI41" s="438"/>
      <c r="BJ41" s="438"/>
      <c r="BK41" s="438"/>
      <c r="BL41" s="205"/>
      <c r="BM41" s="394" t="s">
        <v>337</v>
      </c>
      <c r="BN41" s="394"/>
      <c r="BO41" s="394"/>
      <c r="BP41" s="394"/>
      <c r="BQ41" s="394"/>
      <c r="BR41" s="394"/>
      <c r="BS41" s="394"/>
      <c r="BT41" s="394"/>
      <c r="BU41" s="395"/>
      <c r="BV41" s="396">
        <v>1</v>
      </c>
      <c r="BW41" s="397"/>
      <c r="BX41" s="397"/>
      <c r="BY41" s="397"/>
      <c r="BZ41" s="397"/>
      <c r="CA41" s="397"/>
      <c r="CB41" s="433"/>
      <c r="CD41" s="393" t="s">
        <v>338</v>
      </c>
      <c r="CE41" s="394"/>
      <c r="CF41" s="394"/>
      <c r="CG41" s="394"/>
      <c r="CH41" s="394"/>
      <c r="CI41" s="394"/>
      <c r="CJ41" s="394"/>
      <c r="CK41" s="394"/>
      <c r="CL41" s="394"/>
      <c r="CM41" s="394"/>
      <c r="CN41" s="394"/>
      <c r="CO41" s="394"/>
      <c r="CP41" s="394"/>
      <c r="CQ41" s="395"/>
      <c r="CR41" s="396" t="s">
        <v>122</v>
      </c>
      <c r="CS41" s="409"/>
      <c r="CT41" s="409"/>
      <c r="CU41" s="409"/>
      <c r="CV41" s="409"/>
      <c r="CW41" s="409"/>
      <c r="CX41" s="409"/>
      <c r="CY41" s="410"/>
      <c r="CZ41" s="399" t="s">
        <v>122</v>
      </c>
      <c r="DA41" s="411"/>
      <c r="DB41" s="411"/>
      <c r="DC41" s="412"/>
      <c r="DD41" s="402" t="s">
        <v>122</v>
      </c>
      <c r="DE41" s="409"/>
      <c r="DF41" s="409"/>
      <c r="DG41" s="409"/>
      <c r="DH41" s="409"/>
      <c r="DI41" s="409"/>
      <c r="DJ41" s="409"/>
      <c r="DK41" s="410"/>
      <c r="DL41" s="403"/>
      <c r="DM41" s="404"/>
      <c r="DN41" s="404"/>
      <c r="DO41" s="404"/>
      <c r="DP41" s="404"/>
      <c r="DQ41" s="404"/>
      <c r="DR41" s="404"/>
      <c r="DS41" s="404"/>
      <c r="DT41" s="404"/>
      <c r="DU41" s="404"/>
      <c r="DV41" s="405"/>
      <c r="DW41" s="406"/>
      <c r="DX41" s="407"/>
      <c r="DY41" s="407"/>
      <c r="DZ41" s="407"/>
      <c r="EA41" s="407"/>
      <c r="EB41" s="407"/>
      <c r="EC41" s="408"/>
    </row>
    <row r="42" spans="2:133" ht="11.25" customHeight="1" x14ac:dyDescent="0.2">
      <c r="AQ42" s="441" t="s">
        <v>339</v>
      </c>
      <c r="AR42" s="442"/>
      <c r="AS42" s="442"/>
      <c r="AT42" s="442"/>
      <c r="AU42" s="442"/>
      <c r="AV42" s="442"/>
      <c r="AW42" s="442"/>
      <c r="AX42" s="442"/>
      <c r="AY42" s="443"/>
      <c r="AZ42" s="380">
        <v>16404691</v>
      </c>
      <c r="BA42" s="421"/>
      <c r="BB42" s="421"/>
      <c r="BC42" s="421"/>
      <c r="BD42" s="381"/>
      <c r="BE42" s="381"/>
      <c r="BF42" s="444"/>
      <c r="BG42" s="439"/>
      <c r="BH42" s="440"/>
      <c r="BI42" s="440"/>
      <c r="BJ42" s="440"/>
      <c r="BK42" s="440"/>
      <c r="BL42" s="206"/>
      <c r="BM42" s="378" t="s">
        <v>340</v>
      </c>
      <c r="BN42" s="378"/>
      <c r="BO42" s="378"/>
      <c r="BP42" s="378"/>
      <c r="BQ42" s="378"/>
      <c r="BR42" s="378"/>
      <c r="BS42" s="378"/>
      <c r="BT42" s="378"/>
      <c r="BU42" s="379"/>
      <c r="BV42" s="380">
        <v>394</v>
      </c>
      <c r="BW42" s="421"/>
      <c r="BX42" s="421"/>
      <c r="BY42" s="421"/>
      <c r="BZ42" s="421"/>
      <c r="CA42" s="421"/>
      <c r="CB42" s="422"/>
      <c r="CD42" s="393" t="s">
        <v>341</v>
      </c>
      <c r="CE42" s="394"/>
      <c r="CF42" s="394"/>
      <c r="CG42" s="394"/>
      <c r="CH42" s="394"/>
      <c r="CI42" s="394"/>
      <c r="CJ42" s="394"/>
      <c r="CK42" s="394"/>
      <c r="CL42" s="394"/>
      <c r="CM42" s="394"/>
      <c r="CN42" s="394"/>
      <c r="CO42" s="394"/>
      <c r="CP42" s="394"/>
      <c r="CQ42" s="395"/>
      <c r="CR42" s="396">
        <v>14530030</v>
      </c>
      <c r="CS42" s="409"/>
      <c r="CT42" s="409"/>
      <c r="CU42" s="409"/>
      <c r="CV42" s="409"/>
      <c r="CW42" s="409"/>
      <c r="CX42" s="409"/>
      <c r="CY42" s="410"/>
      <c r="CZ42" s="399">
        <v>6.3</v>
      </c>
      <c r="DA42" s="411"/>
      <c r="DB42" s="411"/>
      <c r="DC42" s="412"/>
      <c r="DD42" s="402">
        <v>2913702</v>
      </c>
      <c r="DE42" s="409"/>
      <c r="DF42" s="409"/>
      <c r="DG42" s="409"/>
      <c r="DH42" s="409"/>
      <c r="DI42" s="409"/>
      <c r="DJ42" s="409"/>
      <c r="DK42" s="410"/>
      <c r="DL42" s="403"/>
      <c r="DM42" s="404"/>
      <c r="DN42" s="404"/>
      <c r="DO42" s="404"/>
      <c r="DP42" s="404"/>
      <c r="DQ42" s="404"/>
      <c r="DR42" s="404"/>
      <c r="DS42" s="404"/>
      <c r="DT42" s="404"/>
      <c r="DU42" s="404"/>
      <c r="DV42" s="405"/>
      <c r="DW42" s="406"/>
      <c r="DX42" s="407"/>
      <c r="DY42" s="407"/>
      <c r="DZ42" s="407"/>
      <c r="EA42" s="407"/>
      <c r="EB42" s="407"/>
      <c r="EC42" s="408"/>
    </row>
    <row r="43" spans="2:133" ht="11.25" customHeight="1" x14ac:dyDescent="0.2">
      <c r="B43" s="196" t="s">
        <v>342</v>
      </c>
      <c r="CD43" s="393" t="s">
        <v>343</v>
      </c>
      <c r="CE43" s="394"/>
      <c r="CF43" s="394"/>
      <c r="CG43" s="394"/>
      <c r="CH43" s="394"/>
      <c r="CI43" s="394"/>
      <c r="CJ43" s="394"/>
      <c r="CK43" s="394"/>
      <c r="CL43" s="394"/>
      <c r="CM43" s="394"/>
      <c r="CN43" s="394"/>
      <c r="CO43" s="394"/>
      <c r="CP43" s="394"/>
      <c r="CQ43" s="395"/>
      <c r="CR43" s="396">
        <v>140050</v>
      </c>
      <c r="CS43" s="409"/>
      <c r="CT43" s="409"/>
      <c r="CU43" s="409"/>
      <c r="CV43" s="409"/>
      <c r="CW43" s="409"/>
      <c r="CX43" s="409"/>
      <c r="CY43" s="410"/>
      <c r="CZ43" s="399">
        <v>0.1</v>
      </c>
      <c r="DA43" s="411"/>
      <c r="DB43" s="411"/>
      <c r="DC43" s="412"/>
      <c r="DD43" s="402">
        <v>140050</v>
      </c>
      <c r="DE43" s="409"/>
      <c r="DF43" s="409"/>
      <c r="DG43" s="409"/>
      <c r="DH43" s="409"/>
      <c r="DI43" s="409"/>
      <c r="DJ43" s="409"/>
      <c r="DK43" s="410"/>
      <c r="DL43" s="403"/>
      <c r="DM43" s="404"/>
      <c r="DN43" s="404"/>
      <c r="DO43" s="404"/>
      <c r="DP43" s="404"/>
      <c r="DQ43" s="404"/>
      <c r="DR43" s="404"/>
      <c r="DS43" s="404"/>
      <c r="DT43" s="404"/>
      <c r="DU43" s="404"/>
      <c r="DV43" s="405"/>
      <c r="DW43" s="406"/>
      <c r="DX43" s="407"/>
      <c r="DY43" s="407"/>
      <c r="DZ43" s="407"/>
      <c r="EA43" s="407"/>
      <c r="EB43" s="407"/>
      <c r="EC43" s="408"/>
    </row>
    <row r="44" spans="2:133" ht="11.25" customHeight="1" x14ac:dyDescent="0.2">
      <c r="B44" s="413" t="s">
        <v>344</v>
      </c>
      <c r="C44" s="413"/>
      <c r="D44" s="413"/>
      <c r="E44" s="413"/>
      <c r="F44" s="413"/>
      <c r="G44" s="413"/>
      <c r="H44" s="413"/>
      <c r="I44" s="413"/>
      <c r="J44" s="413"/>
      <c r="K44" s="413"/>
      <c r="L44" s="413"/>
      <c r="M44" s="413"/>
      <c r="N44" s="413"/>
      <c r="O44" s="413"/>
      <c r="P44" s="413"/>
      <c r="Q44" s="413"/>
      <c r="R44" s="413"/>
      <c r="S44" s="413"/>
      <c r="T44" s="413"/>
      <c r="U44" s="413"/>
      <c r="V44" s="413"/>
      <c r="W44" s="413"/>
      <c r="X44" s="413"/>
      <c r="Y44" s="413"/>
      <c r="Z44" s="413"/>
      <c r="AA44" s="413"/>
      <c r="AB44" s="413"/>
      <c r="AC44" s="413"/>
      <c r="AD44" s="413"/>
      <c r="AE44" s="413"/>
      <c r="AF44" s="413"/>
      <c r="AG44" s="413"/>
      <c r="AH44" s="413"/>
      <c r="AI44" s="413"/>
      <c r="AJ44" s="413"/>
      <c r="AK44" s="413"/>
      <c r="AL44" s="413"/>
      <c r="AM44" s="413"/>
      <c r="AN44" s="413"/>
      <c r="AO44" s="413"/>
      <c r="AP44" s="413"/>
      <c r="AQ44" s="413"/>
      <c r="AR44" s="413"/>
      <c r="AS44" s="413"/>
      <c r="AT44" s="413"/>
      <c r="AU44" s="413"/>
      <c r="AV44" s="413"/>
      <c r="AW44" s="413"/>
      <c r="AX44" s="413"/>
      <c r="AY44" s="413"/>
      <c r="AZ44" s="413"/>
      <c r="BA44" s="413"/>
      <c r="BB44" s="413"/>
      <c r="BC44" s="413"/>
      <c r="BD44" s="413"/>
      <c r="BE44" s="413"/>
      <c r="BF44" s="413"/>
      <c r="BG44" s="413"/>
      <c r="BH44" s="413"/>
      <c r="BI44" s="413"/>
      <c r="BJ44" s="413"/>
      <c r="BK44" s="413"/>
      <c r="BL44" s="413"/>
      <c r="BM44" s="413"/>
      <c r="BN44" s="413"/>
      <c r="BO44" s="413"/>
      <c r="BP44" s="413"/>
      <c r="BQ44" s="413"/>
      <c r="BR44" s="413"/>
      <c r="BS44" s="413"/>
      <c r="BT44" s="413"/>
      <c r="BU44" s="413"/>
      <c r="BV44" s="413"/>
      <c r="BW44" s="413"/>
      <c r="BX44" s="413"/>
      <c r="BY44" s="413"/>
      <c r="BZ44" s="413"/>
      <c r="CA44" s="413"/>
      <c r="CB44" s="413"/>
      <c r="CC44" s="414"/>
      <c r="CD44" s="415" t="s">
        <v>292</v>
      </c>
      <c r="CE44" s="416"/>
      <c r="CF44" s="393" t="s">
        <v>345</v>
      </c>
      <c r="CG44" s="394"/>
      <c r="CH44" s="394"/>
      <c r="CI44" s="394"/>
      <c r="CJ44" s="394"/>
      <c r="CK44" s="394"/>
      <c r="CL44" s="394"/>
      <c r="CM44" s="394"/>
      <c r="CN44" s="394"/>
      <c r="CO44" s="394"/>
      <c r="CP44" s="394"/>
      <c r="CQ44" s="395"/>
      <c r="CR44" s="396">
        <v>14530030</v>
      </c>
      <c r="CS44" s="397"/>
      <c r="CT44" s="397"/>
      <c r="CU44" s="397"/>
      <c r="CV44" s="397"/>
      <c r="CW44" s="397"/>
      <c r="CX44" s="397"/>
      <c r="CY44" s="398"/>
      <c r="CZ44" s="399">
        <v>6.3</v>
      </c>
      <c r="DA44" s="400"/>
      <c r="DB44" s="400"/>
      <c r="DC44" s="401"/>
      <c r="DD44" s="402">
        <v>2913702</v>
      </c>
      <c r="DE44" s="397"/>
      <c r="DF44" s="397"/>
      <c r="DG44" s="397"/>
      <c r="DH44" s="397"/>
      <c r="DI44" s="397"/>
      <c r="DJ44" s="397"/>
      <c r="DK44" s="398"/>
      <c r="DL44" s="403"/>
      <c r="DM44" s="404"/>
      <c r="DN44" s="404"/>
      <c r="DO44" s="404"/>
      <c r="DP44" s="404"/>
      <c r="DQ44" s="404"/>
      <c r="DR44" s="404"/>
      <c r="DS44" s="404"/>
      <c r="DT44" s="404"/>
      <c r="DU44" s="404"/>
      <c r="DV44" s="405"/>
      <c r="DW44" s="406"/>
      <c r="DX44" s="407"/>
      <c r="DY44" s="407"/>
      <c r="DZ44" s="407"/>
      <c r="EA44" s="407"/>
      <c r="EB44" s="407"/>
      <c r="EC44" s="408"/>
    </row>
    <row r="45" spans="2:133" ht="11.25" customHeight="1" x14ac:dyDescent="0.2">
      <c r="B45" s="413" t="s">
        <v>346</v>
      </c>
      <c r="C45" s="413"/>
      <c r="D45" s="413"/>
      <c r="E45" s="413"/>
      <c r="F45" s="413"/>
      <c r="G45" s="413"/>
      <c r="H45" s="413"/>
      <c r="I45" s="413"/>
      <c r="J45" s="413"/>
      <c r="K45" s="413"/>
      <c r="L45" s="413"/>
      <c r="M45" s="413"/>
      <c r="N45" s="413"/>
      <c r="O45" s="413"/>
      <c r="P45" s="413"/>
      <c r="Q45" s="413"/>
      <c r="R45" s="413"/>
      <c r="S45" s="413"/>
      <c r="T45" s="413"/>
      <c r="U45" s="413"/>
      <c r="V45" s="413"/>
      <c r="W45" s="413"/>
      <c r="X45" s="413"/>
      <c r="Y45" s="413"/>
      <c r="Z45" s="413"/>
      <c r="AA45" s="413"/>
      <c r="AB45" s="413"/>
      <c r="AC45" s="413"/>
      <c r="AD45" s="413"/>
      <c r="AE45" s="413"/>
      <c r="AF45" s="413"/>
      <c r="AG45" s="413"/>
      <c r="AH45" s="413"/>
      <c r="AI45" s="413"/>
      <c r="AJ45" s="413"/>
      <c r="AK45" s="413"/>
      <c r="AL45" s="413"/>
      <c r="AM45" s="413"/>
      <c r="AN45" s="413"/>
      <c r="AO45" s="413"/>
      <c r="AP45" s="413"/>
      <c r="AQ45" s="413"/>
      <c r="AR45" s="413"/>
      <c r="AS45" s="413"/>
      <c r="AT45" s="413"/>
      <c r="AU45" s="413"/>
      <c r="AV45" s="413"/>
      <c r="AW45" s="413"/>
      <c r="AX45" s="413"/>
      <c r="AY45" s="413"/>
      <c r="AZ45" s="413"/>
      <c r="BA45" s="413"/>
      <c r="BB45" s="413"/>
      <c r="BC45" s="413"/>
      <c r="BD45" s="413"/>
      <c r="BE45" s="413"/>
      <c r="BF45" s="413"/>
      <c r="BG45" s="413"/>
      <c r="BH45" s="413"/>
      <c r="BI45" s="413"/>
      <c r="BJ45" s="413"/>
      <c r="BK45" s="413"/>
      <c r="BL45" s="413"/>
      <c r="BM45" s="413"/>
      <c r="BN45" s="413"/>
      <c r="BO45" s="413"/>
      <c r="BP45" s="413"/>
      <c r="BQ45" s="413"/>
      <c r="BR45" s="413"/>
      <c r="BS45" s="413"/>
      <c r="BT45" s="413"/>
      <c r="BU45" s="413"/>
      <c r="BV45" s="413"/>
      <c r="BW45" s="413"/>
      <c r="BX45" s="413"/>
      <c r="BY45" s="413"/>
      <c r="BZ45" s="413"/>
      <c r="CA45" s="413"/>
      <c r="CB45" s="413"/>
      <c r="CC45" s="414"/>
      <c r="CD45" s="417"/>
      <c r="CE45" s="418"/>
      <c r="CF45" s="393" t="s">
        <v>347</v>
      </c>
      <c r="CG45" s="394"/>
      <c r="CH45" s="394"/>
      <c r="CI45" s="394"/>
      <c r="CJ45" s="394"/>
      <c r="CK45" s="394"/>
      <c r="CL45" s="394"/>
      <c r="CM45" s="394"/>
      <c r="CN45" s="394"/>
      <c r="CO45" s="394"/>
      <c r="CP45" s="394"/>
      <c r="CQ45" s="395"/>
      <c r="CR45" s="396">
        <v>5501676</v>
      </c>
      <c r="CS45" s="409"/>
      <c r="CT45" s="409"/>
      <c r="CU45" s="409"/>
      <c r="CV45" s="409"/>
      <c r="CW45" s="409"/>
      <c r="CX45" s="409"/>
      <c r="CY45" s="410"/>
      <c r="CZ45" s="399">
        <v>2.4</v>
      </c>
      <c r="DA45" s="411"/>
      <c r="DB45" s="411"/>
      <c r="DC45" s="412"/>
      <c r="DD45" s="402">
        <v>94827</v>
      </c>
      <c r="DE45" s="409"/>
      <c r="DF45" s="409"/>
      <c r="DG45" s="409"/>
      <c r="DH45" s="409"/>
      <c r="DI45" s="409"/>
      <c r="DJ45" s="409"/>
      <c r="DK45" s="410"/>
      <c r="DL45" s="403"/>
      <c r="DM45" s="404"/>
      <c r="DN45" s="404"/>
      <c r="DO45" s="404"/>
      <c r="DP45" s="404"/>
      <c r="DQ45" s="404"/>
      <c r="DR45" s="404"/>
      <c r="DS45" s="404"/>
      <c r="DT45" s="404"/>
      <c r="DU45" s="404"/>
      <c r="DV45" s="405"/>
      <c r="DW45" s="406"/>
      <c r="DX45" s="407"/>
      <c r="DY45" s="407"/>
      <c r="DZ45" s="407"/>
      <c r="EA45" s="407"/>
      <c r="EB45" s="407"/>
      <c r="EC45" s="408"/>
    </row>
    <row r="46" spans="2:133" ht="11.25" customHeight="1" x14ac:dyDescent="0.2">
      <c r="B46" s="207"/>
      <c r="CD46" s="417"/>
      <c r="CE46" s="418"/>
      <c r="CF46" s="393" t="s">
        <v>348</v>
      </c>
      <c r="CG46" s="394"/>
      <c r="CH46" s="394"/>
      <c r="CI46" s="394"/>
      <c r="CJ46" s="394"/>
      <c r="CK46" s="394"/>
      <c r="CL46" s="394"/>
      <c r="CM46" s="394"/>
      <c r="CN46" s="394"/>
      <c r="CO46" s="394"/>
      <c r="CP46" s="394"/>
      <c r="CQ46" s="395"/>
      <c r="CR46" s="396">
        <v>8997350</v>
      </c>
      <c r="CS46" s="397"/>
      <c r="CT46" s="397"/>
      <c r="CU46" s="397"/>
      <c r="CV46" s="397"/>
      <c r="CW46" s="397"/>
      <c r="CX46" s="397"/>
      <c r="CY46" s="398"/>
      <c r="CZ46" s="399">
        <v>3.9</v>
      </c>
      <c r="DA46" s="400"/>
      <c r="DB46" s="400"/>
      <c r="DC46" s="401"/>
      <c r="DD46" s="402">
        <v>2815071</v>
      </c>
      <c r="DE46" s="397"/>
      <c r="DF46" s="397"/>
      <c r="DG46" s="397"/>
      <c r="DH46" s="397"/>
      <c r="DI46" s="397"/>
      <c r="DJ46" s="397"/>
      <c r="DK46" s="398"/>
      <c r="DL46" s="403"/>
      <c r="DM46" s="404"/>
      <c r="DN46" s="404"/>
      <c r="DO46" s="404"/>
      <c r="DP46" s="404"/>
      <c r="DQ46" s="404"/>
      <c r="DR46" s="404"/>
      <c r="DS46" s="404"/>
      <c r="DT46" s="404"/>
      <c r="DU46" s="404"/>
      <c r="DV46" s="405"/>
      <c r="DW46" s="406"/>
      <c r="DX46" s="407"/>
      <c r="DY46" s="407"/>
      <c r="DZ46" s="407"/>
      <c r="EA46" s="407"/>
      <c r="EB46" s="407"/>
      <c r="EC46" s="408"/>
    </row>
    <row r="47" spans="2:133" ht="11.25" customHeight="1" x14ac:dyDescent="0.2">
      <c r="B47" s="207"/>
      <c r="CD47" s="417"/>
      <c r="CE47" s="418"/>
      <c r="CF47" s="393" t="s">
        <v>349</v>
      </c>
      <c r="CG47" s="394"/>
      <c r="CH47" s="394"/>
      <c r="CI47" s="394"/>
      <c r="CJ47" s="394"/>
      <c r="CK47" s="394"/>
      <c r="CL47" s="394"/>
      <c r="CM47" s="394"/>
      <c r="CN47" s="394"/>
      <c r="CO47" s="394"/>
      <c r="CP47" s="394"/>
      <c r="CQ47" s="395"/>
      <c r="CR47" s="396" t="s">
        <v>122</v>
      </c>
      <c r="CS47" s="409"/>
      <c r="CT47" s="409"/>
      <c r="CU47" s="409"/>
      <c r="CV47" s="409"/>
      <c r="CW47" s="409"/>
      <c r="CX47" s="409"/>
      <c r="CY47" s="410"/>
      <c r="CZ47" s="399" t="s">
        <v>122</v>
      </c>
      <c r="DA47" s="411"/>
      <c r="DB47" s="411"/>
      <c r="DC47" s="412"/>
      <c r="DD47" s="402" t="s">
        <v>122</v>
      </c>
      <c r="DE47" s="409"/>
      <c r="DF47" s="409"/>
      <c r="DG47" s="409"/>
      <c r="DH47" s="409"/>
      <c r="DI47" s="409"/>
      <c r="DJ47" s="409"/>
      <c r="DK47" s="410"/>
      <c r="DL47" s="403"/>
      <c r="DM47" s="404"/>
      <c r="DN47" s="404"/>
      <c r="DO47" s="404"/>
      <c r="DP47" s="404"/>
      <c r="DQ47" s="404"/>
      <c r="DR47" s="404"/>
      <c r="DS47" s="404"/>
      <c r="DT47" s="404"/>
      <c r="DU47" s="404"/>
      <c r="DV47" s="405"/>
      <c r="DW47" s="406"/>
      <c r="DX47" s="407"/>
      <c r="DY47" s="407"/>
      <c r="DZ47" s="407"/>
      <c r="EA47" s="407"/>
      <c r="EB47" s="407"/>
      <c r="EC47" s="408"/>
    </row>
    <row r="48" spans="2:133" ht="10.8" x14ac:dyDescent="0.2">
      <c r="B48" s="207"/>
      <c r="CD48" s="419"/>
      <c r="CE48" s="420"/>
      <c r="CF48" s="393" t="s">
        <v>350</v>
      </c>
      <c r="CG48" s="394"/>
      <c r="CH48" s="394"/>
      <c r="CI48" s="394"/>
      <c r="CJ48" s="394"/>
      <c r="CK48" s="394"/>
      <c r="CL48" s="394"/>
      <c r="CM48" s="394"/>
      <c r="CN48" s="394"/>
      <c r="CO48" s="394"/>
      <c r="CP48" s="394"/>
      <c r="CQ48" s="395"/>
      <c r="CR48" s="396" t="s">
        <v>122</v>
      </c>
      <c r="CS48" s="397"/>
      <c r="CT48" s="397"/>
      <c r="CU48" s="397"/>
      <c r="CV48" s="397"/>
      <c r="CW48" s="397"/>
      <c r="CX48" s="397"/>
      <c r="CY48" s="398"/>
      <c r="CZ48" s="399" t="s">
        <v>122</v>
      </c>
      <c r="DA48" s="400"/>
      <c r="DB48" s="400"/>
      <c r="DC48" s="401"/>
      <c r="DD48" s="402" t="s">
        <v>122</v>
      </c>
      <c r="DE48" s="397"/>
      <c r="DF48" s="397"/>
      <c r="DG48" s="397"/>
      <c r="DH48" s="397"/>
      <c r="DI48" s="397"/>
      <c r="DJ48" s="397"/>
      <c r="DK48" s="398"/>
      <c r="DL48" s="403"/>
      <c r="DM48" s="404"/>
      <c r="DN48" s="404"/>
      <c r="DO48" s="404"/>
      <c r="DP48" s="404"/>
      <c r="DQ48" s="404"/>
      <c r="DR48" s="404"/>
      <c r="DS48" s="404"/>
      <c r="DT48" s="404"/>
      <c r="DU48" s="404"/>
      <c r="DV48" s="405"/>
      <c r="DW48" s="406"/>
      <c r="DX48" s="407"/>
      <c r="DY48" s="407"/>
      <c r="DZ48" s="407"/>
      <c r="EA48" s="407"/>
      <c r="EB48" s="407"/>
      <c r="EC48" s="408"/>
    </row>
    <row r="49" spans="2:133" ht="11.25" customHeight="1" x14ac:dyDescent="0.2">
      <c r="B49" s="207"/>
      <c r="CD49" s="377" t="s">
        <v>351</v>
      </c>
      <c r="CE49" s="378"/>
      <c r="CF49" s="378"/>
      <c r="CG49" s="378"/>
      <c r="CH49" s="378"/>
      <c r="CI49" s="378"/>
      <c r="CJ49" s="378"/>
      <c r="CK49" s="378"/>
      <c r="CL49" s="378"/>
      <c r="CM49" s="378"/>
      <c r="CN49" s="378"/>
      <c r="CO49" s="378"/>
      <c r="CP49" s="378"/>
      <c r="CQ49" s="379"/>
      <c r="CR49" s="380">
        <v>229750791</v>
      </c>
      <c r="CS49" s="381"/>
      <c r="CT49" s="381"/>
      <c r="CU49" s="381"/>
      <c r="CV49" s="381"/>
      <c r="CW49" s="381"/>
      <c r="CX49" s="381"/>
      <c r="CY49" s="382"/>
      <c r="CZ49" s="383">
        <v>100</v>
      </c>
      <c r="DA49" s="384"/>
      <c r="DB49" s="384"/>
      <c r="DC49" s="385"/>
      <c r="DD49" s="386">
        <v>141634875</v>
      </c>
      <c r="DE49" s="381"/>
      <c r="DF49" s="381"/>
      <c r="DG49" s="381"/>
      <c r="DH49" s="381"/>
      <c r="DI49" s="381"/>
      <c r="DJ49" s="381"/>
      <c r="DK49" s="382"/>
      <c r="DL49" s="387"/>
      <c r="DM49" s="388"/>
      <c r="DN49" s="388"/>
      <c r="DO49" s="388"/>
      <c r="DP49" s="388"/>
      <c r="DQ49" s="388"/>
      <c r="DR49" s="388"/>
      <c r="DS49" s="388"/>
      <c r="DT49" s="388"/>
      <c r="DU49" s="388"/>
      <c r="DV49" s="389"/>
      <c r="DW49" s="390"/>
      <c r="DX49" s="391"/>
      <c r="DY49" s="391"/>
      <c r="DZ49" s="391"/>
      <c r="EA49" s="391"/>
      <c r="EB49" s="391"/>
      <c r="EC49" s="392"/>
    </row>
  </sheetData>
  <sheetProtection algorithmName="SHA-512" hashValue="Wr7SwUS8DPhTDbjc5ypNKSMWJP8Op1hIvIh9bvT0Ctc32+MlDpdd82SQksyZZGst25vG+5Tb8SRnL2WoFNWwRQ==" saltValue="dAuruZwY+GDHa1N7pROHPA=="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O22:BR22"/>
    <mergeCell ref="BS22:CB22"/>
    <mergeCell ref="CD21:CQ21"/>
    <mergeCell ref="CR21:CY21"/>
    <mergeCell ref="CZ21:DC21"/>
    <mergeCell ref="DD21:DP21"/>
    <mergeCell ref="CD23:CQ23"/>
    <mergeCell ref="CR23:CY23"/>
    <mergeCell ref="CZ23:DC23"/>
    <mergeCell ref="DD23:DK23"/>
    <mergeCell ref="DL23:DV23"/>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DD29:DK29"/>
    <mergeCell ref="DL29:DV29"/>
    <mergeCell ref="B27:Q27"/>
    <mergeCell ref="R27:Y27"/>
    <mergeCell ref="Z27:AC27"/>
    <mergeCell ref="AD27:AK27"/>
    <mergeCell ref="AL27:AO27"/>
    <mergeCell ref="AP27:BF27"/>
    <mergeCell ref="BG27:BN27"/>
    <mergeCell ref="BO27:BR27"/>
    <mergeCell ref="BS27:CB27"/>
    <mergeCell ref="DL25:DV25"/>
    <mergeCell ref="DW27:EC27"/>
    <mergeCell ref="DW26:EC26"/>
    <mergeCell ref="BS26:CB26"/>
    <mergeCell ref="CD26:CQ26"/>
    <mergeCell ref="CR26:CY26"/>
    <mergeCell ref="CZ26:DC26"/>
    <mergeCell ref="DD26:DK26"/>
    <mergeCell ref="DL26:DV26"/>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AD29:AK29"/>
    <mergeCell ref="AL29:AO29"/>
    <mergeCell ref="AP29:BF29"/>
    <mergeCell ref="BG29:BN29"/>
    <mergeCell ref="BG28:BN28"/>
    <mergeCell ref="BO28:BR28"/>
    <mergeCell ref="Z32:AC32"/>
    <mergeCell ref="AD32:AK32"/>
    <mergeCell ref="AL32:AO32"/>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D31:AK31"/>
    <mergeCell ref="AL31:AO31"/>
    <mergeCell ref="AP31:AS33"/>
    <mergeCell ref="AT31:AT33"/>
    <mergeCell ref="DW30:EC30"/>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Normal="100" zoomScaleSheetLayoutView="70" workbookViewId="0"/>
  </sheetViews>
  <sheetFormatPr defaultColWidth="0" defaultRowHeight="13.2" zeroHeight="1" x14ac:dyDescent="0.2"/>
  <cols>
    <col min="1" max="130" width="2.77734375" style="213" customWidth="1"/>
    <col min="131" max="131" width="1.66406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1114" t="s">
        <v>352</v>
      </c>
      <c r="B2" s="1114"/>
      <c r="C2" s="1114"/>
      <c r="D2" s="1114"/>
      <c r="E2" s="1114"/>
      <c r="F2" s="1114"/>
      <c r="G2" s="1114"/>
      <c r="H2" s="1114"/>
      <c r="I2" s="1114"/>
      <c r="J2" s="1114"/>
      <c r="K2" s="1114"/>
      <c r="L2" s="1114"/>
      <c r="M2" s="1114"/>
      <c r="N2" s="1114"/>
      <c r="O2" s="1114"/>
      <c r="P2" s="1114"/>
      <c r="Q2" s="1114"/>
      <c r="R2" s="1114"/>
      <c r="S2" s="1114"/>
      <c r="T2" s="1114"/>
      <c r="U2" s="1114"/>
      <c r="V2" s="1114"/>
      <c r="W2" s="1114"/>
      <c r="X2" s="1114"/>
      <c r="Y2" s="1114"/>
      <c r="Z2" s="1114"/>
      <c r="AA2" s="1114"/>
      <c r="AB2" s="1114"/>
      <c r="AC2" s="1114"/>
      <c r="AD2" s="1114"/>
      <c r="AE2" s="1114"/>
      <c r="AF2" s="1114"/>
      <c r="AG2" s="1114"/>
      <c r="AH2" s="1114"/>
      <c r="AI2" s="1114"/>
      <c r="AJ2" s="1114"/>
      <c r="AK2" s="1114"/>
      <c r="AL2" s="1114"/>
      <c r="AM2" s="1114"/>
      <c r="AN2" s="1114"/>
      <c r="AO2" s="1114"/>
      <c r="AP2" s="1114"/>
      <c r="AQ2" s="1114"/>
      <c r="AR2" s="1114"/>
      <c r="AS2" s="1114"/>
      <c r="AT2" s="1114"/>
      <c r="AU2" s="1114"/>
      <c r="AV2" s="1114"/>
      <c r="AW2" s="1114"/>
      <c r="AX2" s="1114"/>
      <c r="AY2" s="1114"/>
      <c r="AZ2" s="1114"/>
      <c r="BA2" s="1114"/>
      <c r="BB2" s="1114"/>
      <c r="BC2" s="1114"/>
      <c r="BD2" s="1114"/>
      <c r="BE2" s="1114"/>
      <c r="BF2" s="1114"/>
      <c r="BG2" s="1114"/>
      <c r="BH2" s="1114"/>
      <c r="BI2" s="1114"/>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1115" t="s">
        <v>353</v>
      </c>
      <c r="DK2" s="1116"/>
      <c r="DL2" s="1116"/>
      <c r="DM2" s="1116"/>
      <c r="DN2" s="1116"/>
      <c r="DO2" s="1117"/>
      <c r="DP2" s="210"/>
      <c r="DQ2" s="1115" t="s">
        <v>354</v>
      </c>
      <c r="DR2" s="1116"/>
      <c r="DS2" s="1116"/>
      <c r="DT2" s="1116"/>
      <c r="DU2" s="1116"/>
      <c r="DV2" s="1116"/>
      <c r="DW2" s="1116"/>
      <c r="DX2" s="1116"/>
      <c r="DY2" s="1116"/>
      <c r="DZ2" s="1117"/>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x14ac:dyDescent="0.25">
      <c r="A4" s="1072" t="s">
        <v>355</v>
      </c>
      <c r="B4" s="1072"/>
      <c r="C4" s="1072"/>
      <c r="D4" s="1072"/>
      <c r="E4" s="1072"/>
      <c r="F4" s="1072"/>
      <c r="G4" s="1072"/>
      <c r="H4" s="1072"/>
      <c r="I4" s="1072"/>
      <c r="J4" s="1072"/>
      <c r="K4" s="1072"/>
      <c r="L4" s="1072"/>
      <c r="M4" s="1072"/>
      <c r="N4" s="1072"/>
      <c r="O4" s="1072"/>
      <c r="P4" s="1072"/>
      <c r="Q4" s="1072"/>
      <c r="R4" s="1072"/>
      <c r="S4" s="1072"/>
      <c r="T4" s="1072"/>
      <c r="U4" s="1072"/>
      <c r="V4" s="1072"/>
      <c r="W4" s="1072"/>
      <c r="X4" s="1072"/>
      <c r="Y4" s="1072"/>
      <c r="Z4" s="1072"/>
      <c r="AA4" s="1072"/>
      <c r="AB4" s="1072"/>
      <c r="AC4" s="1072"/>
      <c r="AD4" s="1072"/>
      <c r="AE4" s="1072"/>
      <c r="AF4" s="1072"/>
      <c r="AG4" s="1072"/>
      <c r="AH4" s="1072"/>
      <c r="AI4" s="1072"/>
      <c r="AJ4" s="1072"/>
      <c r="AK4" s="1072"/>
      <c r="AL4" s="1072"/>
      <c r="AM4" s="1072"/>
      <c r="AN4" s="1072"/>
      <c r="AO4" s="1072"/>
      <c r="AP4" s="1072"/>
      <c r="AQ4" s="1072"/>
      <c r="AR4" s="1072"/>
      <c r="AS4" s="1072"/>
      <c r="AT4" s="1072"/>
      <c r="AU4" s="1072"/>
      <c r="AV4" s="1072"/>
      <c r="AW4" s="1072"/>
      <c r="AX4" s="1072"/>
      <c r="AY4" s="1072"/>
      <c r="AZ4" s="214"/>
      <c r="BA4" s="214"/>
      <c r="BB4" s="214"/>
      <c r="BC4" s="214"/>
      <c r="BD4" s="214"/>
      <c r="BE4" s="215"/>
      <c r="BF4" s="215"/>
      <c r="BG4" s="215"/>
      <c r="BH4" s="215"/>
      <c r="BI4" s="215"/>
      <c r="BJ4" s="215"/>
      <c r="BK4" s="215"/>
      <c r="BL4" s="215"/>
      <c r="BM4" s="215"/>
      <c r="BN4" s="215"/>
      <c r="BO4" s="215"/>
      <c r="BP4" s="215"/>
      <c r="BQ4" s="743" t="s">
        <v>356</v>
      </c>
      <c r="BR4" s="743"/>
      <c r="BS4" s="743"/>
      <c r="BT4" s="743"/>
      <c r="BU4" s="743"/>
      <c r="BV4" s="743"/>
      <c r="BW4" s="743"/>
      <c r="BX4" s="743"/>
      <c r="BY4" s="743"/>
      <c r="BZ4" s="743"/>
      <c r="CA4" s="743"/>
      <c r="CB4" s="743"/>
      <c r="CC4" s="743"/>
      <c r="CD4" s="743"/>
      <c r="CE4" s="743"/>
      <c r="CF4" s="743"/>
      <c r="CG4" s="743"/>
      <c r="CH4" s="743"/>
      <c r="CI4" s="743"/>
      <c r="CJ4" s="743"/>
      <c r="CK4" s="743"/>
      <c r="CL4" s="743"/>
      <c r="CM4" s="743"/>
      <c r="CN4" s="743"/>
      <c r="CO4" s="743"/>
      <c r="CP4" s="743"/>
      <c r="CQ4" s="743"/>
      <c r="CR4" s="743"/>
      <c r="CS4" s="743"/>
      <c r="CT4" s="743"/>
      <c r="CU4" s="743"/>
      <c r="CV4" s="743"/>
      <c r="CW4" s="743"/>
      <c r="CX4" s="743"/>
      <c r="CY4" s="743"/>
      <c r="CZ4" s="743"/>
      <c r="DA4" s="743"/>
      <c r="DB4" s="743"/>
      <c r="DC4" s="743"/>
      <c r="DD4" s="743"/>
      <c r="DE4" s="743"/>
      <c r="DF4" s="743"/>
      <c r="DG4" s="743"/>
      <c r="DH4" s="743"/>
      <c r="DI4" s="743"/>
      <c r="DJ4" s="743"/>
      <c r="DK4" s="743"/>
      <c r="DL4" s="743"/>
      <c r="DM4" s="743"/>
      <c r="DN4" s="743"/>
      <c r="DO4" s="743"/>
      <c r="DP4" s="743"/>
      <c r="DQ4" s="743"/>
      <c r="DR4" s="743"/>
      <c r="DS4" s="743"/>
      <c r="DT4" s="743"/>
      <c r="DU4" s="743"/>
      <c r="DV4" s="743"/>
      <c r="DW4" s="743"/>
      <c r="DX4" s="743"/>
      <c r="DY4" s="743"/>
      <c r="DZ4" s="743"/>
      <c r="EA4" s="216"/>
    </row>
    <row r="5" spans="1:131" s="217" customFormat="1" ht="26.25" customHeight="1" x14ac:dyDescent="0.2">
      <c r="A5" s="1008" t="s">
        <v>357</v>
      </c>
      <c r="B5" s="1009"/>
      <c r="C5" s="1009"/>
      <c r="D5" s="1009"/>
      <c r="E5" s="1009"/>
      <c r="F5" s="1009"/>
      <c r="G5" s="1009"/>
      <c r="H5" s="1009"/>
      <c r="I5" s="1009"/>
      <c r="J5" s="1009"/>
      <c r="K5" s="1009"/>
      <c r="L5" s="1009"/>
      <c r="M5" s="1009"/>
      <c r="N5" s="1009"/>
      <c r="O5" s="1009"/>
      <c r="P5" s="1010"/>
      <c r="Q5" s="1014" t="s">
        <v>358</v>
      </c>
      <c r="R5" s="1015"/>
      <c r="S5" s="1015"/>
      <c r="T5" s="1015"/>
      <c r="U5" s="1016"/>
      <c r="V5" s="1014" t="s">
        <v>359</v>
      </c>
      <c r="W5" s="1015"/>
      <c r="X5" s="1015"/>
      <c r="Y5" s="1015"/>
      <c r="Z5" s="1016"/>
      <c r="AA5" s="1014" t="s">
        <v>360</v>
      </c>
      <c r="AB5" s="1015"/>
      <c r="AC5" s="1015"/>
      <c r="AD5" s="1015"/>
      <c r="AE5" s="1015"/>
      <c r="AF5" s="1118" t="s">
        <v>361</v>
      </c>
      <c r="AG5" s="1015"/>
      <c r="AH5" s="1015"/>
      <c r="AI5" s="1015"/>
      <c r="AJ5" s="1028"/>
      <c r="AK5" s="1015" t="s">
        <v>362</v>
      </c>
      <c r="AL5" s="1015"/>
      <c r="AM5" s="1015"/>
      <c r="AN5" s="1015"/>
      <c r="AO5" s="1016"/>
      <c r="AP5" s="1014" t="s">
        <v>363</v>
      </c>
      <c r="AQ5" s="1015"/>
      <c r="AR5" s="1015"/>
      <c r="AS5" s="1015"/>
      <c r="AT5" s="1016"/>
      <c r="AU5" s="1014" t="s">
        <v>364</v>
      </c>
      <c r="AV5" s="1015"/>
      <c r="AW5" s="1015"/>
      <c r="AX5" s="1015"/>
      <c r="AY5" s="1028"/>
      <c r="AZ5" s="214"/>
      <c r="BA5" s="214"/>
      <c r="BB5" s="214"/>
      <c r="BC5" s="214"/>
      <c r="BD5" s="214"/>
      <c r="BE5" s="215"/>
      <c r="BF5" s="215"/>
      <c r="BG5" s="215"/>
      <c r="BH5" s="215"/>
      <c r="BI5" s="215"/>
      <c r="BJ5" s="215"/>
      <c r="BK5" s="215"/>
      <c r="BL5" s="215"/>
      <c r="BM5" s="215"/>
      <c r="BN5" s="215"/>
      <c r="BO5" s="215"/>
      <c r="BP5" s="215"/>
      <c r="BQ5" s="1008" t="s">
        <v>365</v>
      </c>
      <c r="BR5" s="1009"/>
      <c r="BS5" s="1009"/>
      <c r="BT5" s="1009"/>
      <c r="BU5" s="1009"/>
      <c r="BV5" s="1009"/>
      <c r="BW5" s="1009"/>
      <c r="BX5" s="1009"/>
      <c r="BY5" s="1009"/>
      <c r="BZ5" s="1009"/>
      <c r="CA5" s="1009"/>
      <c r="CB5" s="1009"/>
      <c r="CC5" s="1009"/>
      <c r="CD5" s="1009"/>
      <c r="CE5" s="1009"/>
      <c r="CF5" s="1009"/>
      <c r="CG5" s="1010"/>
      <c r="CH5" s="1014" t="s">
        <v>366</v>
      </c>
      <c r="CI5" s="1015"/>
      <c r="CJ5" s="1015"/>
      <c r="CK5" s="1015"/>
      <c r="CL5" s="1016"/>
      <c r="CM5" s="1014" t="s">
        <v>367</v>
      </c>
      <c r="CN5" s="1015"/>
      <c r="CO5" s="1015"/>
      <c r="CP5" s="1015"/>
      <c r="CQ5" s="1016"/>
      <c r="CR5" s="1014" t="s">
        <v>368</v>
      </c>
      <c r="CS5" s="1015"/>
      <c r="CT5" s="1015"/>
      <c r="CU5" s="1015"/>
      <c r="CV5" s="1016"/>
      <c r="CW5" s="1014" t="s">
        <v>369</v>
      </c>
      <c r="CX5" s="1015"/>
      <c r="CY5" s="1015"/>
      <c r="CZ5" s="1015"/>
      <c r="DA5" s="1016"/>
      <c r="DB5" s="1014" t="s">
        <v>370</v>
      </c>
      <c r="DC5" s="1015"/>
      <c r="DD5" s="1015"/>
      <c r="DE5" s="1015"/>
      <c r="DF5" s="1016"/>
      <c r="DG5" s="1108" t="s">
        <v>371</v>
      </c>
      <c r="DH5" s="1109"/>
      <c r="DI5" s="1109"/>
      <c r="DJ5" s="1109"/>
      <c r="DK5" s="1110"/>
      <c r="DL5" s="1108" t="s">
        <v>372</v>
      </c>
      <c r="DM5" s="1109"/>
      <c r="DN5" s="1109"/>
      <c r="DO5" s="1109"/>
      <c r="DP5" s="1110"/>
      <c r="DQ5" s="1014" t="s">
        <v>373</v>
      </c>
      <c r="DR5" s="1015"/>
      <c r="DS5" s="1015"/>
      <c r="DT5" s="1015"/>
      <c r="DU5" s="1016"/>
      <c r="DV5" s="1014" t="s">
        <v>364</v>
      </c>
      <c r="DW5" s="1015"/>
      <c r="DX5" s="1015"/>
      <c r="DY5" s="1015"/>
      <c r="DZ5" s="1028"/>
      <c r="EA5" s="216"/>
    </row>
    <row r="6" spans="1:131" s="217" customFormat="1" ht="26.25" customHeight="1" thickBot="1" x14ac:dyDescent="0.25">
      <c r="A6" s="1011"/>
      <c r="B6" s="1012"/>
      <c r="C6" s="1012"/>
      <c r="D6" s="1012"/>
      <c r="E6" s="1012"/>
      <c r="F6" s="1012"/>
      <c r="G6" s="1012"/>
      <c r="H6" s="1012"/>
      <c r="I6" s="1012"/>
      <c r="J6" s="1012"/>
      <c r="K6" s="1012"/>
      <c r="L6" s="1012"/>
      <c r="M6" s="1012"/>
      <c r="N6" s="1012"/>
      <c r="O6" s="1012"/>
      <c r="P6" s="1013"/>
      <c r="Q6" s="1017"/>
      <c r="R6" s="1018"/>
      <c r="S6" s="1018"/>
      <c r="T6" s="1018"/>
      <c r="U6" s="1019"/>
      <c r="V6" s="1017"/>
      <c r="W6" s="1018"/>
      <c r="X6" s="1018"/>
      <c r="Y6" s="1018"/>
      <c r="Z6" s="1019"/>
      <c r="AA6" s="1017"/>
      <c r="AB6" s="1018"/>
      <c r="AC6" s="1018"/>
      <c r="AD6" s="1018"/>
      <c r="AE6" s="1018"/>
      <c r="AF6" s="1119"/>
      <c r="AG6" s="1018"/>
      <c r="AH6" s="1018"/>
      <c r="AI6" s="1018"/>
      <c r="AJ6" s="1029"/>
      <c r="AK6" s="1018"/>
      <c r="AL6" s="1018"/>
      <c r="AM6" s="1018"/>
      <c r="AN6" s="1018"/>
      <c r="AO6" s="1019"/>
      <c r="AP6" s="1017"/>
      <c r="AQ6" s="1018"/>
      <c r="AR6" s="1018"/>
      <c r="AS6" s="1018"/>
      <c r="AT6" s="1019"/>
      <c r="AU6" s="1017"/>
      <c r="AV6" s="1018"/>
      <c r="AW6" s="1018"/>
      <c r="AX6" s="1018"/>
      <c r="AY6" s="1029"/>
      <c r="AZ6" s="214"/>
      <c r="BA6" s="214"/>
      <c r="BB6" s="214"/>
      <c r="BC6" s="214"/>
      <c r="BD6" s="214"/>
      <c r="BE6" s="215"/>
      <c r="BF6" s="215"/>
      <c r="BG6" s="215"/>
      <c r="BH6" s="215"/>
      <c r="BI6" s="215"/>
      <c r="BJ6" s="215"/>
      <c r="BK6" s="215"/>
      <c r="BL6" s="215"/>
      <c r="BM6" s="215"/>
      <c r="BN6" s="215"/>
      <c r="BO6" s="215"/>
      <c r="BP6" s="215"/>
      <c r="BQ6" s="1011"/>
      <c r="BR6" s="1012"/>
      <c r="BS6" s="1012"/>
      <c r="BT6" s="1012"/>
      <c r="BU6" s="1012"/>
      <c r="BV6" s="1012"/>
      <c r="BW6" s="1012"/>
      <c r="BX6" s="1012"/>
      <c r="BY6" s="1012"/>
      <c r="BZ6" s="1012"/>
      <c r="CA6" s="1012"/>
      <c r="CB6" s="1012"/>
      <c r="CC6" s="1012"/>
      <c r="CD6" s="1012"/>
      <c r="CE6" s="1012"/>
      <c r="CF6" s="1012"/>
      <c r="CG6" s="1013"/>
      <c r="CH6" s="1017"/>
      <c r="CI6" s="1018"/>
      <c r="CJ6" s="1018"/>
      <c r="CK6" s="1018"/>
      <c r="CL6" s="1019"/>
      <c r="CM6" s="1017"/>
      <c r="CN6" s="1018"/>
      <c r="CO6" s="1018"/>
      <c r="CP6" s="1018"/>
      <c r="CQ6" s="1019"/>
      <c r="CR6" s="1017"/>
      <c r="CS6" s="1018"/>
      <c r="CT6" s="1018"/>
      <c r="CU6" s="1018"/>
      <c r="CV6" s="1019"/>
      <c r="CW6" s="1017"/>
      <c r="CX6" s="1018"/>
      <c r="CY6" s="1018"/>
      <c r="CZ6" s="1018"/>
      <c r="DA6" s="1019"/>
      <c r="DB6" s="1017"/>
      <c r="DC6" s="1018"/>
      <c r="DD6" s="1018"/>
      <c r="DE6" s="1018"/>
      <c r="DF6" s="1019"/>
      <c r="DG6" s="1111"/>
      <c r="DH6" s="1112"/>
      <c r="DI6" s="1112"/>
      <c r="DJ6" s="1112"/>
      <c r="DK6" s="1113"/>
      <c r="DL6" s="1111"/>
      <c r="DM6" s="1112"/>
      <c r="DN6" s="1112"/>
      <c r="DO6" s="1112"/>
      <c r="DP6" s="1113"/>
      <c r="DQ6" s="1017"/>
      <c r="DR6" s="1018"/>
      <c r="DS6" s="1018"/>
      <c r="DT6" s="1018"/>
      <c r="DU6" s="1019"/>
      <c r="DV6" s="1017"/>
      <c r="DW6" s="1018"/>
      <c r="DX6" s="1018"/>
      <c r="DY6" s="1018"/>
      <c r="DZ6" s="1029"/>
      <c r="EA6" s="216"/>
    </row>
    <row r="7" spans="1:131" s="217" customFormat="1" ht="26.25" customHeight="1" thickTop="1" x14ac:dyDescent="0.2">
      <c r="A7" s="218">
        <v>1</v>
      </c>
      <c r="B7" s="1060" t="s">
        <v>374</v>
      </c>
      <c r="C7" s="1061"/>
      <c r="D7" s="1061"/>
      <c r="E7" s="1061"/>
      <c r="F7" s="1061"/>
      <c r="G7" s="1061"/>
      <c r="H7" s="1061"/>
      <c r="I7" s="1061"/>
      <c r="J7" s="1061"/>
      <c r="K7" s="1061"/>
      <c r="L7" s="1061"/>
      <c r="M7" s="1061"/>
      <c r="N7" s="1061"/>
      <c r="O7" s="1061"/>
      <c r="P7" s="1062"/>
      <c r="Q7" s="1124">
        <v>233897</v>
      </c>
      <c r="R7" s="1125"/>
      <c r="S7" s="1125"/>
      <c r="T7" s="1125"/>
      <c r="U7" s="1125"/>
      <c r="V7" s="1125">
        <v>229860</v>
      </c>
      <c r="W7" s="1125"/>
      <c r="X7" s="1125"/>
      <c r="Y7" s="1125"/>
      <c r="Z7" s="1125"/>
      <c r="AA7" s="1125">
        <f>Q7-V7</f>
        <v>4037</v>
      </c>
      <c r="AB7" s="1125"/>
      <c r="AC7" s="1125"/>
      <c r="AD7" s="1125"/>
      <c r="AE7" s="1126"/>
      <c r="AF7" s="1098">
        <v>3767</v>
      </c>
      <c r="AG7" s="1099"/>
      <c r="AH7" s="1099"/>
      <c r="AI7" s="1099"/>
      <c r="AJ7" s="1100"/>
      <c r="AK7" s="1101">
        <v>2968</v>
      </c>
      <c r="AL7" s="1102"/>
      <c r="AM7" s="1102"/>
      <c r="AN7" s="1102"/>
      <c r="AO7" s="1102"/>
      <c r="AP7" s="1102">
        <v>145835</v>
      </c>
      <c r="AQ7" s="1102"/>
      <c r="AR7" s="1102"/>
      <c r="AS7" s="1102"/>
      <c r="AT7" s="1102"/>
      <c r="AU7" s="1103"/>
      <c r="AV7" s="1103"/>
      <c r="AW7" s="1103"/>
      <c r="AX7" s="1103"/>
      <c r="AY7" s="1104"/>
      <c r="AZ7" s="214"/>
      <c r="BA7" s="214"/>
      <c r="BB7" s="214"/>
      <c r="BC7" s="214"/>
      <c r="BD7" s="214"/>
      <c r="BE7" s="215"/>
      <c r="BF7" s="215"/>
      <c r="BG7" s="215"/>
      <c r="BH7" s="215"/>
      <c r="BI7" s="215"/>
      <c r="BJ7" s="215"/>
      <c r="BK7" s="215"/>
      <c r="BL7" s="215"/>
      <c r="BM7" s="215"/>
      <c r="BN7" s="215"/>
      <c r="BO7" s="215"/>
      <c r="BP7" s="215"/>
      <c r="BQ7" s="218">
        <v>1</v>
      </c>
      <c r="BR7" s="219"/>
      <c r="BS7" s="1105" t="s">
        <v>562</v>
      </c>
      <c r="BT7" s="1106"/>
      <c r="BU7" s="1106"/>
      <c r="BV7" s="1106"/>
      <c r="BW7" s="1106"/>
      <c r="BX7" s="1106"/>
      <c r="BY7" s="1106"/>
      <c r="BZ7" s="1106"/>
      <c r="CA7" s="1106"/>
      <c r="CB7" s="1106"/>
      <c r="CC7" s="1106"/>
      <c r="CD7" s="1106"/>
      <c r="CE7" s="1106"/>
      <c r="CF7" s="1106"/>
      <c r="CG7" s="1107"/>
      <c r="CH7" s="1120">
        <v>-2</v>
      </c>
      <c r="CI7" s="1121"/>
      <c r="CJ7" s="1121"/>
      <c r="CK7" s="1121"/>
      <c r="CL7" s="1122"/>
      <c r="CM7" s="1120">
        <v>23</v>
      </c>
      <c r="CN7" s="1121"/>
      <c r="CO7" s="1121"/>
      <c r="CP7" s="1121"/>
      <c r="CQ7" s="1122"/>
      <c r="CR7" s="1120">
        <v>1</v>
      </c>
      <c r="CS7" s="1121"/>
      <c r="CT7" s="1121"/>
      <c r="CU7" s="1121"/>
      <c r="CV7" s="1122"/>
      <c r="CW7" s="1120">
        <v>0</v>
      </c>
      <c r="CX7" s="1121"/>
      <c r="CY7" s="1121"/>
      <c r="CZ7" s="1121"/>
      <c r="DA7" s="1122"/>
      <c r="DB7" s="1120" t="s">
        <v>552</v>
      </c>
      <c r="DC7" s="1121"/>
      <c r="DD7" s="1121"/>
      <c r="DE7" s="1121"/>
      <c r="DF7" s="1122"/>
      <c r="DG7" s="1120" t="s">
        <v>552</v>
      </c>
      <c r="DH7" s="1121"/>
      <c r="DI7" s="1121"/>
      <c r="DJ7" s="1121"/>
      <c r="DK7" s="1122"/>
      <c r="DL7" s="1120" t="s">
        <v>552</v>
      </c>
      <c r="DM7" s="1121"/>
      <c r="DN7" s="1121"/>
      <c r="DO7" s="1121"/>
      <c r="DP7" s="1122"/>
      <c r="DQ7" s="1120" t="s">
        <v>552</v>
      </c>
      <c r="DR7" s="1121"/>
      <c r="DS7" s="1121"/>
      <c r="DT7" s="1121"/>
      <c r="DU7" s="1122"/>
      <c r="DV7" s="1105"/>
      <c r="DW7" s="1106"/>
      <c r="DX7" s="1106"/>
      <c r="DY7" s="1106"/>
      <c r="DZ7" s="1123"/>
      <c r="EA7" s="216"/>
    </row>
    <row r="8" spans="1:131" s="217" customFormat="1" ht="26.25" customHeight="1" x14ac:dyDescent="0.2">
      <c r="A8" s="220">
        <v>2</v>
      </c>
      <c r="B8" s="1043" t="s">
        <v>375</v>
      </c>
      <c r="C8" s="1044"/>
      <c r="D8" s="1044"/>
      <c r="E8" s="1044"/>
      <c r="F8" s="1044"/>
      <c r="G8" s="1044"/>
      <c r="H8" s="1044"/>
      <c r="I8" s="1044"/>
      <c r="J8" s="1044"/>
      <c r="K8" s="1044"/>
      <c r="L8" s="1044"/>
      <c r="M8" s="1044"/>
      <c r="N8" s="1044"/>
      <c r="O8" s="1044"/>
      <c r="P8" s="1045"/>
      <c r="Q8" s="1051">
        <v>172</v>
      </c>
      <c r="R8" s="1052"/>
      <c r="S8" s="1052"/>
      <c r="T8" s="1052"/>
      <c r="U8" s="1052"/>
      <c r="V8" s="1052">
        <v>39</v>
      </c>
      <c r="W8" s="1052"/>
      <c r="X8" s="1052"/>
      <c r="Y8" s="1052"/>
      <c r="Z8" s="1052"/>
      <c r="AA8" s="1052">
        <f t="shared" ref="AA8:AA11" si="0">Q8-V8</f>
        <v>133</v>
      </c>
      <c r="AB8" s="1052"/>
      <c r="AC8" s="1052"/>
      <c r="AD8" s="1052"/>
      <c r="AE8" s="1053"/>
      <c r="AF8" s="1048">
        <v>133</v>
      </c>
      <c r="AG8" s="1049"/>
      <c r="AH8" s="1049"/>
      <c r="AI8" s="1049"/>
      <c r="AJ8" s="1050"/>
      <c r="AK8" s="1093" t="s">
        <v>552</v>
      </c>
      <c r="AL8" s="1094"/>
      <c r="AM8" s="1094"/>
      <c r="AN8" s="1094"/>
      <c r="AO8" s="1094"/>
      <c r="AP8" s="1094" t="s">
        <v>552</v>
      </c>
      <c r="AQ8" s="1094"/>
      <c r="AR8" s="1094"/>
      <c r="AS8" s="1094"/>
      <c r="AT8" s="1094"/>
      <c r="AU8" s="1095"/>
      <c r="AV8" s="1095"/>
      <c r="AW8" s="1095"/>
      <c r="AX8" s="1095"/>
      <c r="AY8" s="1096"/>
      <c r="AZ8" s="214"/>
      <c r="BA8" s="214"/>
      <c r="BB8" s="214"/>
      <c r="BC8" s="214"/>
      <c r="BD8" s="214"/>
      <c r="BE8" s="215"/>
      <c r="BF8" s="215"/>
      <c r="BG8" s="215"/>
      <c r="BH8" s="215"/>
      <c r="BI8" s="215"/>
      <c r="BJ8" s="215"/>
      <c r="BK8" s="215"/>
      <c r="BL8" s="215"/>
      <c r="BM8" s="215"/>
      <c r="BN8" s="215"/>
      <c r="BO8" s="215"/>
      <c r="BP8" s="215"/>
      <c r="BQ8" s="220">
        <v>2</v>
      </c>
      <c r="BR8" s="221"/>
      <c r="BS8" s="1005" t="s">
        <v>563</v>
      </c>
      <c r="BT8" s="1006"/>
      <c r="BU8" s="1006"/>
      <c r="BV8" s="1006"/>
      <c r="BW8" s="1006"/>
      <c r="BX8" s="1006"/>
      <c r="BY8" s="1006"/>
      <c r="BZ8" s="1006"/>
      <c r="CA8" s="1006"/>
      <c r="CB8" s="1006"/>
      <c r="CC8" s="1006"/>
      <c r="CD8" s="1006"/>
      <c r="CE8" s="1006"/>
      <c r="CF8" s="1006"/>
      <c r="CG8" s="1027"/>
      <c r="CH8" s="1002">
        <v>3</v>
      </c>
      <c r="CI8" s="1003"/>
      <c r="CJ8" s="1003"/>
      <c r="CK8" s="1003"/>
      <c r="CL8" s="1004"/>
      <c r="CM8" s="1002">
        <v>34</v>
      </c>
      <c r="CN8" s="1003"/>
      <c r="CO8" s="1003"/>
      <c r="CP8" s="1003"/>
      <c r="CQ8" s="1004"/>
      <c r="CR8" s="1002">
        <v>3</v>
      </c>
      <c r="CS8" s="1003"/>
      <c r="CT8" s="1003"/>
      <c r="CU8" s="1003"/>
      <c r="CV8" s="1004"/>
      <c r="CW8" s="1002">
        <v>24</v>
      </c>
      <c r="CX8" s="1003"/>
      <c r="CY8" s="1003"/>
      <c r="CZ8" s="1003"/>
      <c r="DA8" s="1004"/>
      <c r="DB8" s="1002" t="s">
        <v>552</v>
      </c>
      <c r="DC8" s="1003"/>
      <c r="DD8" s="1003"/>
      <c r="DE8" s="1003"/>
      <c r="DF8" s="1004"/>
      <c r="DG8" s="1097" t="s">
        <v>552</v>
      </c>
      <c r="DH8" s="1003"/>
      <c r="DI8" s="1003"/>
      <c r="DJ8" s="1003"/>
      <c r="DK8" s="1004"/>
      <c r="DL8" s="1002" t="s">
        <v>552</v>
      </c>
      <c r="DM8" s="1003"/>
      <c r="DN8" s="1003"/>
      <c r="DO8" s="1003"/>
      <c r="DP8" s="1004"/>
      <c r="DQ8" s="1002" t="s">
        <v>552</v>
      </c>
      <c r="DR8" s="1003"/>
      <c r="DS8" s="1003"/>
      <c r="DT8" s="1003"/>
      <c r="DU8" s="1004"/>
      <c r="DV8" s="1005"/>
      <c r="DW8" s="1006"/>
      <c r="DX8" s="1006"/>
      <c r="DY8" s="1006"/>
      <c r="DZ8" s="1007"/>
      <c r="EA8" s="216"/>
    </row>
    <row r="9" spans="1:131" s="217" customFormat="1" ht="26.25" customHeight="1" x14ac:dyDescent="0.2">
      <c r="A9" s="220">
        <v>3</v>
      </c>
      <c r="B9" s="1043" t="s">
        <v>376</v>
      </c>
      <c r="C9" s="1044"/>
      <c r="D9" s="1044"/>
      <c r="E9" s="1044"/>
      <c r="F9" s="1044"/>
      <c r="G9" s="1044"/>
      <c r="H9" s="1044"/>
      <c r="I9" s="1044"/>
      <c r="J9" s="1044"/>
      <c r="K9" s="1044"/>
      <c r="L9" s="1044"/>
      <c r="M9" s="1044"/>
      <c r="N9" s="1044"/>
      <c r="O9" s="1044"/>
      <c r="P9" s="1045"/>
      <c r="Q9" s="1051">
        <v>3617</v>
      </c>
      <c r="R9" s="1052"/>
      <c r="S9" s="1052"/>
      <c r="T9" s="1052"/>
      <c r="U9" s="1052"/>
      <c r="V9" s="1052">
        <v>3526</v>
      </c>
      <c r="W9" s="1052"/>
      <c r="X9" s="1052"/>
      <c r="Y9" s="1052"/>
      <c r="Z9" s="1052"/>
      <c r="AA9" s="1052">
        <f t="shared" si="0"/>
        <v>91</v>
      </c>
      <c r="AB9" s="1052"/>
      <c r="AC9" s="1052"/>
      <c r="AD9" s="1052"/>
      <c r="AE9" s="1053"/>
      <c r="AF9" s="1048">
        <v>91</v>
      </c>
      <c r="AG9" s="1049"/>
      <c r="AH9" s="1049"/>
      <c r="AI9" s="1049"/>
      <c r="AJ9" s="1050"/>
      <c r="AK9" s="1093">
        <v>1673</v>
      </c>
      <c r="AL9" s="1094"/>
      <c r="AM9" s="1094"/>
      <c r="AN9" s="1094"/>
      <c r="AO9" s="1094"/>
      <c r="AP9" s="1094">
        <v>2423</v>
      </c>
      <c r="AQ9" s="1094"/>
      <c r="AR9" s="1094"/>
      <c r="AS9" s="1094"/>
      <c r="AT9" s="1094"/>
      <c r="AU9" s="1095"/>
      <c r="AV9" s="1095"/>
      <c r="AW9" s="1095"/>
      <c r="AX9" s="1095"/>
      <c r="AY9" s="1096"/>
      <c r="AZ9" s="214"/>
      <c r="BA9" s="214"/>
      <c r="BB9" s="214"/>
      <c r="BC9" s="214"/>
      <c r="BD9" s="214"/>
      <c r="BE9" s="215"/>
      <c r="BF9" s="215"/>
      <c r="BG9" s="215"/>
      <c r="BH9" s="215"/>
      <c r="BI9" s="215"/>
      <c r="BJ9" s="215"/>
      <c r="BK9" s="215"/>
      <c r="BL9" s="215"/>
      <c r="BM9" s="215"/>
      <c r="BN9" s="215"/>
      <c r="BO9" s="215"/>
      <c r="BP9" s="215"/>
      <c r="BQ9" s="220">
        <v>3</v>
      </c>
      <c r="BR9" s="221"/>
      <c r="BS9" s="1005" t="s">
        <v>564</v>
      </c>
      <c r="BT9" s="1006"/>
      <c r="BU9" s="1006"/>
      <c r="BV9" s="1006"/>
      <c r="BW9" s="1006"/>
      <c r="BX9" s="1006"/>
      <c r="BY9" s="1006"/>
      <c r="BZ9" s="1006"/>
      <c r="CA9" s="1006"/>
      <c r="CB9" s="1006"/>
      <c r="CC9" s="1006"/>
      <c r="CD9" s="1006"/>
      <c r="CE9" s="1006"/>
      <c r="CF9" s="1006"/>
      <c r="CG9" s="1027"/>
      <c r="CH9" s="1002">
        <v>163</v>
      </c>
      <c r="CI9" s="1003"/>
      <c r="CJ9" s="1003"/>
      <c r="CK9" s="1003"/>
      <c r="CL9" s="1004"/>
      <c r="CM9" s="1002">
        <v>-1468</v>
      </c>
      <c r="CN9" s="1003"/>
      <c r="CO9" s="1003"/>
      <c r="CP9" s="1003"/>
      <c r="CQ9" s="1004"/>
      <c r="CR9" s="1002">
        <v>42</v>
      </c>
      <c r="CS9" s="1003"/>
      <c r="CT9" s="1003"/>
      <c r="CU9" s="1003"/>
      <c r="CV9" s="1004"/>
      <c r="CW9" s="1002">
        <v>0</v>
      </c>
      <c r="CX9" s="1003"/>
      <c r="CY9" s="1003"/>
      <c r="CZ9" s="1003"/>
      <c r="DA9" s="1004"/>
      <c r="DB9" s="1002">
        <v>2159</v>
      </c>
      <c r="DC9" s="1003"/>
      <c r="DD9" s="1003"/>
      <c r="DE9" s="1003"/>
      <c r="DF9" s="1004"/>
      <c r="DG9" s="1002" t="s">
        <v>552</v>
      </c>
      <c r="DH9" s="1003"/>
      <c r="DI9" s="1003"/>
      <c r="DJ9" s="1003"/>
      <c r="DK9" s="1004"/>
      <c r="DL9" s="1002" t="s">
        <v>552</v>
      </c>
      <c r="DM9" s="1003"/>
      <c r="DN9" s="1003"/>
      <c r="DO9" s="1003"/>
      <c r="DP9" s="1004"/>
      <c r="DQ9" s="1002" t="s">
        <v>552</v>
      </c>
      <c r="DR9" s="1003"/>
      <c r="DS9" s="1003"/>
      <c r="DT9" s="1003"/>
      <c r="DU9" s="1004"/>
      <c r="DV9" s="1005"/>
      <c r="DW9" s="1006"/>
      <c r="DX9" s="1006"/>
      <c r="DY9" s="1006"/>
      <c r="DZ9" s="1007"/>
      <c r="EA9" s="216"/>
    </row>
    <row r="10" spans="1:131" s="217" customFormat="1" ht="26.25" customHeight="1" x14ac:dyDescent="0.2">
      <c r="A10" s="220">
        <v>4</v>
      </c>
      <c r="B10" s="1043" t="s">
        <v>377</v>
      </c>
      <c r="C10" s="1044"/>
      <c r="D10" s="1044"/>
      <c r="E10" s="1044"/>
      <c r="F10" s="1044"/>
      <c r="G10" s="1044"/>
      <c r="H10" s="1044"/>
      <c r="I10" s="1044"/>
      <c r="J10" s="1044"/>
      <c r="K10" s="1044"/>
      <c r="L10" s="1044"/>
      <c r="M10" s="1044"/>
      <c r="N10" s="1044"/>
      <c r="O10" s="1044"/>
      <c r="P10" s="1045"/>
      <c r="Q10" s="1051">
        <v>359</v>
      </c>
      <c r="R10" s="1052"/>
      <c r="S10" s="1052"/>
      <c r="T10" s="1052"/>
      <c r="U10" s="1052"/>
      <c r="V10" s="1052">
        <v>1</v>
      </c>
      <c r="W10" s="1052"/>
      <c r="X10" s="1052"/>
      <c r="Y10" s="1052"/>
      <c r="Z10" s="1052"/>
      <c r="AA10" s="1052">
        <f t="shared" si="0"/>
        <v>358</v>
      </c>
      <c r="AB10" s="1052"/>
      <c r="AC10" s="1052"/>
      <c r="AD10" s="1052"/>
      <c r="AE10" s="1053"/>
      <c r="AF10" s="1048">
        <v>358</v>
      </c>
      <c r="AG10" s="1049"/>
      <c r="AH10" s="1049"/>
      <c r="AI10" s="1049"/>
      <c r="AJ10" s="1050"/>
      <c r="AK10" s="1093" t="s">
        <v>552</v>
      </c>
      <c r="AL10" s="1094"/>
      <c r="AM10" s="1094"/>
      <c r="AN10" s="1094"/>
      <c r="AO10" s="1094"/>
      <c r="AP10" s="1094" t="s">
        <v>552</v>
      </c>
      <c r="AQ10" s="1094"/>
      <c r="AR10" s="1094"/>
      <c r="AS10" s="1094"/>
      <c r="AT10" s="1094"/>
      <c r="AU10" s="1095"/>
      <c r="AV10" s="1095"/>
      <c r="AW10" s="1095"/>
      <c r="AX10" s="1095"/>
      <c r="AY10" s="1096"/>
      <c r="AZ10" s="214"/>
      <c r="BA10" s="214"/>
      <c r="BB10" s="214"/>
      <c r="BC10" s="214"/>
      <c r="BD10" s="214"/>
      <c r="BE10" s="215"/>
      <c r="BF10" s="215"/>
      <c r="BG10" s="215"/>
      <c r="BH10" s="215"/>
      <c r="BI10" s="215"/>
      <c r="BJ10" s="215"/>
      <c r="BK10" s="215"/>
      <c r="BL10" s="215"/>
      <c r="BM10" s="215"/>
      <c r="BN10" s="215"/>
      <c r="BO10" s="215"/>
      <c r="BP10" s="215"/>
      <c r="BQ10" s="220">
        <v>4</v>
      </c>
      <c r="BR10" s="221"/>
      <c r="BS10" s="1005" t="s">
        <v>565</v>
      </c>
      <c r="BT10" s="1006"/>
      <c r="BU10" s="1006"/>
      <c r="BV10" s="1006"/>
      <c r="BW10" s="1006"/>
      <c r="BX10" s="1006"/>
      <c r="BY10" s="1006"/>
      <c r="BZ10" s="1006"/>
      <c r="CA10" s="1006"/>
      <c r="CB10" s="1006"/>
      <c r="CC10" s="1006"/>
      <c r="CD10" s="1006"/>
      <c r="CE10" s="1006"/>
      <c r="CF10" s="1006"/>
      <c r="CG10" s="1027"/>
      <c r="CH10" s="1002">
        <v>-6</v>
      </c>
      <c r="CI10" s="1003"/>
      <c r="CJ10" s="1003"/>
      <c r="CK10" s="1003"/>
      <c r="CL10" s="1004"/>
      <c r="CM10" s="1002">
        <v>324</v>
      </c>
      <c r="CN10" s="1003"/>
      <c r="CO10" s="1003"/>
      <c r="CP10" s="1003"/>
      <c r="CQ10" s="1004"/>
      <c r="CR10" s="1002">
        <v>130</v>
      </c>
      <c r="CS10" s="1003"/>
      <c r="CT10" s="1003"/>
      <c r="CU10" s="1003"/>
      <c r="CV10" s="1004"/>
      <c r="CW10" s="1002">
        <v>133</v>
      </c>
      <c r="CX10" s="1003"/>
      <c r="CY10" s="1003"/>
      <c r="CZ10" s="1003"/>
      <c r="DA10" s="1004"/>
      <c r="DB10" s="1002" t="s">
        <v>552</v>
      </c>
      <c r="DC10" s="1003"/>
      <c r="DD10" s="1003"/>
      <c r="DE10" s="1003"/>
      <c r="DF10" s="1004"/>
      <c r="DG10" s="1002" t="s">
        <v>552</v>
      </c>
      <c r="DH10" s="1003"/>
      <c r="DI10" s="1003"/>
      <c r="DJ10" s="1003"/>
      <c r="DK10" s="1004"/>
      <c r="DL10" s="1002" t="s">
        <v>552</v>
      </c>
      <c r="DM10" s="1003"/>
      <c r="DN10" s="1003"/>
      <c r="DO10" s="1003"/>
      <c r="DP10" s="1004"/>
      <c r="DQ10" s="1002" t="s">
        <v>552</v>
      </c>
      <c r="DR10" s="1003"/>
      <c r="DS10" s="1003"/>
      <c r="DT10" s="1003"/>
      <c r="DU10" s="1004"/>
      <c r="DV10" s="1005"/>
      <c r="DW10" s="1006"/>
      <c r="DX10" s="1006"/>
      <c r="DY10" s="1006"/>
      <c r="DZ10" s="1007"/>
      <c r="EA10" s="216"/>
    </row>
    <row r="11" spans="1:131" s="217" customFormat="1" ht="26.25" customHeight="1" x14ac:dyDescent="0.2">
      <c r="A11" s="220">
        <v>5</v>
      </c>
      <c r="B11" s="1043" t="s">
        <v>378</v>
      </c>
      <c r="C11" s="1044"/>
      <c r="D11" s="1044"/>
      <c r="E11" s="1044"/>
      <c r="F11" s="1044"/>
      <c r="G11" s="1044"/>
      <c r="H11" s="1044"/>
      <c r="I11" s="1044"/>
      <c r="J11" s="1044"/>
      <c r="K11" s="1044"/>
      <c r="L11" s="1044"/>
      <c r="M11" s="1044"/>
      <c r="N11" s="1044"/>
      <c r="O11" s="1044"/>
      <c r="P11" s="1045"/>
      <c r="Q11" s="1051">
        <v>93</v>
      </c>
      <c r="R11" s="1052"/>
      <c r="S11" s="1052"/>
      <c r="T11" s="1052"/>
      <c r="U11" s="1052"/>
      <c r="V11" s="1052">
        <v>59</v>
      </c>
      <c r="W11" s="1052"/>
      <c r="X11" s="1052"/>
      <c r="Y11" s="1052"/>
      <c r="Z11" s="1052"/>
      <c r="AA11" s="1052">
        <f t="shared" si="0"/>
        <v>34</v>
      </c>
      <c r="AB11" s="1052"/>
      <c r="AC11" s="1052"/>
      <c r="AD11" s="1052"/>
      <c r="AE11" s="1053"/>
      <c r="AF11" s="1048">
        <v>34</v>
      </c>
      <c r="AG11" s="1049"/>
      <c r="AH11" s="1049"/>
      <c r="AI11" s="1049"/>
      <c r="AJ11" s="1050"/>
      <c r="AK11" s="1093">
        <v>1</v>
      </c>
      <c r="AL11" s="1094"/>
      <c r="AM11" s="1094"/>
      <c r="AN11" s="1094"/>
      <c r="AO11" s="1094"/>
      <c r="AP11" s="1094">
        <v>176</v>
      </c>
      <c r="AQ11" s="1094"/>
      <c r="AR11" s="1094"/>
      <c r="AS11" s="1094"/>
      <c r="AT11" s="1094"/>
      <c r="AU11" s="1095"/>
      <c r="AV11" s="1095"/>
      <c r="AW11" s="1095"/>
      <c r="AX11" s="1095"/>
      <c r="AY11" s="1096"/>
      <c r="AZ11" s="214"/>
      <c r="BA11" s="214"/>
      <c r="BB11" s="214"/>
      <c r="BC11" s="214"/>
      <c r="BD11" s="214"/>
      <c r="BE11" s="215"/>
      <c r="BF11" s="215"/>
      <c r="BG11" s="215"/>
      <c r="BH11" s="215"/>
      <c r="BI11" s="215"/>
      <c r="BJ11" s="215"/>
      <c r="BK11" s="215"/>
      <c r="BL11" s="215"/>
      <c r="BM11" s="215"/>
      <c r="BN11" s="215"/>
      <c r="BO11" s="215"/>
      <c r="BP11" s="215"/>
      <c r="BQ11" s="220">
        <v>5</v>
      </c>
      <c r="BR11" s="221"/>
      <c r="BS11" s="1005" t="s">
        <v>566</v>
      </c>
      <c r="BT11" s="1006"/>
      <c r="BU11" s="1006"/>
      <c r="BV11" s="1006"/>
      <c r="BW11" s="1006"/>
      <c r="BX11" s="1006"/>
      <c r="BY11" s="1006"/>
      <c r="BZ11" s="1006"/>
      <c r="CA11" s="1006"/>
      <c r="CB11" s="1006"/>
      <c r="CC11" s="1006"/>
      <c r="CD11" s="1006"/>
      <c r="CE11" s="1006"/>
      <c r="CF11" s="1006"/>
      <c r="CG11" s="1027"/>
      <c r="CH11" s="1002">
        <v>-1202</v>
      </c>
      <c r="CI11" s="1003"/>
      <c r="CJ11" s="1003"/>
      <c r="CK11" s="1003"/>
      <c r="CL11" s="1004"/>
      <c r="CM11" s="1002">
        <v>10241</v>
      </c>
      <c r="CN11" s="1003"/>
      <c r="CO11" s="1003"/>
      <c r="CP11" s="1003"/>
      <c r="CQ11" s="1004"/>
      <c r="CR11" s="1002">
        <v>750</v>
      </c>
      <c r="CS11" s="1003"/>
      <c r="CT11" s="1003"/>
      <c r="CU11" s="1003"/>
      <c r="CV11" s="1004"/>
      <c r="CW11" s="1002">
        <v>10</v>
      </c>
      <c r="CX11" s="1003"/>
      <c r="CY11" s="1003"/>
      <c r="CZ11" s="1003"/>
      <c r="DA11" s="1004"/>
      <c r="DB11" s="1002">
        <v>5210</v>
      </c>
      <c r="DC11" s="1003"/>
      <c r="DD11" s="1003"/>
      <c r="DE11" s="1003"/>
      <c r="DF11" s="1004"/>
      <c r="DG11" s="1002" t="s">
        <v>552</v>
      </c>
      <c r="DH11" s="1003"/>
      <c r="DI11" s="1003"/>
      <c r="DJ11" s="1003"/>
      <c r="DK11" s="1004"/>
      <c r="DL11" s="1002" t="s">
        <v>552</v>
      </c>
      <c r="DM11" s="1003"/>
      <c r="DN11" s="1003"/>
      <c r="DO11" s="1003"/>
      <c r="DP11" s="1004"/>
      <c r="DQ11" s="1002" t="s">
        <v>552</v>
      </c>
      <c r="DR11" s="1003"/>
      <c r="DS11" s="1003"/>
      <c r="DT11" s="1003"/>
      <c r="DU11" s="1004"/>
      <c r="DV11" s="1005"/>
      <c r="DW11" s="1006"/>
      <c r="DX11" s="1006"/>
      <c r="DY11" s="1006"/>
      <c r="DZ11" s="1007"/>
      <c r="EA11" s="216"/>
    </row>
    <row r="12" spans="1:131" s="217" customFormat="1" ht="26.25" customHeight="1" x14ac:dyDescent="0.2">
      <c r="A12" s="220">
        <v>6</v>
      </c>
      <c r="B12" s="1043" t="s">
        <v>379</v>
      </c>
      <c r="C12" s="1044"/>
      <c r="D12" s="1044"/>
      <c r="E12" s="1044"/>
      <c r="F12" s="1044"/>
      <c r="G12" s="1044"/>
      <c r="H12" s="1044"/>
      <c r="I12" s="1044"/>
      <c r="J12" s="1044"/>
      <c r="K12" s="1044"/>
      <c r="L12" s="1044"/>
      <c r="M12" s="1044"/>
      <c r="N12" s="1044"/>
      <c r="O12" s="1044"/>
      <c r="P12" s="1045"/>
      <c r="Q12" s="1051">
        <v>3317</v>
      </c>
      <c r="R12" s="1052"/>
      <c r="S12" s="1052"/>
      <c r="T12" s="1052"/>
      <c r="U12" s="1052"/>
      <c r="V12" s="1052">
        <v>3317</v>
      </c>
      <c r="W12" s="1052"/>
      <c r="X12" s="1052"/>
      <c r="Y12" s="1052"/>
      <c r="Z12" s="1052"/>
      <c r="AA12" s="1052" t="s">
        <v>552</v>
      </c>
      <c r="AB12" s="1052"/>
      <c r="AC12" s="1052"/>
      <c r="AD12" s="1052"/>
      <c r="AE12" s="1053"/>
      <c r="AF12" s="1048" t="s">
        <v>122</v>
      </c>
      <c r="AG12" s="1049"/>
      <c r="AH12" s="1049"/>
      <c r="AI12" s="1049"/>
      <c r="AJ12" s="1050"/>
      <c r="AK12" s="1093" t="s">
        <v>552</v>
      </c>
      <c r="AL12" s="1094"/>
      <c r="AM12" s="1094"/>
      <c r="AN12" s="1094"/>
      <c r="AO12" s="1094"/>
      <c r="AP12" s="1094">
        <v>6922</v>
      </c>
      <c r="AQ12" s="1094"/>
      <c r="AR12" s="1094"/>
      <c r="AS12" s="1094"/>
      <c r="AT12" s="1094"/>
      <c r="AU12" s="1095"/>
      <c r="AV12" s="1095"/>
      <c r="AW12" s="1095"/>
      <c r="AX12" s="1095"/>
      <c r="AY12" s="1096"/>
      <c r="AZ12" s="214"/>
      <c r="BA12" s="214"/>
      <c r="BB12" s="214"/>
      <c r="BC12" s="214"/>
      <c r="BD12" s="214"/>
      <c r="BE12" s="215"/>
      <c r="BF12" s="215"/>
      <c r="BG12" s="215"/>
      <c r="BH12" s="215"/>
      <c r="BI12" s="215"/>
      <c r="BJ12" s="215"/>
      <c r="BK12" s="215"/>
      <c r="BL12" s="215"/>
      <c r="BM12" s="215"/>
      <c r="BN12" s="215"/>
      <c r="BO12" s="215"/>
      <c r="BP12" s="215"/>
      <c r="BQ12" s="220">
        <v>6</v>
      </c>
      <c r="BR12" s="221"/>
      <c r="BS12" s="1005" t="s">
        <v>567</v>
      </c>
      <c r="BT12" s="1006"/>
      <c r="BU12" s="1006"/>
      <c r="BV12" s="1006"/>
      <c r="BW12" s="1006"/>
      <c r="BX12" s="1006"/>
      <c r="BY12" s="1006"/>
      <c r="BZ12" s="1006"/>
      <c r="CA12" s="1006"/>
      <c r="CB12" s="1006"/>
      <c r="CC12" s="1006"/>
      <c r="CD12" s="1006"/>
      <c r="CE12" s="1006"/>
      <c r="CF12" s="1006"/>
      <c r="CG12" s="1027"/>
      <c r="CH12" s="1002">
        <v>-797</v>
      </c>
      <c r="CI12" s="1003"/>
      <c r="CJ12" s="1003"/>
      <c r="CK12" s="1003"/>
      <c r="CL12" s="1004"/>
      <c r="CM12" s="1002">
        <v>7841</v>
      </c>
      <c r="CN12" s="1003"/>
      <c r="CO12" s="1003"/>
      <c r="CP12" s="1003"/>
      <c r="CQ12" s="1004"/>
      <c r="CR12" s="1002">
        <v>2081</v>
      </c>
      <c r="CS12" s="1003"/>
      <c r="CT12" s="1003"/>
      <c r="CU12" s="1003"/>
      <c r="CV12" s="1004"/>
      <c r="CW12" s="1002" t="s">
        <v>552</v>
      </c>
      <c r="CX12" s="1003"/>
      <c r="CY12" s="1003"/>
      <c r="CZ12" s="1003"/>
      <c r="DA12" s="1004"/>
      <c r="DB12" s="1002">
        <v>6488</v>
      </c>
      <c r="DC12" s="1003"/>
      <c r="DD12" s="1003"/>
      <c r="DE12" s="1003"/>
      <c r="DF12" s="1004"/>
      <c r="DG12" s="1002" t="s">
        <v>552</v>
      </c>
      <c r="DH12" s="1003"/>
      <c r="DI12" s="1003"/>
      <c r="DJ12" s="1003"/>
      <c r="DK12" s="1004"/>
      <c r="DL12" s="1002" t="s">
        <v>552</v>
      </c>
      <c r="DM12" s="1003"/>
      <c r="DN12" s="1003"/>
      <c r="DO12" s="1003"/>
      <c r="DP12" s="1004"/>
      <c r="DQ12" s="1002" t="s">
        <v>552</v>
      </c>
      <c r="DR12" s="1003"/>
      <c r="DS12" s="1003"/>
      <c r="DT12" s="1003"/>
      <c r="DU12" s="1004"/>
      <c r="DV12" s="1005"/>
      <c r="DW12" s="1006"/>
      <c r="DX12" s="1006"/>
      <c r="DY12" s="1006"/>
      <c r="DZ12" s="1007"/>
      <c r="EA12" s="216"/>
    </row>
    <row r="13" spans="1:131" s="217" customFormat="1" ht="26.25" customHeight="1" x14ac:dyDescent="0.2">
      <c r="A13" s="220">
        <v>7</v>
      </c>
      <c r="B13" s="1043"/>
      <c r="C13" s="1044"/>
      <c r="D13" s="1044"/>
      <c r="E13" s="1044"/>
      <c r="F13" s="1044"/>
      <c r="G13" s="1044"/>
      <c r="H13" s="1044"/>
      <c r="I13" s="1044"/>
      <c r="J13" s="1044"/>
      <c r="K13" s="1044"/>
      <c r="L13" s="1044"/>
      <c r="M13" s="1044"/>
      <c r="N13" s="1044"/>
      <c r="O13" s="1044"/>
      <c r="P13" s="1045"/>
      <c r="Q13" s="1051"/>
      <c r="R13" s="1052"/>
      <c r="S13" s="1052"/>
      <c r="T13" s="1052"/>
      <c r="U13" s="1052"/>
      <c r="V13" s="1052"/>
      <c r="W13" s="1052"/>
      <c r="X13" s="1052"/>
      <c r="Y13" s="1052"/>
      <c r="Z13" s="1052"/>
      <c r="AA13" s="1052"/>
      <c r="AB13" s="1052"/>
      <c r="AC13" s="1052"/>
      <c r="AD13" s="1052"/>
      <c r="AE13" s="1053"/>
      <c r="AF13" s="1048"/>
      <c r="AG13" s="1049"/>
      <c r="AH13" s="1049"/>
      <c r="AI13" s="1049"/>
      <c r="AJ13" s="1050"/>
      <c r="AK13" s="1093"/>
      <c r="AL13" s="1094"/>
      <c r="AM13" s="1094"/>
      <c r="AN13" s="1094"/>
      <c r="AO13" s="1094"/>
      <c r="AP13" s="1094"/>
      <c r="AQ13" s="1094"/>
      <c r="AR13" s="1094"/>
      <c r="AS13" s="1094"/>
      <c r="AT13" s="1094"/>
      <c r="AU13" s="1095"/>
      <c r="AV13" s="1095"/>
      <c r="AW13" s="1095"/>
      <c r="AX13" s="1095"/>
      <c r="AY13" s="1096"/>
      <c r="AZ13" s="214"/>
      <c r="BA13" s="214"/>
      <c r="BB13" s="214"/>
      <c r="BC13" s="214"/>
      <c r="BD13" s="214"/>
      <c r="BE13" s="215"/>
      <c r="BF13" s="215"/>
      <c r="BG13" s="215"/>
      <c r="BH13" s="215"/>
      <c r="BI13" s="215"/>
      <c r="BJ13" s="215"/>
      <c r="BK13" s="215"/>
      <c r="BL13" s="215"/>
      <c r="BM13" s="215"/>
      <c r="BN13" s="215"/>
      <c r="BO13" s="215"/>
      <c r="BP13" s="215"/>
      <c r="BQ13" s="220">
        <v>7</v>
      </c>
      <c r="BR13" s="221"/>
      <c r="BS13" s="1005"/>
      <c r="BT13" s="1006"/>
      <c r="BU13" s="1006"/>
      <c r="BV13" s="1006"/>
      <c r="BW13" s="1006"/>
      <c r="BX13" s="1006"/>
      <c r="BY13" s="1006"/>
      <c r="BZ13" s="1006"/>
      <c r="CA13" s="1006"/>
      <c r="CB13" s="1006"/>
      <c r="CC13" s="1006"/>
      <c r="CD13" s="1006"/>
      <c r="CE13" s="1006"/>
      <c r="CF13" s="1006"/>
      <c r="CG13" s="1027"/>
      <c r="CH13" s="1002"/>
      <c r="CI13" s="1003"/>
      <c r="CJ13" s="1003"/>
      <c r="CK13" s="1003"/>
      <c r="CL13" s="1004"/>
      <c r="CM13" s="1002"/>
      <c r="CN13" s="1003"/>
      <c r="CO13" s="1003"/>
      <c r="CP13" s="1003"/>
      <c r="CQ13" s="1004"/>
      <c r="CR13" s="1002"/>
      <c r="CS13" s="1003"/>
      <c r="CT13" s="1003"/>
      <c r="CU13" s="1003"/>
      <c r="CV13" s="1004"/>
      <c r="CW13" s="1002"/>
      <c r="CX13" s="1003"/>
      <c r="CY13" s="1003"/>
      <c r="CZ13" s="1003"/>
      <c r="DA13" s="1004"/>
      <c r="DB13" s="1002"/>
      <c r="DC13" s="1003"/>
      <c r="DD13" s="1003"/>
      <c r="DE13" s="1003"/>
      <c r="DF13" s="1004"/>
      <c r="DG13" s="1002"/>
      <c r="DH13" s="1003"/>
      <c r="DI13" s="1003"/>
      <c r="DJ13" s="1003"/>
      <c r="DK13" s="1004"/>
      <c r="DL13" s="1002"/>
      <c r="DM13" s="1003"/>
      <c r="DN13" s="1003"/>
      <c r="DO13" s="1003"/>
      <c r="DP13" s="1004"/>
      <c r="DQ13" s="1002"/>
      <c r="DR13" s="1003"/>
      <c r="DS13" s="1003"/>
      <c r="DT13" s="1003"/>
      <c r="DU13" s="1004"/>
      <c r="DV13" s="1005"/>
      <c r="DW13" s="1006"/>
      <c r="DX13" s="1006"/>
      <c r="DY13" s="1006"/>
      <c r="DZ13" s="1007"/>
      <c r="EA13" s="216"/>
    </row>
    <row r="14" spans="1:131" s="217" customFormat="1" ht="26.25" customHeight="1" x14ac:dyDescent="0.2">
      <c r="A14" s="220">
        <v>8</v>
      </c>
      <c r="B14" s="1043"/>
      <c r="C14" s="1044"/>
      <c r="D14" s="1044"/>
      <c r="E14" s="1044"/>
      <c r="F14" s="1044"/>
      <c r="G14" s="1044"/>
      <c r="H14" s="1044"/>
      <c r="I14" s="1044"/>
      <c r="J14" s="1044"/>
      <c r="K14" s="1044"/>
      <c r="L14" s="1044"/>
      <c r="M14" s="1044"/>
      <c r="N14" s="1044"/>
      <c r="O14" s="1044"/>
      <c r="P14" s="1045"/>
      <c r="Q14" s="1051"/>
      <c r="R14" s="1052"/>
      <c r="S14" s="1052"/>
      <c r="T14" s="1052"/>
      <c r="U14" s="1052"/>
      <c r="V14" s="1052"/>
      <c r="W14" s="1052"/>
      <c r="X14" s="1052"/>
      <c r="Y14" s="1052"/>
      <c r="Z14" s="1052"/>
      <c r="AA14" s="1052"/>
      <c r="AB14" s="1052"/>
      <c r="AC14" s="1052"/>
      <c r="AD14" s="1052"/>
      <c r="AE14" s="1053"/>
      <c r="AF14" s="1048"/>
      <c r="AG14" s="1049"/>
      <c r="AH14" s="1049"/>
      <c r="AI14" s="1049"/>
      <c r="AJ14" s="1050"/>
      <c r="AK14" s="1093"/>
      <c r="AL14" s="1094"/>
      <c r="AM14" s="1094"/>
      <c r="AN14" s="1094"/>
      <c r="AO14" s="1094"/>
      <c r="AP14" s="1094"/>
      <c r="AQ14" s="1094"/>
      <c r="AR14" s="1094"/>
      <c r="AS14" s="1094"/>
      <c r="AT14" s="1094"/>
      <c r="AU14" s="1095"/>
      <c r="AV14" s="1095"/>
      <c r="AW14" s="1095"/>
      <c r="AX14" s="1095"/>
      <c r="AY14" s="1096"/>
      <c r="AZ14" s="214"/>
      <c r="BA14" s="214"/>
      <c r="BB14" s="214"/>
      <c r="BC14" s="214"/>
      <c r="BD14" s="214"/>
      <c r="BE14" s="215"/>
      <c r="BF14" s="215"/>
      <c r="BG14" s="215"/>
      <c r="BH14" s="215"/>
      <c r="BI14" s="215"/>
      <c r="BJ14" s="215"/>
      <c r="BK14" s="215"/>
      <c r="BL14" s="215"/>
      <c r="BM14" s="215"/>
      <c r="BN14" s="215"/>
      <c r="BO14" s="215"/>
      <c r="BP14" s="215"/>
      <c r="BQ14" s="220">
        <v>8</v>
      </c>
      <c r="BR14" s="221"/>
      <c r="BS14" s="1005"/>
      <c r="BT14" s="1006"/>
      <c r="BU14" s="1006"/>
      <c r="BV14" s="1006"/>
      <c r="BW14" s="1006"/>
      <c r="BX14" s="1006"/>
      <c r="BY14" s="1006"/>
      <c r="BZ14" s="1006"/>
      <c r="CA14" s="1006"/>
      <c r="CB14" s="1006"/>
      <c r="CC14" s="1006"/>
      <c r="CD14" s="1006"/>
      <c r="CE14" s="1006"/>
      <c r="CF14" s="1006"/>
      <c r="CG14" s="1027"/>
      <c r="CH14" s="1002"/>
      <c r="CI14" s="1003"/>
      <c r="CJ14" s="1003"/>
      <c r="CK14" s="1003"/>
      <c r="CL14" s="1004"/>
      <c r="CM14" s="1002"/>
      <c r="CN14" s="1003"/>
      <c r="CO14" s="1003"/>
      <c r="CP14" s="1003"/>
      <c r="CQ14" s="1004"/>
      <c r="CR14" s="1002"/>
      <c r="CS14" s="1003"/>
      <c r="CT14" s="1003"/>
      <c r="CU14" s="1003"/>
      <c r="CV14" s="1004"/>
      <c r="CW14" s="1002"/>
      <c r="CX14" s="1003"/>
      <c r="CY14" s="1003"/>
      <c r="CZ14" s="1003"/>
      <c r="DA14" s="1004"/>
      <c r="DB14" s="1002"/>
      <c r="DC14" s="1003"/>
      <c r="DD14" s="1003"/>
      <c r="DE14" s="1003"/>
      <c r="DF14" s="1004"/>
      <c r="DG14" s="1002"/>
      <c r="DH14" s="1003"/>
      <c r="DI14" s="1003"/>
      <c r="DJ14" s="1003"/>
      <c r="DK14" s="1004"/>
      <c r="DL14" s="1002"/>
      <c r="DM14" s="1003"/>
      <c r="DN14" s="1003"/>
      <c r="DO14" s="1003"/>
      <c r="DP14" s="1004"/>
      <c r="DQ14" s="1002"/>
      <c r="DR14" s="1003"/>
      <c r="DS14" s="1003"/>
      <c r="DT14" s="1003"/>
      <c r="DU14" s="1004"/>
      <c r="DV14" s="1005"/>
      <c r="DW14" s="1006"/>
      <c r="DX14" s="1006"/>
      <c r="DY14" s="1006"/>
      <c r="DZ14" s="1007"/>
      <c r="EA14" s="216"/>
    </row>
    <row r="15" spans="1:131" s="217" customFormat="1" ht="26.25" customHeight="1" x14ac:dyDescent="0.2">
      <c r="A15" s="220">
        <v>9</v>
      </c>
      <c r="B15" s="1043"/>
      <c r="C15" s="1044"/>
      <c r="D15" s="1044"/>
      <c r="E15" s="1044"/>
      <c r="F15" s="1044"/>
      <c r="G15" s="1044"/>
      <c r="H15" s="1044"/>
      <c r="I15" s="1044"/>
      <c r="J15" s="1044"/>
      <c r="K15" s="1044"/>
      <c r="L15" s="1044"/>
      <c r="M15" s="1044"/>
      <c r="N15" s="1044"/>
      <c r="O15" s="1044"/>
      <c r="P15" s="1045"/>
      <c r="Q15" s="1051"/>
      <c r="R15" s="1052"/>
      <c r="S15" s="1052"/>
      <c r="T15" s="1052"/>
      <c r="U15" s="1052"/>
      <c r="V15" s="1052"/>
      <c r="W15" s="1052"/>
      <c r="X15" s="1052"/>
      <c r="Y15" s="1052"/>
      <c r="Z15" s="1052"/>
      <c r="AA15" s="1052"/>
      <c r="AB15" s="1052"/>
      <c r="AC15" s="1052"/>
      <c r="AD15" s="1052"/>
      <c r="AE15" s="1053"/>
      <c r="AF15" s="1048"/>
      <c r="AG15" s="1049"/>
      <c r="AH15" s="1049"/>
      <c r="AI15" s="1049"/>
      <c r="AJ15" s="1050"/>
      <c r="AK15" s="1093"/>
      <c r="AL15" s="1094"/>
      <c r="AM15" s="1094"/>
      <c r="AN15" s="1094"/>
      <c r="AO15" s="1094"/>
      <c r="AP15" s="1094"/>
      <c r="AQ15" s="1094"/>
      <c r="AR15" s="1094"/>
      <c r="AS15" s="1094"/>
      <c r="AT15" s="1094"/>
      <c r="AU15" s="1095"/>
      <c r="AV15" s="1095"/>
      <c r="AW15" s="1095"/>
      <c r="AX15" s="1095"/>
      <c r="AY15" s="1096"/>
      <c r="AZ15" s="214"/>
      <c r="BA15" s="214"/>
      <c r="BB15" s="214"/>
      <c r="BC15" s="214"/>
      <c r="BD15" s="214"/>
      <c r="BE15" s="215"/>
      <c r="BF15" s="215"/>
      <c r="BG15" s="215"/>
      <c r="BH15" s="215"/>
      <c r="BI15" s="215"/>
      <c r="BJ15" s="215"/>
      <c r="BK15" s="215"/>
      <c r="BL15" s="215"/>
      <c r="BM15" s="215"/>
      <c r="BN15" s="215"/>
      <c r="BO15" s="215"/>
      <c r="BP15" s="215"/>
      <c r="BQ15" s="220">
        <v>9</v>
      </c>
      <c r="BR15" s="221"/>
      <c r="BS15" s="1005"/>
      <c r="BT15" s="1006"/>
      <c r="BU15" s="1006"/>
      <c r="BV15" s="1006"/>
      <c r="BW15" s="1006"/>
      <c r="BX15" s="1006"/>
      <c r="BY15" s="1006"/>
      <c r="BZ15" s="1006"/>
      <c r="CA15" s="1006"/>
      <c r="CB15" s="1006"/>
      <c r="CC15" s="1006"/>
      <c r="CD15" s="1006"/>
      <c r="CE15" s="1006"/>
      <c r="CF15" s="1006"/>
      <c r="CG15" s="1027"/>
      <c r="CH15" s="1002"/>
      <c r="CI15" s="1003"/>
      <c r="CJ15" s="1003"/>
      <c r="CK15" s="1003"/>
      <c r="CL15" s="1004"/>
      <c r="CM15" s="1002"/>
      <c r="CN15" s="1003"/>
      <c r="CO15" s="1003"/>
      <c r="CP15" s="1003"/>
      <c r="CQ15" s="1004"/>
      <c r="CR15" s="1002"/>
      <c r="CS15" s="1003"/>
      <c r="CT15" s="1003"/>
      <c r="CU15" s="1003"/>
      <c r="CV15" s="1004"/>
      <c r="CW15" s="1002"/>
      <c r="CX15" s="1003"/>
      <c r="CY15" s="1003"/>
      <c r="CZ15" s="1003"/>
      <c r="DA15" s="1004"/>
      <c r="DB15" s="1002"/>
      <c r="DC15" s="1003"/>
      <c r="DD15" s="1003"/>
      <c r="DE15" s="1003"/>
      <c r="DF15" s="1004"/>
      <c r="DG15" s="1002"/>
      <c r="DH15" s="1003"/>
      <c r="DI15" s="1003"/>
      <c r="DJ15" s="1003"/>
      <c r="DK15" s="1004"/>
      <c r="DL15" s="1002"/>
      <c r="DM15" s="1003"/>
      <c r="DN15" s="1003"/>
      <c r="DO15" s="1003"/>
      <c r="DP15" s="1004"/>
      <c r="DQ15" s="1002"/>
      <c r="DR15" s="1003"/>
      <c r="DS15" s="1003"/>
      <c r="DT15" s="1003"/>
      <c r="DU15" s="1004"/>
      <c r="DV15" s="1005"/>
      <c r="DW15" s="1006"/>
      <c r="DX15" s="1006"/>
      <c r="DY15" s="1006"/>
      <c r="DZ15" s="1007"/>
      <c r="EA15" s="216"/>
    </row>
    <row r="16" spans="1:131" s="217" customFormat="1" ht="26.25" customHeight="1" x14ac:dyDescent="0.2">
      <c r="A16" s="220">
        <v>10</v>
      </c>
      <c r="B16" s="1043"/>
      <c r="C16" s="1044"/>
      <c r="D16" s="1044"/>
      <c r="E16" s="1044"/>
      <c r="F16" s="1044"/>
      <c r="G16" s="1044"/>
      <c r="H16" s="1044"/>
      <c r="I16" s="1044"/>
      <c r="J16" s="1044"/>
      <c r="K16" s="1044"/>
      <c r="L16" s="1044"/>
      <c r="M16" s="1044"/>
      <c r="N16" s="1044"/>
      <c r="O16" s="1044"/>
      <c r="P16" s="1045"/>
      <c r="Q16" s="1051"/>
      <c r="R16" s="1052"/>
      <c r="S16" s="1052"/>
      <c r="T16" s="1052"/>
      <c r="U16" s="1052"/>
      <c r="V16" s="1052"/>
      <c r="W16" s="1052"/>
      <c r="X16" s="1052"/>
      <c r="Y16" s="1052"/>
      <c r="Z16" s="1052"/>
      <c r="AA16" s="1052"/>
      <c r="AB16" s="1052"/>
      <c r="AC16" s="1052"/>
      <c r="AD16" s="1052"/>
      <c r="AE16" s="1053"/>
      <c r="AF16" s="1048"/>
      <c r="AG16" s="1049"/>
      <c r="AH16" s="1049"/>
      <c r="AI16" s="1049"/>
      <c r="AJ16" s="1050"/>
      <c r="AK16" s="1093"/>
      <c r="AL16" s="1094"/>
      <c r="AM16" s="1094"/>
      <c r="AN16" s="1094"/>
      <c r="AO16" s="1094"/>
      <c r="AP16" s="1094"/>
      <c r="AQ16" s="1094"/>
      <c r="AR16" s="1094"/>
      <c r="AS16" s="1094"/>
      <c r="AT16" s="1094"/>
      <c r="AU16" s="1095"/>
      <c r="AV16" s="1095"/>
      <c r="AW16" s="1095"/>
      <c r="AX16" s="1095"/>
      <c r="AY16" s="1096"/>
      <c r="AZ16" s="214"/>
      <c r="BA16" s="214"/>
      <c r="BB16" s="214"/>
      <c r="BC16" s="214"/>
      <c r="BD16" s="214"/>
      <c r="BE16" s="215"/>
      <c r="BF16" s="215"/>
      <c r="BG16" s="215"/>
      <c r="BH16" s="215"/>
      <c r="BI16" s="215"/>
      <c r="BJ16" s="215"/>
      <c r="BK16" s="215"/>
      <c r="BL16" s="215"/>
      <c r="BM16" s="215"/>
      <c r="BN16" s="215"/>
      <c r="BO16" s="215"/>
      <c r="BP16" s="215"/>
      <c r="BQ16" s="220">
        <v>10</v>
      </c>
      <c r="BR16" s="221"/>
      <c r="BS16" s="1005"/>
      <c r="BT16" s="1006"/>
      <c r="BU16" s="1006"/>
      <c r="BV16" s="1006"/>
      <c r="BW16" s="1006"/>
      <c r="BX16" s="1006"/>
      <c r="BY16" s="1006"/>
      <c r="BZ16" s="1006"/>
      <c r="CA16" s="1006"/>
      <c r="CB16" s="1006"/>
      <c r="CC16" s="1006"/>
      <c r="CD16" s="1006"/>
      <c r="CE16" s="1006"/>
      <c r="CF16" s="1006"/>
      <c r="CG16" s="1027"/>
      <c r="CH16" s="1002"/>
      <c r="CI16" s="1003"/>
      <c r="CJ16" s="1003"/>
      <c r="CK16" s="1003"/>
      <c r="CL16" s="1004"/>
      <c r="CM16" s="1002"/>
      <c r="CN16" s="1003"/>
      <c r="CO16" s="1003"/>
      <c r="CP16" s="1003"/>
      <c r="CQ16" s="1004"/>
      <c r="CR16" s="1002"/>
      <c r="CS16" s="1003"/>
      <c r="CT16" s="1003"/>
      <c r="CU16" s="1003"/>
      <c r="CV16" s="1004"/>
      <c r="CW16" s="1002"/>
      <c r="CX16" s="1003"/>
      <c r="CY16" s="1003"/>
      <c r="CZ16" s="1003"/>
      <c r="DA16" s="1004"/>
      <c r="DB16" s="1002"/>
      <c r="DC16" s="1003"/>
      <c r="DD16" s="1003"/>
      <c r="DE16" s="1003"/>
      <c r="DF16" s="1004"/>
      <c r="DG16" s="1002"/>
      <c r="DH16" s="1003"/>
      <c r="DI16" s="1003"/>
      <c r="DJ16" s="1003"/>
      <c r="DK16" s="1004"/>
      <c r="DL16" s="1002"/>
      <c r="DM16" s="1003"/>
      <c r="DN16" s="1003"/>
      <c r="DO16" s="1003"/>
      <c r="DP16" s="1004"/>
      <c r="DQ16" s="1002"/>
      <c r="DR16" s="1003"/>
      <c r="DS16" s="1003"/>
      <c r="DT16" s="1003"/>
      <c r="DU16" s="1004"/>
      <c r="DV16" s="1005"/>
      <c r="DW16" s="1006"/>
      <c r="DX16" s="1006"/>
      <c r="DY16" s="1006"/>
      <c r="DZ16" s="1007"/>
      <c r="EA16" s="216"/>
    </row>
    <row r="17" spans="1:131" s="217" customFormat="1" ht="26.25" customHeight="1" x14ac:dyDescent="0.2">
      <c r="A17" s="220">
        <v>11</v>
      </c>
      <c r="B17" s="1043"/>
      <c r="C17" s="1044"/>
      <c r="D17" s="1044"/>
      <c r="E17" s="1044"/>
      <c r="F17" s="1044"/>
      <c r="G17" s="1044"/>
      <c r="H17" s="1044"/>
      <c r="I17" s="1044"/>
      <c r="J17" s="1044"/>
      <c r="K17" s="1044"/>
      <c r="L17" s="1044"/>
      <c r="M17" s="1044"/>
      <c r="N17" s="1044"/>
      <c r="O17" s="1044"/>
      <c r="P17" s="1045"/>
      <c r="Q17" s="1051"/>
      <c r="R17" s="1052"/>
      <c r="S17" s="1052"/>
      <c r="T17" s="1052"/>
      <c r="U17" s="1052"/>
      <c r="V17" s="1052"/>
      <c r="W17" s="1052"/>
      <c r="X17" s="1052"/>
      <c r="Y17" s="1052"/>
      <c r="Z17" s="1052"/>
      <c r="AA17" s="1052"/>
      <c r="AB17" s="1052"/>
      <c r="AC17" s="1052"/>
      <c r="AD17" s="1052"/>
      <c r="AE17" s="1053"/>
      <c r="AF17" s="1048"/>
      <c r="AG17" s="1049"/>
      <c r="AH17" s="1049"/>
      <c r="AI17" s="1049"/>
      <c r="AJ17" s="1050"/>
      <c r="AK17" s="1093"/>
      <c r="AL17" s="1094"/>
      <c r="AM17" s="1094"/>
      <c r="AN17" s="1094"/>
      <c r="AO17" s="1094"/>
      <c r="AP17" s="1094"/>
      <c r="AQ17" s="1094"/>
      <c r="AR17" s="1094"/>
      <c r="AS17" s="1094"/>
      <c r="AT17" s="1094"/>
      <c r="AU17" s="1095"/>
      <c r="AV17" s="1095"/>
      <c r="AW17" s="1095"/>
      <c r="AX17" s="1095"/>
      <c r="AY17" s="1096"/>
      <c r="AZ17" s="214"/>
      <c r="BA17" s="214"/>
      <c r="BB17" s="214"/>
      <c r="BC17" s="214"/>
      <c r="BD17" s="214"/>
      <c r="BE17" s="215"/>
      <c r="BF17" s="215"/>
      <c r="BG17" s="215"/>
      <c r="BH17" s="215"/>
      <c r="BI17" s="215"/>
      <c r="BJ17" s="215"/>
      <c r="BK17" s="215"/>
      <c r="BL17" s="215"/>
      <c r="BM17" s="215"/>
      <c r="BN17" s="215"/>
      <c r="BO17" s="215"/>
      <c r="BP17" s="215"/>
      <c r="BQ17" s="220">
        <v>11</v>
      </c>
      <c r="BR17" s="221"/>
      <c r="BS17" s="1005"/>
      <c r="BT17" s="1006"/>
      <c r="BU17" s="1006"/>
      <c r="BV17" s="1006"/>
      <c r="BW17" s="1006"/>
      <c r="BX17" s="1006"/>
      <c r="BY17" s="1006"/>
      <c r="BZ17" s="1006"/>
      <c r="CA17" s="1006"/>
      <c r="CB17" s="1006"/>
      <c r="CC17" s="1006"/>
      <c r="CD17" s="1006"/>
      <c r="CE17" s="1006"/>
      <c r="CF17" s="1006"/>
      <c r="CG17" s="1027"/>
      <c r="CH17" s="1002"/>
      <c r="CI17" s="1003"/>
      <c r="CJ17" s="1003"/>
      <c r="CK17" s="1003"/>
      <c r="CL17" s="1004"/>
      <c r="CM17" s="1002"/>
      <c r="CN17" s="1003"/>
      <c r="CO17" s="1003"/>
      <c r="CP17" s="1003"/>
      <c r="CQ17" s="1004"/>
      <c r="CR17" s="1002"/>
      <c r="CS17" s="1003"/>
      <c r="CT17" s="1003"/>
      <c r="CU17" s="1003"/>
      <c r="CV17" s="1004"/>
      <c r="CW17" s="1002"/>
      <c r="CX17" s="1003"/>
      <c r="CY17" s="1003"/>
      <c r="CZ17" s="1003"/>
      <c r="DA17" s="1004"/>
      <c r="DB17" s="1002"/>
      <c r="DC17" s="1003"/>
      <c r="DD17" s="1003"/>
      <c r="DE17" s="1003"/>
      <c r="DF17" s="1004"/>
      <c r="DG17" s="1002"/>
      <c r="DH17" s="1003"/>
      <c r="DI17" s="1003"/>
      <c r="DJ17" s="1003"/>
      <c r="DK17" s="1004"/>
      <c r="DL17" s="1002"/>
      <c r="DM17" s="1003"/>
      <c r="DN17" s="1003"/>
      <c r="DO17" s="1003"/>
      <c r="DP17" s="1004"/>
      <c r="DQ17" s="1002"/>
      <c r="DR17" s="1003"/>
      <c r="DS17" s="1003"/>
      <c r="DT17" s="1003"/>
      <c r="DU17" s="1004"/>
      <c r="DV17" s="1005"/>
      <c r="DW17" s="1006"/>
      <c r="DX17" s="1006"/>
      <c r="DY17" s="1006"/>
      <c r="DZ17" s="1007"/>
      <c r="EA17" s="216"/>
    </row>
    <row r="18" spans="1:131" s="217" customFormat="1" ht="26.25" customHeight="1" x14ac:dyDescent="0.2">
      <c r="A18" s="220">
        <v>12</v>
      </c>
      <c r="B18" s="1043"/>
      <c r="C18" s="1044"/>
      <c r="D18" s="1044"/>
      <c r="E18" s="1044"/>
      <c r="F18" s="1044"/>
      <c r="G18" s="1044"/>
      <c r="H18" s="1044"/>
      <c r="I18" s="1044"/>
      <c r="J18" s="1044"/>
      <c r="K18" s="1044"/>
      <c r="L18" s="1044"/>
      <c r="M18" s="1044"/>
      <c r="N18" s="1044"/>
      <c r="O18" s="1044"/>
      <c r="P18" s="1045"/>
      <c r="Q18" s="1051"/>
      <c r="R18" s="1052"/>
      <c r="S18" s="1052"/>
      <c r="T18" s="1052"/>
      <c r="U18" s="1052"/>
      <c r="V18" s="1052"/>
      <c r="W18" s="1052"/>
      <c r="X18" s="1052"/>
      <c r="Y18" s="1052"/>
      <c r="Z18" s="1052"/>
      <c r="AA18" s="1052"/>
      <c r="AB18" s="1052"/>
      <c r="AC18" s="1052"/>
      <c r="AD18" s="1052"/>
      <c r="AE18" s="1053"/>
      <c r="AF18" s="1048"/>
      <c r="AG18" s="1049"/>
      <c r="AH18" s="1049"/>
      <c r="AI18" s="1049"/>
      <c r="AJ18" s="1050"/>
      <c r="AK18" s="1093"/>
      <c r="AL18" s="1094"/>
      <c r="AM18" s="1094"/>
      <c r="AN18" s="1094"/>
      <c r="AO18" s="1094"/>
      <c r="AP18" s="1094"/>
      <c r="AQ18" s="1094"/>
      <c r="AR18" s="1094"/>
      <c r="AS18" s="1094"/>
      <c r="AT18" s="1094"/>
      <c r="AU18" s="1095"/>
      <c r="AV18" s="1095"/>
      <c r="AW18" s="1095"/>
      <c r="AX18" s="1095"/>
      <c r="AY18" s="1096"/>
      <c r="AZ18" s="214"/>
      <c r="BA18" s="214"/>
      <c r="BB18" s="214"/>
      <c r="BC18" s="214"/>
      <c r="BD18" s="214"/>
      <c r="BE18" s="215"/>
      <c r="BF18" s="215"/>
      <c r="BG18" s="215"/>
      <c r="BH18" s="215"/>
      <c r="BI18" s="215"/>
      <c r="BJ18" s="215"/>
      <c r="BK18" s="215"/>
      <c r="BL18" s="215"/>
      <c r="BM18" s="215"/>
      <c r="BN18" s="215"/>
      <c r="BO18" s="215"/>
      <c r="BP18" s="215"/>
      <c r="BQ18" s="220">
        <v>12</v>
      </c>
      <c r="BR18" s="221"/>
      <c r="BS18" s="1005"/>
      <c r="BT18" s="1006"/>
      <c r="BU18" s="1006"/>
      <c r="BV18" s="1006"/>
      <c r="BW18" s="1006"/>
      <c r="BX18" s="1006"/>
      <c r="BY18" s="1006"/>
      <c r="BZ18" s="1006"/>
      <c r="CA18" s="1006"/>
      <c r="CB18" s="1006"/>
      <c r="CC18" s="1006"/>
      <c r="CD18" s="1006"/>
      <c r="CE18" s="1006"/>
      <c r="CF18" s="1006"/>
      <c r="CG18" s="1027"/>
      <c r="CH18" s="1002"/>
      <c r="CI18" s="1003"/>
      <c r="CJ18" s="1003"/>
      <c r="CK18" s="1003"/>
      <c r="CL18" s="1004"/>
      <c r="CM18" s="1002"/>
      <c r="CN18" s="1003"/>
      <c r="CO18" s="1003"/>
      <c r="CP18" s="1003"/>
      <c r="CQ18" s="1004"/>
      <c r="CR18" s="1002"/>
      <c r="CS18" s="1003"/>
      <c r="CT18" s="1003"/>
      <c r="CU18" s="1003"/>
      <c r="CV18" s="1004"/>
      <c r="CW18" s="1002"/>
      <c r="CX18" s="1003"/>
      <c r="CY18" s="1003"/>
      <c r="CZ18" s="1003"/>
      <c r="DA18" s="1004"/>
      <c r="DB18" s="1002"/>
      <c r="DC18" s="1003"/>
      <c r="DD18" s="1003"/>
      <c r="DE18" s="1003"/>
      <c r="DF18" s="1004"/>
      <c r="DG18" s="1002"/>
      <c r="DH18" s="1003"/>
      <c r="DI18" s="1003"/>
      <c r="DJ18" s="1003"/>
      <c r="DK18" s="1004"/>
      <c r="DL18" s="1002"/>
      <c r="DM18" s="1003"/>
      <c r="DN18" s="1003"/>
      <c r="DO18" s="1003"/>
      <c r="DP18" s="1004"/>
      <c r="DQ18" s="1002"/>
      <c r="DR18" s="1003"/>
      <c r="DS18" s="1003"/>
      <c r="DT18" s="1003"/>
      <c r="DU18" s="1004"/>
      <c r="DV18" s="1005"/>
      <c r="DW18" s="1006"/>
      <c r="DX18" s="1006"/>
      <c r="DY18" s="1006"/>
      <c r="DZ18" s="1007"/>
      <c r="EA18" s="216"/>
    </row>
    <row r="19" spans="1:131" s="217" customFormat="1" ht="26.25" customHeight="1" x14ac:dyDescent="0.2">
      <c r="A19" s="220">
        <v>13</v>
      </c>
      <c r="B19" s="1043"/>
      <c r="C19" s="1044"/>
      <c r="D19" s="1044"/>
      <c r="E19" s="1044"/>
      <c r="F19" s="1044"/>
      <c r="G19" s="1044"/>
      <c r="H19" s="1044"/>
      <c r="I19" s="1044"/>
      <c r="J19" s="1044"/>
      <c r="K19" s="1044"/>
      <c r="L19" s="1044"/>
      <c r="M19" s="1044"/>
      <c r="N19" s="1044"/>
      <c r="O19" s="1044"/>
      <c r="P19" s="1045"/>
      <c r="Q19" s="1051"/>
      <c r="R19" s="1052"/>
      <c r="S19" s="1052"/>
      <c r="T19" s="1052"/>
      <c r="U19" s="1052"/>
      <c r="V19" s="1052"/>
      <c r="W19" s="1052"/>
      <c r="X19" s="1052"/>
      <c r="Y19" s="1052"/>
      <c r="Z19" s="1052"/>
      <c r="AA19" s="1052"/>
      <c r="AB19" s="1052"/>
      <c r="AC19" s="1052"/>
      <c r="AD19" s="1052"/>
      <c r="AE19" s="1053"/>
      <c r="AF19" s="1048"/>
      <c r="AG19" s="1049"/>
      <c r="AH19" s="1049"/>
      <c r="AI19" s="1049"/>
      <c r="AJ19" s="1050"/>
      <c r="AK19" s="1093"/>
      <c r="AL19" s="1094"/>
      <c r="AM19" s="1094"/>
      <c r="AN19" s="1094"/>
      <c r="AO19" s="1094"/>
      <c r="AP19" s="1094"/>
      <c r="AQ19" s="1094"/>
      <c r="AR19" s="1094"/>
      <c r="AS19" s="1094"/>
      <c r="AT19" s="1094"/>
      <c r="AU19" s="1095"/>
      <c r="AV19" s="1095"/>
      <c r="AW19" s="1095"/>
      <c r="AX19" s="1095"/>
      <c r="AY19" s="1096"/>
      <c r="AZ19" s="214"/>
      <c r="BA19" s="214"/>
      <c r="BB19" s="214"/>
      <c r="BC19" s="214"/>
      <c r="BD19" s="214"/>
      <c r="BE19" s="215"/>
      <c r="BF19" s="215"/>
      <c r="BG19" s="215"/>
      <c r="BH19" s="215"/>
      <c r="BI19" s="215"/>
      <c r="BJ19" s="215"/>
      <c r="BK19" s="215"/>
      <c r="BL19" s="215"/>
      <c r="BM19" s="215"/>
      <c r="BN19" s="215"/>
      <c r="BO19" s="215"/>
      <c r="BP19" s="215"/>
      <c r="BQ19" s="220">
        <v>13</v>
      </c>
      <c r="BR19" s="221"/>
      <c r="BS19" s="1005"/>
      <c r="BT19" s="1006"/>
      <c r="BU19" s="1006"/>
      <c r="BV19" s="1006"/>
      <c r="BW19" s="1006"/>
      <c r="BX19" s="1006"/>
      <c r="BY19" s="1006"/>
      <c r="BZ19" s="1006"/>
      <c r="CA19" s="1006"/>
      <c r="CB19" s="1006"/>
      <c r="CC19" s="1006"/>
      <c r="CD19" s="1006"/>
      <c r="CE19" s="1006"/>
      <c r="CF19" s="1006"/>
      <c r="CG19" s="1027"/>
      <c r="CH19" s="1002"/>
      <c r="CI19" s="1003"/>
      <c r="CJ19" s="1003"/>
      <c r="CK19" s="1003"/>
      <c r="CL19" s="1004"/>
      <c r="CM19" s="1002"/>
      <c r="CN19" s="1003"/>
      <c r="CO19" s="1003"/>
      <c r="CP19" s="1003"/>
      <c r="CQ19" s="1004"/>
      <c r="CR19" s="1002"/>
      <c r="CS19" s="1003"/>
      <c r="CT19" s="1003"/>
      <c r="CU19" s="1003"/>
      <c r="CV19" s="1004"/>
      <c r="CW19" s="1002"/>
      <c r="CX19" s="1003"/>
      <c r="CY19" s="1003"/>
      <c r="CZ19" s="1003"/>
      <c r="DA19" s="1004"/>
      <c r="DB19" s="1002"/>
      <c r="DC19" s="1003"/>
      <c r="DD19" s="1003"/>
      <c r="DE19" s="1003"/>
      <c r="DF19" s="1004"/>
      <c r="DG19" s="1002"/>
      <c r="DH19" s="1003"/>
      <c r="DI19" s="1003"/>
      <c r="DJ19" s="1003"/>
      <c r="DK19" s="1004"/>
      <c r="DL19" s="1002"/>
      <c r="DM19" s="1003"/>
      <c r="DN19" s="1003"/>
      <c r="DO19" s="1003"/>
      <c r="DP19" s="1004"/>
      <c r="DQ19" s="1002"/>
      <c r="DR19" s="1003"/>
      <c r="DS19" s="1003"/>
      <c r="DT19" s="1003"/>
      <c r="DU19" s="1004"/>
      <c r="DV19" s="1005"/>
      <c r="DW19" s="1006"/>
      <c r="DX19" s="1006"/>
      <c r="DY19" s="1006"/>
      <c r="DZ19" s="1007"/>
      <c r="EA19" s="216"/>
    </row>
    <row r="20" spans="1:131" s="217" customFormat="1" ht="26.25" customHeight="1" x14ac:dyDescent="0.2">
      <c r="A20" s="220">
        <v>14</v>
      </c>
      <c r="B20" s="1043"/>
      <c r="C20" s="1044"/>
      <c r="D20" s="1044"/>
      <c r="E20" s="1044"/>
      <c r="F20" s="1044"/>
      <c r="G20" s="1044"/>
      <c r="H20" s="1044"/>
      <c r="I20" s="1044"/>
      <c r="J20" s="1044"/>
      <c r="K20" s="1044"/>
      <c r="L20" s="1044"/>
      <c r="M20" s="1044"/>
      <c r="N20" s="1044"/>
      <c r="O20" s="1044"/>
      <c r="P20" s="1045"/>
      <c r="Q20" s="1051"/>
      <c r="R20" s="1052"/>
      <c r="S20" s="1052"/>
      <c r="T20" s="1052"/>
      <c r="U20" s="1052"/>
      <c r="V20" s="1052"/>
      <c r="W20" s="1052"/>
      <c r="X20" s="1052"/>
      <c r="Y20" s="1052"/>
      <c r="Z20" s="1052"/>
      <c r="AA20" s="1052"/>
      <c r="AB20" s="1052"/>
      <c r="AC20" s="1052"/>
      <c r="AD20" s="1052"/>
      <c r="AE20" s="1053"/>
      <c r="AF20" s="1048"/>
      <c r="AG20" s="1049"/>
      <c r="AH20" s="1049"/>
      <c r="AI20" s="1049"/>
      <c r="AJ20" s="1050"/>
      <c r="AK20" s="1093"/>
      <c r="AL20" s="1094"/>
      <c r="AM20" s="1094"/>
      <c r="AN20" s="1094"/>
      <c r="AO20" s="1094"/>
      <c r="AP20" s="1094"/>
      <c r="AQ20" s="1094"/>
      <c r="AR20" s="1094"/>
      <c r="AS20" s="1094"/>
      <c r="AT20" s="1094"/>
      <c r="AU20" s="1095"/>
      <c r="AV20" s="1095"/>
      <c r="AW20" s="1095"/>
      <c r="AX20" s="1095"/>
      <c r="AY20" s="1096"/>
      <c r="AZ20" s="214"/>
      <c r="BA20" s="214"/>
      <c r="BB20" s="214"/>
      <c r="BC20" s="214"/>
      <c r="BD20" s="214"/>
      <c r="BE20" s="215"/>
      <c r="BF20" s="215"/>
      <c r="BG20" s="215"/>
      <c r="BH20" s="215"/>
      <c r="BI20" s="215"/>
      <c r="BJ20" s="215"/>
      <c r="BK20" s="215"/>
      <c r="BL20" s="215"/>
      <c r="BM20" s="215"/>
      <c r="BN20" s="215"/>
      <c r="BO20" s="215"/>
      <c r="BP20" s="215"/>
      <c r="BQ20" s="220">
        <v>14</v>
      </c>
      <c r="BR20" s="221"/>
      <c r="BS20" s="1005"/>
      <c r="BT20" s="1006"/>
      <c r="BU20" s="1006"/>
      <c r="BV20" s="1006"/>
      <c r="BW20" s="1006"/>
      <c r="BX20" s="1006"/>
      <c r="BY20" s="1006"/>
      <c r="BZ20" s="1006"/>
      <c r="CA20" s="1006"/>
      <c r="CB20" s="1006"/>
      <c r="CC20" s="1006"/>
      <c r="CD20" s="1006"/>
      <c r="CE20" s="1006"/>
      <c r="CF20" s="1006"/>
      <c r="CG20" s="1027"/>
      <c r="CH20" s="1002"/>
      <c r="CI20" s="1003"/>
      <c r="CJ20" s="1003"/>
      <c r="CK20" s="1003"/>
      <c r="CL20" s="1004"/>
      <c r="CM20" s="1002"/>
      <c r="CN20" s="1003"/>
      <c r="CO20" s="1003"/>
      <c r="CP20" s="1003"/>
      <c r="CQ20" s="1004"/>
      <c r="CR20" s="1002"/>
      <c r="CS20" s="1003"/>
      <c r="CT20" s="1003"/>
      <c r="CU20" s="1003"/>
      <c r="CV20" s="1004"/>
      <c r="CW20" s="1002"/>
      <c r="CX20" s="1003"/>
      <c r="CY20" s="1003"/>
      <c r="CZ20" s="1003"/>
      <c r="DA20" s="1004"/>
      <c r="DB20" s="1002"/>
      <c r="DC20" s="1003"/>
      <c r="DD20" s="1003"/>
      <c r="DE20" s="1003"/>
      <c r="DF20" s="1004"/>
      <c r="DG20" s="1002"/>
      <c r="DH20" s="1003"/>
      <c r="DI20" s="1003"/>
      <c r="DJ20" s="1003"/>
      <c r="DK20" s="1004"/>
      <c r="DL20" s="1002"/>
      <c r="DM20" s="1003"/>
      <c r="DN20" s="1003"/>
      <c r="DO20" s="1003"/>
      <c r="DP20" s="1004"/>
      <c r="DQ20" s="1002"/>
      <c r="DR20" s="1003"/>
      <c r="DS20" s="1003"/>
      <c r="DT20" s="1003"/>
      <c r="DU20" s="1004"/>
      <c r="DV20" s="1005"/>
      <c r="DW20" s="1006"/>
      <c r="DX20" s="1006"/>
      <c r="DY20" s="1006"/>
      <c r="DZ20" s="1007"/>
      <c r="EA20" s="216"/>
    </row>
    <row r="21" spans="1:131" s="217" customFormat="1" ht="26.25" customHeight="1" thickBot="1" x14ac:dyDescent="0.25">
      <c r="A21" s="220">
        <v>15</v>
      </c>
      <c r="B21" s="1043"/>
      <c r="C21" s="1044"/>
      <c r="D21" s="1044"/>
      <c r="E21" s="1044"/>
      <c r="F21" s="1044"/>
      <c r="G21" s="1044"/>
      <c r="H21" s="1044"/>
      <c r="I21" s="1044"/>
      <c r="J21" s="1044"/>
      <c r="K21" s="1044"/>
      <c r="L21" s="1044"/>
      <c r="M21" s="1044"/>
      <c r="N21" s="1044"/>
      <c r="O21" s="1044"/>
      <c r="P21" s="1045"/>
      <c r="Q21" s="1051"/>
      <c r="R21" s="1052"/>
      <c r="S21" s="1052"/>
      <c r="T21" s="1052"/>
      <c r="U21" s="1052"/>
      <c r="V21" s="1052"/>
      <c r="W21" s="1052"/>
      <c r="X21" s="1052"/>
      <c r="Y21" s="1052"/>
      <c r="Z21" s="1052"/>
      <c r="AA21" s="1052"/>
      <c r="AB21" s="1052"/>
      <c r="AC21" s="1052"/>
      <c r="AD21" s="1052"/>
      <c r="AE21" s="1053"/>
      <c r="AF21" s="1048"/>
      <c r="AG21" s="1049"/>
      <c r="AH21" s="1049"/>
      <c r="AI21" s="1049"/>
      <c r="AJ21" s="1050"/>
      <c r="AK21" s="1093"/>
      <c r="AL21" s="1094"/>
      <c r="AM21" s="1094"/>
      <c r="AN21" s="1094"/>
      <c r="AO21" s="1094"/>
      <c r="AP21" s="1094"/>
      <c r="AQ21" s="1094"/>
      <c r="AR21" s="1094"/>
      <c r="AS21" s="1094"/>
      <c r="AT21" s="1094"/>
      <c r="AU21" s="1095"/>
      <c r="AV21" s="1095"/>
      <c r="AW21" s="1095"/>
      <c r="AX21" s="1095"/>
      <c r="AY21" s="1096"/>
      <c r="AZ21" s="214"/>
      <c r="BA21" s="214"/>
      <c r="BB21" s="214"/>
      <c r="BC21" s="214"/>
      <c r="BD21" s="214"/>
      <c r="BE21" s="215"/>
      <c r="BF21" s="215"/>
      <c r="BG21" s="215"/>
      <c r="BH21" s="215"/>
      <c r="BI21" s="215"/>
      <c r="BJ21" s="215"/>
      <c r="BK21" s="215"/>
      <c r="BL21" s="215"/>
      <c r="BM21" s="215"/>
      <c r="BN21" s="215"/>
      <c r="BO21" s="215"/>
      <c r="BP21" s="215"/>
      <c r="BQ21" s="220">
        <v>15</v>
      </c>
      <c r="BR21" s="221"/>
      <c r="BS21" s="1005"/>
      <c r="BT21" s="1006"/>
      <c r="BU21" s="1006"/>
      <c r="BV21" s="1006"/>
      <c r="BW21" s="1006"/>
      <c r="BX21" s="1006"/>
      <c r="BY21" s="1006"/>
      <c r="BZ21" s="1006"/>
      <c r="CA21" s="1006"/>
      <c r="CB21" s="1006"/>
      <c r="CC21" s="1006"/>
      <c r="CD21" s="1006"/>
      <c r="CE21" s="1006"/>
      <c r="CF21" s="1006"/>
      <c r="CG21" s="1027"/>
      <c r="CH21" s="1002"/>
      <c r="CI21" s="1003"/>
      <c r="CJ21" s="1003"/>
      <c r="CK21" s="1003"/>
      <c r="CL21" s="1004"/>
      <c r="CM21" s="1002"/>
      <c r="CN21" s="1003"/>
      <c r="CO21" s="1003"/>
      <c r="CP21" s="1003"/>
      <c r="CQ21" s="1004"/>
      <c r="CR21" s="1002"/>
      <c r="CS21" s="1003"/>
      <c r="CT21" s="1003"/>
      <c r="CU21" s="1003"/>
      <c r="CV21" s="1004"/>
      <c r="CW21" s="1002"/>
      <c r="CX21" s="1003"/>
      <c r="CY21" s="1003"/>
      <c r="CZ21" s="1003"/>
      <c r="DA21" s="1004"/>
      <c r="DB21" s="1002"/>
      <c r="DC21" s="1003"/>
      <c r="DD21" s="1003"/>
      <c r="DE21" s="1003"/>
      <c r="DF21" s="1004"/>
      <c r="DG21" s="1002"/>
      <c r="DH21" s="1003"/>
      <c r="DI21" s="1003"/>
      <c r="DJ21" s="1003"/>
      <c r="DK21" s="1004"/>
      <c r="DL21" s="1002"/>
      <c r="DM21" s="1003"/>
      <c r="DN21" s="1003"/>
      <c r="DO21" s="1003"/>
      <c r="DP21" s="1004"/>
      <c r="DQ21" s="1002"/>
      <c r="DR21" s="1003"/>
      <c r="DS21" s="1003"/>
      <c r="DT21" s="1003"/>
      <c r="DU21" s="1004"/>
      <c r="DV21" s="1005"/>
      <c r="DW21" s="1006"/>
      <c r="DX21" s="1006"/>
      <c r="DY21" s="1006"/>
      <c r="DZ21" s="1007"/>
      <c r="EA21" s="216"/>
    </row>
    <row r="22" spans="1:131" s="217" customFormat="1" ht="26.25" customHeight="1" x14ac:dyDescent="0.2">
      <c r="A22" s="220">
        <v>16</v>
      </c>
      <c r="B22" s="1043"/>
      <c r="C22" s="1044"/>
      <c r="D22" s="1044"/>
      <c r="E22" s="1044"/>
      <c r="F22" s="1044"/>
      <c r="G22" s="1044"/>
      <c r="H22" s="1044"/>
      <c r="I22" s="1044"/>
      <c r="J22" s="1044"/>
      <c r="K22" s="1044"/>
      <c r="L22" s="1044"/>
      <c r="M22" s="1044"/>
      <c r="N22" s="1044"/>
      <c r="O22" s="1044"/>
      <c r="P22" s="1045"/>
      <c r="Q22" s="1086"/>
      <c r="R22" s="1087"/>
      <c r="S22" s="1087"/>
      <c r="T22" s="1087"/>
      <c r="U22" s="1087"/>
      <c r="V22" s="1087"/>
      <c r="W22" s="1087"/>
      <c r="X22" s="1087"/>
      <c r="Y22" s="1087"/>
      <c r="Z22" s="1087"/>
      <c r="AA22" s="1087"/>
      <c r="AB22" s="1087"/>
      <c r="AC22" s="1087"/>
      <c r="AD22" s="1087"/>
      <c r="AE22" s="1088"/>
      <c r="AF22" s="1048"/>
      <c r="AG22" s="1049"/>
      <c r="AH22" s="1049"/>
      <c r="AI22" s="1049"/>
      <c r="AJ22" s="1050"/>
      <c r="AK22" s="1089"/>
      <c r="AL22" s="1090"/>
      <c r="AM22" s="1090"/>
      <c r="AN22" s="1090"/>
      <c r="AO22" s="1090"/>
      <c r="AP22" s="1090"/>
      <c r="AQ22" s="1090"/>
      <c r="AR22" s="1090"/>
      <c r="AS22" s="1090"/>
      <c r="AT22" s="1090"/>
      <c r="AU22" s="1091"/>
      <c r="AV22" s="1091"/>
      <c r="AW22" s="1091"/>
      <c r="AX22" s="1091"/>
      <c r="AY22" s="1092"/>
      <c r="AZ22" s="1041" t="s">
        <v>380</v>
      </c>
      <c r="BA22" s="1041"/>
      <c r="BB22" s="1041"/>
      <c r="BC22" s="1041"/>
      <c r="BD22" s="1042"/>
      <c r="BE22" s="215"/>
      <c r="BF22" s="215"/>
      <c r="BG22" s="215"/>
      <c r="BH22" s="215"/>
      <c r="BI22" s="215"/>
      <c r="BJ22" s="215"/>
      <c r="BK22" s="215"/>
      <c r="BL22" s="215"/>
      <c r="BM22" s="215"/>
      <c r="BN22" s="215"/>
      <c r="BO22" s="215"/>
      <c r="BP22" s="215"/>
      <c r="BQ22" s="220">
        <v>16</v>
      </c>
      <c r="BR22" s="221"/>
      <c r="BS22" s="1005"/>
      <c r="BT22" s="1006"/>
      <c r="BU22" s="1006"/>
      <c r="BV22" s="1006"/>
      <c r="BW22" s="1006"/>
      <c r="BX22" s="1006"/>
      <c r="BY22" s="1006"/>
      <c r="BZ22" s="1006"/>
      <c r="CA22" s="1006"/>
      <c r="CB22" s="1006"/>
      <c r="CC22" s="1006"/>
      <c r="CD22" s="1006"/>
      <c r="CE22" s="1006"/>
      <c r="CF22" s="1006"/>
      <c r="CG22" s="1027"/>
      <c r="CH22" s="1002"/>
      <c r="CI22" s="1003"/>
      <c r="CJ22" s="1003"/>
      <c r="CK22" s="1003"/>
      <c r="CL22" s="1004"/>
      <c r="CM22" s="1002"/>
      <c r="CN22" s="1003"/>
      <c r="CO22" s="1003"/>
      <c r="CP22" s="1003"/>
      <c r="CQ22" s="1004"/>
      <c r="CR22" s="1002"/>
      <c r="CS22" s="1003"/>
      <c r="CT22" s="1003"/>
      <c r="CU22" s="1003"/>
      <c r="CV22" s="1004"/>
      <c r="CW22" s="1002"/>
      <c r="CX22" s="1003"/>
      <c r="CY22" s="1003"/>
      <c r="CZ22" s="1003"/>
      <c r="DA22" s="1004"/>
      <c r="DB22" s="1002"/>
      <c r="DC22" s="1003"/>
      <c r="DD22" s="1003"/>
      <c r="DE22" s="1003"/>
      <c r="DF22" s="1004"/>
      <c r="DG22" s="1002"/>
      <c r="DH22" s="1003"/>
      <c r="DI22" s="1003"/>
      <c r="DJ22" s="1003"/>
      <c r="DK22" s="1004"/>
      <c r="DL22" s="1002"/>
      <c r="DM22" s="1003"/>
      <c r="DN22" s="1003"/>
      <c r="DO22" s="1003"/>
      <c r="DP22" s="1004"/>
      <c r="DQ22" s="1002"/>
      <c r="DR22" s="1003"/>
      <c r="DS22" s="1003"/>
      <c r="DT22" s="1003"/>
      <c r="DU22" s="1004"/>
      <c r="DV22" s="1005"/>
      <c r="DW22" s="1006"/>
      <c r="DX22" s="1006"/>
      <c r="DY22" s="1006"/>
      <c r="DZ22" s="1007"/>
      <c r="EA22" s="216"/>
    </row>
    <row r="23" spans="1:131" s="217" customFormat="1" ht="26.25" customHeight="1" thickBot="1" x14ac:dyDescent="0.25">
      <c r="A23" s="222" t="s">
        <v>381</v>
      </c>
      <c r="B23" s="950" t="s">
        <v>382</v>
      </c>
      <c r="C23" s="951"/>
      <c r="D23" s="951"/>
      <c r="E23" s="951"/>
      <c r="F23" s="951"/>
      <c r="G23" s="951"/>
      <c r="H23" s="951"/>
      <c r="I23" s="951"/>
      <c r="J23" s="951"/>
      <c r="K23" s="951"/>
      <c r="L23" s="951"/>
      <c r="M23" s="951"/>
      <c r="N23" s="951"/>
      <c r="O23" s="951"/>
      <c r="P23" s="961"/>
      <c r="Q23" s="1080">
        <v>237932</v>
      </c>
      <c r="R23" s="1074"/>
      <c r="S23" s="1074"/>
      <c r="T23" s="1074"/>
      <c r="U23" s="1074"/>
      <c r="V23" s="1074">
        <v>233279</v>
      </c>
      <c r="W23" s="1074"/>
      <c r="X23" s="1074"/>
      <c r="Y23" s="1074"/>
      <c r="Z23" s="1074"/>
      <c r="AA23" s="1074">
        <f>Q23-V23</f>
        <v>4653</v>
      </c>
      <c r="AB23" s="1074"/>
      <c r="AC23" s="1074"/>
      <c r="AD23" s="1074"/>
      <c r="AE23" s="1081"/>
      <c r="AF23" s="1082">
        <v>4383</v>
      </c>
      <c r="AG23" s="1074"/>
      <c r="AH23" s="1074"/>
      <c r="AI23" s="1074"/>
      <c r="AJ23" s="1083"/>
      <c r="AK23" s="1084"/>
      <c r="AL23" s="1085"/>
      <c r="AM23" s="1085"/>
      <c r="AN23" s="1085"/>
      <c r="AO23" s="1085"/>
      <c r="AP23" s="1074">
        <v>155356</v>
      </c>
      <c r="AQ23" s="1074"/>
      <c r="AR23" s="1074"/>
      <c r="AS23" s="1074"/>
      <c r="AT23" s="1074"/>
      <c r="AU23" s="1075"/>
      <c r="AV23" s="1075"/>
      <c r="AW23" s="1075"/>
      <c r="AX23" s="1075"/>
      <c r="AY23" s="1076"/>
      <c r="AZ23" s="1077" t="s">
        <v>122</v>
      </c>
      <c r="BA23" s="1078"/>
      <c r="BB23" s="1078"/>
      <c r="BC23" s="1078"/>
      <c r="BD23" s="1079"/>
      <c r="BE23" s="215"/>
      <c r="BF23" s="215"/>
      <c r="BG23" s="215"/>
      <c r="BH23" s="215"/>
      <c r="BI23" s="215"/>
      <c r="BJ23" s="215"/>
      <c r="BK23" s="215"/>
      <c r="BL23" s="215"/>
      <c r="BM23" s="215"/>
      <c r="BN23" s="215"/>
      <c r="BO23" s="215"/>
      <c r="BP23" s="215"/>
      <c r="BQ23" s="220">
        <v>17</v>
      </c>
      <c r="BR23" s="221"/>
      <c r="BS23" s="1005"/>
      <c r="BT23" s="1006"/>
      <c r="BU23" s="1006"/>
      <c r="BV23" s="1006"/>
      <c r="BW23" s="1006"/>
      <c r="BX23" s="1006"/>
      <c r="BY23" s="1006"/>
      <c r="BZ23" s="1006"/>
      <c r="CA23" s="1006"/>
      <c r="CB23" s="1006"/>
      <c r="CC23" s="1006"/>
      <c r="CD23" s="1006"/>
      <c r="CE23" s="1006"/>
      <c r="CF23" s="1006"/>
      <c r="CG23" s="1027"/>
      <c r="CH23" s="1002"/>
      <c r="CI23" s="1003"/>
      <c r="CJ23" s="1003"/>
      <c r="CK23" s="1003"/>
      <c r="CL23" s="1004"/>
      <c r="CM23" s="1002"/>
      <c r="CN23" s="1003"/>
      <c r="CO23" s="1003"/>
      <c r="CP23" s="1003"/>
      <c r="CQ23" s="1004"/>
      <c r="CR23" s="1002"/>
      <c r="CS23" s="1003"/>
      <c r="CT23" s="1003"/>
      <c r="CU23" s="1003"/>
      <c r="CV23" s="1004"/>
      <c r="CW23" s="1002"/>
      <c r="CX23" s="1003"/>
      <c r="CY23" s="1003"/>
      <c r="CZ23" s="1003"/>
      <c r="DA23" s="1004"/>
      <c r="DB23" s="1002"/>
      <c r="DC23" s="1003"/>
      <c r="DD23" s="1003"/>
      <c r="DE23" s="1003"/>
      <c r="DF23" s="1004"/>
      <c r="DG23" s="1002"/>
      <c r="DH23" s="1003"/>
      <c r="DI23" s="1003"/>
      <c r="DJ23" s="1003"/>
      <c r="DK23" s="1004"/>
      <c r="DL23" s="1002"/>
      <c r="DM23" s="1003"/>
      <c r="DN23" s="1003"/>
      <c r="DO23" s="1003"/>
      <c r="DP23" s="1004"/>
      <c r="DQ23" s="1002"/>
      <c r="DR23" s="1003"/>
      <c r="DS23" s="1003"/>
      <c r="DT23" s="1003"/>
      <c r="DU23" s="1004"/>
      <c r="DV23" s="1005"/>
      <c r="DW23" s="1006"/>
      <c r="DX23" s="1006"/>
      <c r="DY23" s="1006"/>
      <c r="DZ23" s="1007"/>
      <c r="EA23" s="216"/>
    </row>
    <row r="24" spans="1:131" s="217" customFormat="1" ht="26.25" customHeight="1" x14ac:dyDescent="0.2">
      <c r="A24" s="1073" t="s">
        <v>383</v>
      </c>
      <c r="B24" s="1073"/>
      <c r="C24" s="1073"/>
      <c r="D24" s="1073"/>
      <c r="E24" s="1073"/>
      <c r="F24" s="1073"/>
      <c r="G24" s="1073"/>
      <c r="H24" s="1073"/>
      <c r="I24" s="1073"/>
      <c r="J24" s="1073"/>
      <c r="K24" s="1073"/>
      <c r="L24" s="1073"/>
      <c r="M24" s="1073"/>
      <c r="N24" s="1073"/>
      <c r="O24" s="1073"/>
      <c r="P24" s="1073"/>
      <c r="Q24" s="1073"/>
      <c r="R24" s="1073"/>
      <c r="S24" s="1073"/>
      <c r="T24" s="1073"/>
      <c r="U24" s="1073"/>
      <c r="V24" s="1073"/>
      <c r="W24" s="1073"/>
      <c r="X24" s="1073"/>
      <c r="Y24" s="1073"/>
      <c r="Z24" s="1073"/>
      <c r="AA24" s="1073"/>
      <c r="AB24" s="1073"/>
      <c r="AC24" s="1073"/>
      <c r="AD24" s="1073"/>
      <c r="AE24" s="1073"/>
      <c r="AF24" s="1073"/>
      <c r="AG24" s="1073"/>
      <c r="AH24" s="1073"/>
      <c r="AI24" s="1073"/>
      <c r="AJ24" s="1073"/>
      <c r="AK24" s="1073"/>
      <c r="AL24" s="1073"/>
      <c r="AM24" s="1073"/>
      <c r="AN24" s="1073"/>
      <c r="AO24" s="1073"/>
      <c r="AP24" s="1073"/>
      <c r="AQ24" s="1073"/>
      <c r="AR24" s="1073"/>
      <c r="AS24" s="1073"/>
      <c r="AT24" s="1073"/>
      <c r="AU24" s="1073"/>
      <c r="AV24" s="1073"/>
      <c r="AW24" s="1073"/>
      <c r="AX24" s="1073"/>
      <c r="AY24" s="1073"/>
      <c r="AZ24" s="214"/>
      <c r="BA24" s="214"/>
      <c r="BB24" s="214"/>
      <c r="BC24" s="214"/>
      <c r="BD24" s="214"/>
      <c r="BE24" s="215"/>
      <c r="BF24" s="215"/>
      <c r="BG24" s="215"/>
      <c r="BH24" s="215"/>
      <c r="BI24" s="215"/>
      <c r="BJ24" s="215"/>
      <c r="BK24" s="215"/>
      <c r="BL24" s="215"/>
      <c r="BM24" s="215"/>
      <c r="BN24" s="215"/>
      <c r="BO24" s="215"/>
      <c r="BP24" s="215"/>
      <c r="BQ24" s="220">
        <v>18</v>
      </c>
      <c r="BR24" s="221"/>
      <c r="BS24" s="1005"/>
      <c r="BT24" s="1006"/>
      <c r="BU24" s="1006"/>
      <c r="BV24" s="1006"/>
      <c r="BW24" s="1006"/>
      <c r="BX24" s="1006"/>
      <c r="BY24" s="1006"/>
      <c r="BZ24" s="1006"/>
      <c r="CA24" s="1006"/>
      <c r="CB24" s="1006"/>
      <c r="CC24" s="1006"/>
      <c r="CD24" s="1006"/>
      <c r="CE24" s="1006"/>
      <c r="CF24" s="1006"/>
      <c r="CG24" s="1027"/>
      <c r="CH24" s="1002"/>
      <c r="CI24" s="1003"/>
      <c r="CJ24" s="1003"/>
      <c r="CK24" s="1003"/>
      <c r="CL24" s="1004"/>
      <c r="CM24" s="1002"/>
      <c r="CN24" s="1003"/>
      <c r="CO24" s="1003"/>
      <c r="CP24" s="1003"/>
      <c r="CQ24" s="1004"/>
      <c r="CR24" s="1002"/>
      <c r="CS24" s="1003"/>
      <c r="CT24" s="1003"/>
      <c r="CU24" s="1003"/>
      <c r="CV24" s="1004"/>
      <c r="CW24" s="1002"/>
      <c r="CX24" s="1003"/>
      <c r="CY24" s="1003"/>
      <c r="CZ24" s="1003"/>
      <c r="DA24" s="1004"/>
      <c r="DB24" s="1002"/>
      <c r="DC24" s="1003"/>
      <c r="DD24" s="1003"/>
      <c r="DE24" s="1003"/>
      <c r="DF24" s="1004"/>
      <c r="DG24" s="1002"/>
      <c r="DH24" s="1003"/>
      <c r="DI24" s="1003"/>
      <c r="DJ24" s="1003"/>
      <c r="DK24" s="1004"/>
      <c r="DL24" s="1002"/>
      <c r="DM24" s="1003"/>
      <c r="DN24" s="1003"/>
      <c r="DO24" s="1003"/>
      <c r="DP24" s="1004"/>
      <c r="DQ24" s="1002"/>
      <c r="DR24" s="1003"/>
      <c r="DS24" s="1003"/>
      <c r="DT24" s="1003"/>
      <c r="DU24" s="1004"/>
      <c r="DV24" s="1005"/>
      <c r="DW24" s="1006"/>
      <c r="DX24" s="1006"/>
      <c r="DY24" s="1006"/>
      <c r="DZ24" s="1007"/>
      <c r="EA24" s="216"/>
    </row>
    <row r="25" spans="1:131" ht="26.25" customHeight="1" thickBot="1" x14ac:dyDescent="0.25">
      <c r="A25" s="1072" t="s">
        <v>384</v>
      </c>
      <c r="B25" s="1072"/>
      <c r="C25" s="1072"/>
      <c r="D25" s="1072"/>
      <c r="E25" s="1072"/>
      <c r="F25" s="1072"/>
      <c r="G25" s="1072"/>
      <c r="H25" s="1072"/>
      <c r="I25" s="1072"/>
      <c r="J25" s="1072"/>
      <c r="K25" s="1072"/>
      <c r="L25" s="1072"/>
      <c r="M25" s="1072"/>
      <c r="N25" s="1072"/>
      <c r="O25" s="1072"/>
      <c r="P25" s="1072"/>
      <c r="Q25" s="1072"/>
      <c r="R25" s="1072"/>
      <c r="S25" s="1072"/>
      <c r="T25" s="1072"/>
      <c r="U25" s="1072"/>
      <c r="V25" s="1072"/>
      <c r="W25" s="1072"/>
      <c r="X25" s="1072"/>
      <c r="Y25" s="1072"/>
      <c r="Z25" s="1072"/>
      <c r="AA25" s="1072"/>
      <c r="AB25" s="1072"/>
      <c r="AC25" s="1072"/>
      <c r="AD25" s="1072"/>
      <c r="AE25" s="1072"/>
      <c r="AF25" s="1072"/>
      <c r="AG25" s="1072"/>
      <c r="AH25" s="1072"/>
      <c r="AI25" s="1072"/>
      <c r="AJ25" s="1072"/>
      <c r="AK25" s="1072"/>
      <c r="AL25" s="1072"/>
      <c r="AM25" s="1072"/>
      <c r="AN25" s="1072"/>
      <c r="AO25" s="1072"/>
      <c r="AP25" s="1072"/>
      <c r="AQ25" s="1072"/>
      <c r="AR25" s="1072"/>
      <c r="AS25" s="1072"/>
      <c r="AT25" s="1072"/>
      <c r="AU25" s="1072"/>
      <c r="AV25" s="1072"/>
      <c r="AW25" s="1072"/>
      <c r="AX25" s="1072"/>
      <c r="AY25" s="1072"/>
      <c r="AZ25" s="1072"/>
      <c r="BA25" s="1072"/>
      <c r="BB25" s="1072"/>
      <c r="BC25" s="1072"/>
      <c r="BD25" s="1072"/>
      <c r="BE25" s="1072"/>
      <c r="BF25" s="1072"/>
      <c r="BG25" s="1072"/>
      <c r="BH25" s="1072"/>
      <c r="BI25" s="1072"/>
      <c r="BJ25" s="214"/>
      <c r="BK25" s="214"/>
      <c r="BL25" s="214"/>
      <c r="BM25" s="214"/>
      <c r="BN25" s="214"/>
      <c r="BO25" s="223"/>
      <c r="BP25" s="223"/>
      <c r="BQ25" s="220">
        <v>19</v>
      </c>
      <c r="BR25" s="221"/>
      <c r="BS25" s="1005"/>
      <c r="BT25" s="1006"/>
      <c r="BU25" s="1006"/>
      <c r="BV25" s="1006"/>
      <c r="BW25" s="1006"/>
      <c r="BX25" s="1006"/>
      <c r="BY25" s="1006"/>
      <c r="BZ25" s="1006"/>
      <c r="CA25" s="1006"/>
      <c r="CB25" s="1006"/>
      <c r="CC25" s="1006"/>
      <c r="CD25" s="1006"/>
      <c r="CE25" s="1006"/>
      <c r="CF25" s="1006"/>
      <c r="CG25" s="1027"/>
      <c r="CH25" s="1002"/>
      <c r="CI25" s="1003"/>
      <c r="CJ25" s="1003"/>
      <c r="CK25" s="1003"/>
      <c r="CL25" s="1004"/>
      <c r="CM25" s="1002"/>
      <c r="CN25" s="1003"/>
      <c r="CO25" s="1003"/>
      <c r="CP25" s="1003"/>
      <c r="CQ25" s="1004"/>
      <c r="CR25" s="1002"/>
      <c r="CS25" s="1003"/>
      <c r="CT25" s="1003"/>
      <c r="CU25" s="1003"/>
      <c r="CV25" s="1004"/>
      <c r="CW25" s="1002"/>
      <c r="CX25" s="1003"/>
      <c r="CY25" s="1003"/>
      <c r="CZ25" s="1003"/>
      <c r="DA25" s="1004"/>
      <c r="DB25" s="1002"/>
      <c r="DC25" s="1003"/>
      <c r="DD25" s="1003"/>
      <c r="DE25" s="1003"/>
      <c r="DF25" s="1004"/>
      <c r="DG25" s="1002"/>
      <c r="DH25" s="1003"/>
      <c r="DI25" s="1003"/>
      <c r="DJ25" s="1003"/>
      <c r="DK25" s="1004"/>
      <c r="DL25" s="1002"/>
      <c r="DM25" s="1003"/>
      <c r="DN25" s="1003"/>
      <c r="DO25" s="1003"/>
      <c r="DP25" s="1004"/>
      <c r="DQ25" s="1002"/>
      <c r="DR25" s="1003"/>
      <c r="DS25" s="1003"/>
      <c r="DT25" s="1003"/>
      <c r="DU25" s="1004"/>
      <c r="DV25" s="1005"/>
      <c r="DW25" s="1006"/>
      <c r="DX25" s="1006"/>
      <c r="DY25" s="1006"/>
      <c r="DZ25" s="1007"/>
      <c r="EA25" s="212"/>
    </row>
    <row r="26" spans="1:131" ht="26.25" customHeight="1" x14ac:dyDescent="0.2">
      <c r="A26" s="1008" t="s">
        <v>357</v>
      </c>
      <c r="B26" s="1009"/>
      <c r="C26" s="1009"/>
      <c r="D26" s="1009"/>
      <c r="E26" s="1009"/>
      <c r="F26" s="1009"/>
      <c r="G26" s="1009"/>
      <c r="H26" s="1009"/>
      <c r="I26" s="1009"/>
      <c r="J26" s="1009"/>
      <c r="K26" s="1009"/>
      <c r="L26" s="1009"/>
      <c r="M26" s="1009"/>
      <c r="N26" s="1009"/>
      <c r="O26" s="1009"/>
      <c r="P26" s="1010"/>
      <c r="Q26" s="1014" t="s">
        <v>385</v>
      </c>
      <c r="R26" s="1015"/>
      <c r="S26" s="1015"/>
      <c r="T26" s="1015"/>
      <c r="U26" s="1016"/>
      <c r="V26" s="1014" t="s">
        <v>386</v>
      </c>
      <c r="W26" s="1015"/>
      <c r="X26" s="1015"/>
      <c r="Y26" s="1015"/>
      <c r="Z26" s="1016"/>
      <c r="AA26" s="1014" t="s">
        <v>387</v>
      </c>
      <c r="AB26" s="1015"/>
      <c r="AC26" s="1015"/>
      <c r="AD26" s="1015"/>
      <c r="AE26" s="1015"/>
      <c r="AF26" s="1068" t="s">
        <v>388</v>
      </c>
      <c r="AG26" s="1021"/>
      <c r="AH26" s="1021"/>
      <c r="AI26" s="1021"/>
      <c r="AJ26" s="1069"/>
      <c r="AK26" s="1015" t="s">
        <v>389</v>
      </c>
      <c r="AL26" s="1015"/>
      <c r="AM26" s="1015"/>
      <c r="AN26" s="1015"/>
      <c r="AO26" s="1016"/>
      <c r="AP26" s="1014" t="s">
        <v>390</v>
      </c>
      <c r="AQ26" s="1015"/>
      <c r="AR26" s="1015"/>
      <c r="AS26" s="1015"/>
      <c r="AT26" s="1016"/>
      <c r="AU26" s="1014" t="s">
        <v>391</v>
      </c>
      <c r="AV26" s="1015"/>
      <c r="AW26" s="1015"/>
      <c r="AX26" s="1015"/>
      <c r="AY26" s="1016"/>
      <c r="AZ26" s="1014" t="s">
        <v>392</v>
      </c>
      <c r="BA26" s="1015"/>
      <c r="BB26" s="1015"/>
      <c r="BC26" s="1015"/>
      <c r="BD26" s="1016"/>
      <c r="BE26" s="1014" t="s">
        <v>364</v>
      </c>
      <c r="BF26" s="1015"/>
      <c r="BG26" s="1015"/>
      <c r="BH26" s="1015"/>
      <c r="BI26" s="1028"/>
      <c r="BJ26" s="214"/>
      <c r="BK26" s="214"/>
      <c r="BL26" s="214"/>
      <c r="BM26" s="214"/>
      <c r="BN26" s="214"/>
      <c r="BO26" s="223"/>
      <c r="BP26" s="223"/>
      <c r="BQ26" s="220">
        <v>20</v>
      </c>
      <c r="BR26" s="221"/>
      <c r="BS26" s="1005"/>
      <c r="BT26" s="1006"/>
      <c r="BU26" s="1006"/>
      <c r="BV26" s="1006"/>
      <c r="BW26" s="1006"/>
      <c r="BX26" s="1006"/>
      <c r="BY26" s="1006"/>
      <c r="BZ26" s="1006"/>
      <c r="CA26" s="1006"/>
      <c r="CB26" s="1006"/>
      <c r="CC26" s="1006"/>
      <c r="CD26" s="1006"/>
      <c r="CE26" s="1006"/>
      <c r="CF26" s="1006"/>
      <c r="CG26" s="1027"/>
      <c r="CH26" s="1002"/>
      <c r="CI26" s="1003"/>
      <c r="CJ26" s="1003"/>
      <c r="CK26" s="1003"/>
      <c r="CL26" s="1004"/>
      <c r="CM26" s="1002"/>
      <c r="CN26" s="1003"/>
      <c r="CO26" s="1003"/>
      <c r="CP26" s="1003"/>
      <c r="CQ26" s="1004"/>
      <c r="CR26" s="1002"/>
      <c r="CS26" s="1003"/>
      <c r="CT26" s="1003"/>
      <c r="CU26" s="1003"/>
      <c r="CV26" s="1004"/>
      <c r="CW26" s="1002"/>
      <c r="CX26" s="1003"/>
      <c r="CY26" s="1003"/>
      <c r="CZ26" s="1003"/>
      <c r="DA26" s="1004"/>
      <c r="DB26" s="1002"/>
      <c r="DC26" s="1003"/>
      <c r="DD26" s="1003"/>
      <c r="DE26" s="1003"/>
      <c r="DF26" s="1004"/>
      <c r="DG26" s="1002"/>
      <c r="DH26" s="1003"/>
      <c r="DI26" s="1003"/>
      <c r="DJ26" s="1003"/>
      <c r="DK26" s="1004"/>
      <c r="DL26" s="1002"/>
      <c r="DM26" s="1003"/>
      <c r="DN26" s="1003"/>
      <c r="DO26" s="1003"/>
      <c r="DP26" s="1004"/>
      <c r="DQ26" s="1002"/>
      <c r="DR26" s="1003"/>
      <c r="DS26" s="1003"/>
      <c r="DT26" s="1003"/>
      <c r="DU26" s="1004"/>
      <c r="DV26" s="1005"/>
      <c r="DW26" s="1006"/>
      <c r="DX26" s="1006"/>
      <c r="DY26" s="1006"/>
      <c r="DZ26" s="1007"/>
      <c r="EA26" s="212"/>
    </row>
    <row r="27" spans="1:131" ht="26.25" customHeight="1" thickBot="1" x14ac:dyDescent="0.25">
      <c r="A27" s="1011"/>
      <c r="B27" s="1012"/>
      <c r="C27" s="1012"/>
      <c r="D27" s="1012"/>
      <c r="E27" s="1012"/>
      <c r="F27" s="1012"/>
      <c r="G27" s="1012"/>
      <c r="H27" s="1012"/>
      <c r="I27" s="1012"/>
      <c r="J27" s="1012"/>
      <c r="K27" s="1012"/>
      <c r="L27" s="1012"/>
      <c r="M27" s="1012"/>
      <c r="N27" s="1012"/>
      <c r="O27" s="1012"/>
      <c r="P27" s="1013"/>
      <c r="Q27" s="1017"/>
      <c r="R27" s="1018"/>
      <c r="S27" s="1018"/>
      <c r="T27" s="1018"/>
      <c r="U27" s="1019"/>
      <c r="V27" s="1017"/>
      <c r="W27" s="1018"/>
      <c r="X27" s="1018"/>
      <c r="Y27" s="1018"/>
      <c r="Z27" s="1019"/>
      <c r="AA27" s="1017"/>
      <c r="AB27" s="1018"/>
      <c r="AC27" s="1018"/>
      <c r="AD27" s="1018"/>
      <c r="AE27" s="1018"/>
      <c r="AF27" s="1070"/>
      <c r="AG27" s="1024"/>
      <c r="AH27" s="1024"/>
      <c r="AI27" s="1024"/>
      <c r="AJ27" s="1071"/>
      <c r="AK27" s="1018"/>
      <c r="AL27" s="1018"/>
      <c r="AM27" s="1018"/>
      <c r="AN27" s="1018"/>
      <c r="AO27" s="1019"/>
      <c r="AP27" s="1017"/>
      <c r="AQ27" s="1018"/>
      <c r="AR27" s="1018"/>
      <c r="AS27" s="1018"/>
      <c r="AT27" s="1019"/>
      <c r="AU27" s="1017"/>
      <c r="AV27" s="1018"/>
      <c r="AW27" s="1018"/>
      <c r="AX27" s="1018"/>
      <c r="AY27" s="1019"/>
      <c r="AZ27" s="1017"/>
      <c r="BA27" s="1018"/>
      <c r="BB27" s="1018"/>
      <c r="BC27" s="1018"/>
      <c r="BD27" s="1019"/>
      <c r="BE27" s="1017"/>
      <c r="BF27" s="1018"/>
      <c r="BG27" s="1018"/>
      <c r="BH27" s="1018"/>
      <c r="BI27" s="1029"/>
      <c r="BJ27" s="214"/>
      <c r="BK27" s="214"/>
      <c r="BL27" s="214"/>
      <c r="BM27" s="214"/>
      <c r="BN27" s="214"/>
      <c r="BO27" s="223"/>
      <c r="BP27" s="223"/>
      <c r="BQ27" s="220">
        <v>21</v>
      </c>
      <c r="BR27" s="221"/>
      <c r="BS27" s="1005"/>
      <c r="BT27" s="1006"/>
      <c r="BU27" s="1006"/>
      <c r="BV27" s="1006"/>
      <c r="BW27" s="1006"/>
      <c r="BX27" s="1006"/>
      <c r="BY27" s="1006"/>
      <c r="BZ27" s="1006"/>
      <c r="CA27" s="1006"/>
      <c r="CB27" s="1006"/>
      <c r="CC27" s="1006"/>
      <c r="CD27" s="1006"/>
      <c r="CE27" s="1006"/>
      <c r="CF27" s="1006"/>
      <c r="CG27" s="1027"/>
      <c r="CH27" s="1002"/>
      <c r="CI27" s="1003"/>
      <c r="CJ27" s="1003"/>
      <c r="CK27" s="1003"/>
      <c r="CL27" s="1004"/>
      <c r="CM27" s="1002"/>
      <c r="CN27" s="1003"/>
      <c r="CO27" s="1003"/>
      <c r="CP27" s="1003"/>
      <c r="CQ27" s="1004"/>
      <c r="CR27" s="1002"/>
      <c r="CS27" s="1003"/>
      <c r="CT27" s="1003"/>
      <c r="CU27" s="1003"/>
      <c r="CV27" s="1004"/>
      <c r="CW27" s="1002"/>
      <c r="CX27" s="1003"/>
      <c r="CY27" s="1003"/>
      <c r="CZ27" s="1003"/>
      <c r="DA27" s="1004"/>
      <c r="DB27" s="1002"/>
      <c r="DC27" s="1003"/>
      <c r="DD27" s="1003"/>
      <c r="DE27" s="1003"/>
      <c r="DF27" s="1004"/>
      <c r="DG27" s="1002"/>
      <c r="DH27" s="1003"/>
      <c r="DI27" s="1003"/>
      <c r="DJ27" s="1003"/>
      <c r="DK27" s="1004"/>
      <c r="DL27" s="1002"/>
      <c r="DM27" s="1003"/>
      <c r="DN27" s="1003"/>
      <c r="DO27" s="1003"/>
      <c r="DP27" s="1004"/>
      <c r="DQ27" s="1002"/>
      <c r="DR27" s="1003"/>
      <c r="DS27" s="1003"/>
      <c r="DT27" s="1003"/>
      <c r="DU27" s="1004"/>
      <c r="DV27" s="1005"/>
      <c r="DW27" s="1006"/>
      <c r="DX27" s="1006"/>
      <c r="DY27" s="1006"/>
      <c r="DZ27" s="1007"/>
      <c r="EA27" s="212"/>
    </row>
    <row r="28" spans="1:131" ht="26.25" customHeight="1" thickTop="1" x14ac:dyDescent="0.2">
      <c r="A28" s="224">
        <v>1</v>
      </c>
      <c r="B28" s="1060" t="s">
        <v>393</v>
      </c>
      <c r="C28" s="1061"/>
      <c r="D28" s="1061"/>
      <c r="E28" s="1061"/>
      <c r="F28" s="1061"/>
      <c r="G28" s="1061"/>
      <c r="H28" s="1061"/>
      <c r="I28" s="1061"/>
      <c r="J28" s="1061"/>
      <c r="K28" s="1061"/>
      <c r="L28" s="1061"/>
      <c r="M28" s="1061"/>
      <c r="N28" s="1061"/>
      <c r="O28" s="1061"/>
      <c r="P28" s="1062"/>
      <c r="Q28" s="1063">
        <v>51582</v>
      </c>
      <c r="R28" s="1064"/>
      <c r="S28" s="1064"/>
      <c r="T28" s="1064"/>
      <c r="U28" s="1064"/>
      <c r="V28" s="1064">
        <v>51002</v>
      </c>
      <c r="W28" s="1064"/>
      <c r="X28" s="1064"/>
      <c r="Y28" s="1064"/>
      <c r="Z28" s="1064"/>
      <c r="AA28" s="1064">
        <f t="shared" ref="AA28:AA33" si="1">Q28-V28</f>
        <v>580</v>
      </c>
      <c r="AB28" s="1064"/>
      <c r="AC28" s="1064"/>
      <c r="AD28" s="1064"/>
      <c r="AE28" s="1065"/>
      <c r="AF28" s="1066">
        <v>580</v>
      </c>
      <c r="AG28" s="1064"/>
      <c r="AH28" s="1064"/>
      <c r="AI28" s="1064"/>
      <c r="AJ28" s="1067"/>
      <c r="AK28" s="1055">
        <v>6696</v>
      </c>
      <c r="AL28" s="1056"/>
      <c r="AM28" s="1056"/>
      <c r="AN28" s="1056"/>
      <c r="AO28" s="1056"/>
      <c r="AP28" s="1056" t="s">
        <v>552</v>
      </c>
      <c r="AQ28" s="1056"/>
      <c r="AR28" s="1056"/>
      <c r="AS28" s="1056"/>
      <c r="AT28" s="1056"/>
      <c r="AU28" s="1056" t="s">
        <v>552</v>
      </c>
      <c r="AV28" s="1056"/>
      <c r="AW28" s="1056"/>
      <c r="AX28" s="1056"/>
      <c r="AY28" s="1056"/>
      <c r="AZ28" s="1057" t="s">
        <v>552</v>
      </c>
      <c r="BA28" s="1057"/>
      <c r="BB28" s="1057"/>
      <c r="BC28" s="1057"/>
      <c r="BD28" s="1057"/>
      <c r="BE28" s="1058"/>
      <c r="BF28" s="1058"/>
      <c r="BG28" s="1058"/>
      <c r="BH28" s="1058"/>
      <c r="BI28" s="1059"/>
      <c r="BJ28" s="214"/>
      <c r="BK28" s="214"/>
      <c r="BL28" s="214"/>
      <c r="BM28" s="214"/>
      <c r="BN28" s="214"/>
      <c r="BO28" s="223"/>
      <c r="BP28" s="223"/>
      <c r="BQ28" s="220">
        <v>22</v>
      </c>
      <c r="BR28" s="221"/>
      <c r="BS28" s="1005"/>
      <c r="BT28" s="1006"/>
      <c r="BU28" s="1006"/>
      <c r="BV28" s="1006"/>
      <c r="BW28" s="1006"/>
      <c r="BX28" s="1006"/>
      <c r="BY28" s="1006"/>
      <c r="BZ28" s="1006"/>
      <c r="CA28" s="1006"/>
      <c r="CB28" s="1006"/>
      <c r="CC28" s="1006"/>
      <c r="CD28" s="1006"/>
      <c r="CE28" s="1006"/>
      <c r="CF28" s="1006"/>
      <c r="CG28" s="1027"/>
      <c r="CH28" s="1002"/>
      <c r="CI28" s="1003"/>
      <c r="CJ28" s="1003"/>
      <c r="CK28" s="1003"/>
      <c r="CL28" s="1004"/>
      <c r="CM28" s="1002"/>
      <c r="CN28" s="1003"/>
      <c r="CO28" s="1003"/>
      <c r="CP28" s="1003"/>
      <c r="CQ28" s="1004"/>
      <c r="CR28" s="1002"/>
      <c r="CS28" s="1003"/>
      <c r="CT28" s="1003"/>
      <c r="CU28" s="1003"/>
      <c r="CV28" s="1004"/>
      <c r="CW28" s="1002"/>
      <c r="CX28" s="1003"/>
      <c r="CY28" s="1003"/>
      <c r="CZ28" s="1003"/>
      <c r="DA28" s="1004"/>
      <c r="DB28" s="1002"/>
      <c r="DC28" s="1003"/>
      <c r="DD28" s="1003"/>
      <c r="DE28" s="1003"/>
      <c r="DF28" s="1004"/>
      <c r="DG28" s="1002"/>
      <c r="DH28" s="1003"/>
      <c r="DI28" s="1003"/>
      <c r="DJ28" s="1003"/>
      <c r="DK28" s="1004"/>
      <c r="DL28" s="1002"/>
      <c r="DM28" s="1003"/>
      <c r="DN28" s="1003"/>
      <c r="DO28" s="1003"/>
      <c r="DP28" s="1004"/>
      <c r="DQ28" s="1002"/>
      <c r="DR28" s="1003"/>
      <c r="DS28" s="1003"/>
      <c r="DT28" s="1003"/>
      <c r="DU28" s="1004"/>
      <c r="DV28" s="1005"/>
      <c r="DW28" s="1006"/>
      <c r="DX28" s="1006"/>
      <c r="DY28" s="1006"/>
      <c r="DZ28" s="1007"/>
      <c r="EA28" s="212"/>
    </row>
    <row r="29" spans="1:131" ht="26.25" customHeight="1" x14ac:dyDescent="0.2">
      <c r="A29" s="224">
        <v>2</v>
      </c>
      <c r="B29" s="1043" t="s">
        <v>394</v>
      </c>
      <c r="C29" s="1044"/>
      <c r="D29" s="1044"/>
      <c r="E29" s="1044"/>
      <c r="F29" s="1044"/>
      <c r="G29" s="1044"/>
      <c r="H29" s="1044"/>
      <c r="I29" s="1044"/>
      <c r="J29" s="1044"/>
      <c r="K29" s="1044"/>
      <c r="L29" s="1044"/>
      <c r="M29" s="1044"/>
      <c r="N29" s="1044"/>
      <c r="O29" s="1044"/>
      <c r="P29" s="1045"/>
      <c r="Q29" s="1051">
        <v>54178</v>
      </c>
      <c r="R29" s="1052"/>
      <c r="S29" s="1052"/>
      <c r="T29" s="1052"/>
      <c r="U29" s="1052"/>
      <c r="V29" s="1052">
        <v>53948</v>
      </c>
      <c r="W29" s="1052"/>
      <c r="X29" s="1052"/>
      <c r="Y29" s="1052"/>
      <c r="Z29" s="1052"/>
      <c r="AA29" s="1052">
        <f t="shared" si="1"/>
        <v>230</v>
      </c>
      <c r="AB29" s="1052"/>
      <c r="AC29" s="1052"/>
      <c r="AD29" s="1052"/>
      <c r="AE29" s="1053"/>
      <c r="AF29" s="1048">
        <v>230</v>
      </c>
      <c r="AG29" s="1049"/>
      <c r="AH29" s="1049"/>
      <c r="AI29" s="1049"/>
      <c r="AJ29" s="1050"/>
      <c r="AK29" s="993">
        <v>8703</v>
      </c>
      <c r="AL29" s="984"/>
      <c r="AM29" s="984"/>
      <c r="AN29" s="984"/>
      <c r="AO29" s="984"/>
      <c r="AP29" s="984" t="s">
        <v>552</v>
      </c>
      <c r="AQ29" s="984"/>
      <c r="AR29" s="984"/>
      <c r="AS29" s="984"/>
      <c r="AT29" s="984"/>
      <c r="AU29" s="984" t="s">
        <v>552</v>
      </c>
      <c r="AV29" s="984"/>
      <c r="AW29" s="984"/>
      <c r="AX29" s="984"/>
      <c r="AY29" s="984"/>
      <c r="AZ29" s="1054" t="s">
        <v>552</v>
      </c>
      <c r="BA29" s="1054"/>
      <c r="BB29" s="1054"/>
      <c r="BC29" s="1054"/>
      <c r="BD29" s="1054"/>
      <c r="BE29" s="985"/>
      <c r="BF29" s="985"/>
      <c r="BG29" s="985"/>
      <c r="BH29" s="985"/>
      <c r="BI29" s="986"/>
      <c r="BJ29" s="214"/>
      <c r="BK29" s="214"/>
      <c r="BL29" s="214"/>
      <c r="BM29" s="214"/>
      <c r="BN29" s="214"/>
      <c r="BO29" s="223"/>
      <c r="BP29" s="223"/>
      <c r="BQ29" s="220">
        <v>23</v>
      </c>
      <c r="BR29" s="221"/>
      <c r="BS29" s="1005"/>
      <c r="BT29" s="1006"/>
      <c r="BU29" s="1006"/>
      <c r="BV29" s="1006"/>
      <c r="BW29" s="1006"/>
      <c r="BX29" s="1006"/>
      <c r="BY29" s="1006"/>
      <c r="BZ29" s="1006"/>
      <c r="CA29" s="1006"/>
      <c r="CB29" s="1006"/>
      <c r="CC29" s="1006"/>
      <c r="CD29" s="1006"/>
      <c r="CE29" s="1006"/>
      <c r="CF29" s="1006"/>
      <c r="CG29" s="1027"/>
      <c r="CH29" s="1002"/>
      <c r="CI29" s="1003"/>
      <c r="CJ29" s="1003"/>
      <c r="CK29" s="1003"/>
      <c r="CL29" s="1004"/>
      <c r="CM29" s="1002"/>
      <c r="CN29" s="1003"/>
      <c r="CO29" s="1003"/>
      <c r="CP29" s="1003"/>
      <c r="CQ29" s="1004"/>
      <c r="CR29" s="1002"/>
      <c r="CS29" s="1003"/>
      <c r="CT29" s="1003"/>
      <c r="CU29" s="1003"/>
      <c r="CV29" s="1004"/>
      <c r="CW29" s="1002"/>
      <c r="CX29" s="1003"/>
      <c r="CY29" s="1003"/>
      <c r="CZ29" s="1003"/>
      <c r="DA29" s="1004"/>
      <c r="DB29" s="1002"/>
      <c r="DC29" s="1003"/>
      <c r="DD29" s="1003"/>
      <c r="DE29" s="1003"/>
      <c r="DF29" s="1004"/>
      <c r="DG29" s="1002"/>
      <c r="DH29" s="1003"/>
      <c r="DI29" s="1003"/>
      <c r="DJ29" s="1003"/>
      <c r="DK29" s="1004"/>
      <c r="DL29" s="1002"/>
      <c r="DM29" s="1003"/>
      <c r="DN29" s="1003"/>
      <c r="DO29" s="1003"/>
      <c r="DP29" s="1004"/>
      <c r="DQ29" s="1002"/>
      <c r="DR29" s="1003"/>
      <c r="DS29" s="1003"/>
      <c r="DT29" s="1003"/>
      <c r="DU29" s="1004"/>
      <c r="DV29" s="1005"/>
      <c r="DW29" s="1006"/>
      <c r="DX29" s="1006"/>
      <c r="DY29" s="1006"/>
      <c r="DZ29" s="1007"/>
      <c r="EA29" s="212"/>
    </row>
    <row r="30" spans="1:131" ht="26.25" customHeight="1" x14ac:dyDescent="0.2">
      <c r="A30" s="224">
        <v>3</v>
      </c>
      <c r="B30" s="1043" t="s">
        <v>395</v>
      </c>
      <c r="C30" s="1044"/>
      <c r="D30" s="1044"/>
      <c r="E30" s="1044"/>
      <c r="F30" s="1044"/>
      <c r="G30" s="1044"/>
      <c r="H30" s="1044"/>
      <c r="I30" s="1044"/>
      <c r="J30" s="1044"/>
      <c r="K30" s="1044"/>
      <c r="L30" s="1044"/>
      <c r="M30" s="1044"/>
      <c r="N30" s="1044"/>
      <c r="O30" s="1044"/>
      <c r="P30" s="1045"/>
      <c r="Q30" s="1051">
        <v>15651</v>
      </c>
      <c r="R30" s="1052"/>
      <c r="S30" s="1052"/>
      <c r="T30" s="1052"/>
      <c r="U30" s="1052"/>
      <c r="V30" s="1052">
        <v>15047</v>
      </c>
      <c r="W30" s="1052"/>
      <c r="X30" s="1052"/>
      <c r="Y30" s="1052"/>
      <c r="Z30" s="1052"/>
      <c r="AA30" s="1052">
        <f t="shared" si="1"/>
        <v>604</v>
      </c>
      <c r="AB30" s="1052"/>
      <c r="AC30" s="1052"/>
      <c r="AD30" s="1052"/>
      <c r="AE30" s="1053"/>
      <c r="AF30" s="1048">
        <v>604</v>
      </c>
      <c r="AG30" s="1049"/>
      <c r="AH30" s="1049"/>
      <c r="AI30" s="1049"/>
      <c r="AJ30" s="1050"/>
      <c r="AK30" s="993">
        <v>8217</v>
      </c>
      <c r="AL30" s="984"/>
      <c r="AM30" s="984"/>
      <c r="AN30" s="984"/>
      <c r="AO30" s="984"/>
      <c r="AP30" s="984" t="s">
        <v>552</v>
      </c>
      <c r="AQ30" s="984"/>
      <c r="AR30" s="984"/>
      <c r="AS30" s="984"/>
      <c r="AT30" s="984"/>
      <c r="AU30" s="984" t="s">
        <v>552</v>
      </c>
      <c r="AV30" s="984"/>
      <c r="AW30" s="984"/>
      <c r="AX30" s="984"/>
      <c r="AY30" s="984"/>
      <c r="AZ30" s="1054" t="s">
        <v>552</v>
      </c>
      <c r="BA30" s="1054"/>
      <c r="BB30" s="1054"/>
      <c r="BC30" s="1054"/>
      <c r="BD30" s="1054"/>
      <c r="BE30" s="985"/>
      <c r="BF30" s="985"/>
      <c r="BG30" s="985"/>
      <c r="BH30" s="985"/>
      <c r="BI30" s="986"/>
      <c r="BJ30" s="214"/>
      <c r="BK30" s="214"/>
      <c r="BL30" s="214"/>
      <c r="BM30" s="214"/>
      <c r="BN30" s="214"/>
      <c r="BO30" s="223"/>
      <c r="BP30" s="223"/>
      <c r="BQ30" s="220">
        <v>24</v>
      </c>
      <c r="BR30" s="221"/>
      <c r="BS30" s="1005"/>
      <c r="BT30" s="1006"/>
      <c r="BU30" s="1006"/>
      <c r="BV30" s="1006"/>
      <c r="BW30" s="1006"/>
      <c r="BX30" s="1006"/>
      <c r="BY30" s="1006"/>
      <c r="BZ30" s="1006"/>
      <c r="CA30" s="1006"/>
      <c r="CB30" s="1006"/>
      <c r="CC30" s="1006"/>
      <c r="CD30" s="1006"/>
      <c r="CE30" s="1006"/>
      <c r="CF30" s="1006"/>
      <c r="CG30" s="1027"/>
      <c r="CH30" s="1002"/>
      <c r="CI30" s="1003"/>
      <c r="CJ30" s="1003"/>
      <c r="CK30" s="1003"/>
      <c r="CL30" s="1004"/>
      <c r="CM30" s="1002"/>
      <c r="CN30" s="1003"/>
      <c r="CO30" s="1003"/>
      <c r="CP30" s="1003"/>
      <c r="CQ30" s="1004"/>
      <c r="CR30" s="1002"/>
      <c r="CS30" s="1003"/>
      <c r="CT30" s="1003"/>
      <c r="CU30" s="1003"/>
      <c r="CV30" s="1004"/>
      <c r="CW30" s="1002"/>
      <c r="CX30" s="1003"/>
      <c r="CY30" s="1003"/>
      <c r="CZ30" s="1003"/>
      <c r="DA30" s="1004"/>
      <c r="DB30" s="1002"/>
      <c r="DC30" s="1003"/>
      <c r="DD30" s="1003"/>
      <c r="DE30" s="1003"/>
      <c r="DF30" s="1004"/>
      <c r="DG30" s="1002"/>
      <c r="DH30" s="1003"/>
      <c r="DI30" s="1003"/>
      <c r="DJ30" s="1003"/>
      <c r="DK30" s="1004"/>
      <c r="DL30" s="1002"/>
      <c r="DM30" s="1003"/>
      <c r="DN30" s="1003"/>
      <c r="DO30" s="1003"/>
      <c r="DP30" s="1004"/>
      <c r="DQ30" s="1002"/>
      <c r="DR30" s="1003"/>
      <c r="DS30" s="1003"/>
      <c r="DT30" s="1003"/>
      <c r="DU30" s="1004"/>
      <c r="DV30" s="1005"/>
      <c r="DW30" s="1006"/>
      <c r="DX30" s="1006"/>
      <c r="DY30" s="1006"/>
      <c r="DZ30" s="1007"/>
      <c r="EA30" s="212"/>
    </row>
    <row r="31" spans="1:131" ht="26.25" customHeight="1" x14ac:dyDescent="0.2">
      <c r="A31" s="224">
        <v>4</v>
      </c>
      <c r="B31" s="1043" t="s">
        <v>396</v>
      </c>
      <c r="C31" s="1044"/>
      <c r="D31" s="1044"/>
      <c r="E31" s="1044"/>
      <c r="F31" s="1044"/>
      <c r="G31" s="1044"/>
      <c r="H31" s="1044"/>
      <c r="I31" s="1044"/>
      <c r="J31" s="1044"/>
      <c r="K31" s="1044"/>
      <c r="L31" s="1044"/>
      <c r="M31" s="1044"/>
      <c r="N31" s="1044"/>
      <c r="O31" s="1044"/>
      <c r="P31" s="1045"/>
      <c r="Q31" s="1051">
        <v>217</v>
      </c>
      <c r="R31" s="1052"/>
      <c r="S31" s="1052"/>
      <c r="T31" s="1052"/>
      <c r="U31" s="1052"/>
      <c r="V31" s="1052">
        <v>9</v>
      </c>
      <c r="W31" s="1052"/>
      <c r="X31" s="1052"/>
      <c r="Y31" s="1052"/>
      <c r="Z31" s="1052"/>
      <c r="AA31" s="1052">
        <f t="shared" si="1"/>
        <v>208</v>
      </c>
      <c r="AB31" s="1052"/>
      <c r="AC31" s="1052"/>
      <c r="AD31" s="1052"/>
      <c r="AE31" s="1053"/>
      <c r="AF31" s="1048">
        <v>208</v>
      </c>
      <c r="AG31" s="1049"/>
      <c r="AH31" s="1049"/>
      <c r="AI31" s="1049"/>
      <c r="AJ31" s="1050"/>
      <c r="AK31" s="993">
        <v>0</v>
      </c>
      <c r="AL31" s="984"/>
      <c r="AM31" s="984"/>
      <c r="AN31" s="984"/>
      <c r="AO31" s="984"/>
      <c r="AP31" s="984" t="s">
        <v>552</v>
      </c>
      <c r="AQ31" s="984"/>
      <c r="AR31" s="984"/>
      <c r="AS31" s="984"/>
      <c r="AT31" s="984"/>
      <c r="AU31" s="984" t="s">
        <v>552</v>
      </c>
      <c r="AV31" s="984"/>
      <c r="AW31" s="984"/>
      <c r="AX31" s="984"/>
      <c r="AY31" s="984"/>
      <c r="AZ31" s="1054" t="s">
        <v>552</v>
      </c>
      <c r="BA31" s="1054"/>
      <c r="BB31" s="1054"/>
      <c r="BC31" s="1054"/>
      <c r="BD31" s="1054"/>
      <c r="BE31" s="985"/>
      <c r="BF31" s="985"/>
      <c r="BG31" s="985"/>
      <c r="BH31" s="985"/>
      <c r="BI31" s="986"/>
      <c r="BJ31" s="214"/>
      <c r="BK31" s="214"/>
      <c r="BL31" s="214"/>
      <c r="BM31" s="214"/>
      <c r="BN31" s="214"/>
      <c r="BO31" s="223"/>
      <c r="BP31" s="223"/>
      <c r="BQ31" s="220">
        <v>25</v>
      </c>
      <c r="BR31" s="221"/>
      <c r="BS31" s="1005"/>
      <c r="BT31" s="1006"/>
      <c r="BU31" s="1006"/>
      <c r="BV31" s="1006"/>
      <c r="BW31" s="1006"/>
      <c r="BX31" s="1006"/>
      <c r="BY31" s="1006"/>
      <c r="BZ31" s="1006"/>
      <c r="CA31" s="1006"/>
      <c r="CB31" s="1006"/>
      <c r="CC31" s="1006"/>
      <c r="CD31" s="1006"/>
      <c r="CE31" s="1006"/>
      <c r="CF31" s="1006"/>
      <c r="CG31" s="1027"/>
      <c r="CH31" s="1002"/>
      <c r="CI31" s="1003"/>
      <c r="CJ31" s="1003"/>
      <c r="CK31" s="1003"/>
      <c r="CL31" s="1004"/>
      <c r="CM31" s="1002"/>
      <c r="CN31" s="1003"/>
      <c r="CO31" s="1003"/>
      <c r="CP31" s="1003"/>
      <c r="CQ31" s="1004"/>
      <c r="CR31" s="1002"/>
      <c r="CS31" s="1003"/>
      <c r="CT31" s="1003"/>
      <c r="CU31" s="1003"/>
      <c r="CV31" s="1004"/>
      <c r="CW31" s="1002"/>
      <c r="CX31" s="1003"/>
      <c r="CY31" s="1003"/>
      <c r="CZ31" s="1003"/>
      <c r="DA31" s="1004"/>
      <c r="DB31" s="1002"/>
      <c r="DC31" s="1003"/>
      <c r="DD31" s="1003"/>
      <c r="DE31" s="1003"/>
      <c r="DF31" s="1004"/>
      <c r="DG31" s="1002"/>
      <c r="DH31" s="1003"/>
      <c r="DI31" s="1003"/>
      <c r="DJ31" s="1003"/>
      <c r="DK31" s="1004"/>
      <c r="DL31" s="1002"/>
      <c r="DM31" s="1003"/>
      <c r="DN31" s="1003"/>
      <c r="DO31" s="1003"/>
      <c r="DP31" s="1004"/>
      <c r="DQ31" s="1002"/>
      <c r="DR31" s="1003"/>
      <c r="DS31" s="1003"/>
      <c r="DT31" s="1003"/>
      <c r="DU31" s="1004"/>
      <c r="DV31" s="1005"/>
      <c r="DW31" s="1006"/>
      <c r="DX31" s="1006"/>
      <c r="DY31" s="1006"/>
      <c r="DZ31" s="1007"/>
      <c r="EA31" s="212"/>
    </row>
    <row r="32" spans="1:131" ht="26.25" customHeight="1" x14ac:dyDescent="0.2">
      <c r="A32" s="224">
        <v>5</v>
      </c>
      <c r="B32" s="1043" t="s">
        <v>397</v>
      </c>
      <c r="C32" s="1044"/>
      <c r="D32" s="1044"/>
      <c r="E32" s="1044"/>
      <c r="F32" s="1044"/>
      <c r="G32" s="1044"/>
      <c r="H32" s="1044"/>
      <c r="I32" s="1044"/>
      <c r="J32" s="1044"/>
      <c r="K32" s="1044"/>
      <c r="L32" s="1044"/>
      <c r="M32" s="1044"/>
      <c r="N32" s="1044"/>
      <c r="O32" s="1044"/>
      <c r="P32" s="1045"/>
      <c r="Q32" s="1051">
        <v>8717</v>
      </c>
      <c r="R32" s="1052"/>
      <c r="S32" s="1052"/>
      <c r="T32" s="1052"/>
      <c r="U32" s="1052"/>
      <c r="V32" s="1052">
        <v>8453</v>
      </c>
      <c r="W32" s="1052"/>
      <c r="X32" s="1052"/>
      <c r="Y32" s="1052"/>
      <c r="Z32" s="1052"/>
      <c r="AA32" s="1052">
        <f t="shared" si="1"/>
        <v>264</v>
      </c>
      <c r="AB32" s="1052"/>
      <c r="AC32" s="1052"/>
      <c r="AD32" s="1052"/>
      <c r="AE32" s="1053"/>
      <c r="AF32" s="1048">
        <v>4404</v>
      </c>
      <c r="AG32" s="1049"/>
      <c r="AH32" s="1049"/>
      <c r="AI32" s="1049"/>
      <c r="AJ32" s="1050"/>
      <c r="AK32" s="993">
        <v>68</v>
      </c>
      <c r="AL32" s="984"/>
      <c r="AM32" s="984"/>
      <c r="AN32" s="984"/>
      <c r="AO32" s="984"/>
      <c r="AP32" s="984">
        <v>21312</v>
      </c>
      <c r="AQ32" s="984"/>
      <c r="AR32" s="984"/>
      <c r="AS32" s="984"/>
      <c r="AT32" s="984"/>
      <c r="AU32" s="984">
        <v>64</v>
      </c>
      <c r="AV32" s="984"/>
      <c r="AW32" s="984"/>
      <c r="AX32" s="984"/>
      <c r="AY32" s="984"/>
      <c r="AZ32" s="1054" t="s">
        <v>552</v>
      </c>
      <c r="BA32" s="1054"/>
      <c r="BB32" s="1054"/>
      <c r="BC32" s="1054"/>
      <c r="BD32" s="1054"/>
      <c r="BE32" s="985" t="s">
        <v>398</v>
      </c>
      <c r="BF32" s="985"/>
      <c r="BG32" s="985"/>
      <c r="BH32" s="985"/>
      <c r="BI32" s="986"/>
      <c r="BJ32" s="214"/>
      <c r="BK32" s="214"/>
      <c r="BL32" s="214"/>
      <c r="BM32" s="214"/>
      <c r="BN32" s="214"/>
      <c r="BO32" s="223"/>
      <c r="BP32" s="223"/>
      <c r="BQ32" s="220">
        <v>26</v>
      </c>
      <c r="BR32" s="221"/>
      <c r="BS32" s="1005"/>
      <c r="BT32" s="1006"/>
      <c r="BU32" s="1006"/>
      <c r="BV32" s="1006"/>
      <c r="BW32" s="1006"/>
      <c r="BX32" s="1006"/>
      <c r="BY32" s="1006"/>
      <c r="BZ32" s="1006"/>
      <c r="CA32" s="1006"/>
      <c r="CB32" s="1006"/>
      <c r="CC32" s="1006"/>
      <c r="CD32" s="1006"/>
      <c r="CE32" s="1006"/>
      <c r="CF32" s="1006"/>
      <c r="CG32" s="1027"/>
      <c r="CH32" s="1002"/>
      <c r="CI32" s="1003"/>
      <c r="CJ32" s="1003"/>
      <c r="CK32" s="1003"/>
      <c r="CL32" s="1004"/>
      <c r="CM32" s="1002"/>
      <c r="CN32" s="1003"/>
      <c r="CO32" s="1003"/>
      <c r="CP32" s="1003"/>
      <c r="CQ32" s="1004"/>
      <c r="CR32" s="1002"/>
      <c r="CS32" s="1003"/>
      <c r="CT32" s="1003"/>
      <c r="CU32" s="1003"/>
      <c r="CV32" s="1004"/>
      <c r="CW32" s="1002"/>
      <c r="CX32" s="1003"/>
      <c r="CY32" s="1003"/>
      <c r="CZ32" s="1003"/>
      <c r="DA32" s="1004"/>
      <c r="DB32" s="1002"/>
      <c r="DC32" s="1003"/>
      <c r="DD32" s="1003"/>
      <c r="DE32" s="1003"/>
      <c r="DF32" s="1004"/>
      <c r="DG32" s="1002"/>
      <c r="DH32" s="1003"/>
      <c r="DI32" s="1003"/>
      <c r="DJ32" s="1003"/>
      <c r="DK32" s="1004"/>
      <c r="DL32" s="1002"/>
      <c r="DM32" s="1003"/>
      <c r="DN32" s="1003"/>
      <c r="DO32" s="1003"/>
      <c r="DP32" s="1004"/>
      <c r="DQ32" s="1002"/>
      <c r="DR32" s="1003"/>
      <c r="DS32" s="1003"/>
      <c r="DT32" s="1003"/>
      <c r="DU32" s="1004"/>
      <c r="DV32" s="1005"/>
      <c r="DW32" s="1006"/>
      <c r="DX32" s="1006"/>
      <c r="DY32" s="1006"/>
      <c r="DZ32" s="1007"/>
      <c r="EA32" s="212"/>
    </row>
    <row r="33" spans="1:131" ht="26.25" customHeight="1" x14ac:dyDescent="0.2">
      <c r="A33" s="224">
        <v>6</v>
      </c>
      <c r="B33" s="1043" t="s">
        <v>399</v>
      </c>
      <c r="C33" s="1044"/>
      <c r="D33" s="1044"/>
      <c r="E33" s="1044"/>
      <c r="F33" s="1044"/>
      <c r="G33" s="1044"/>
      <c r="H33" s="1044"/>
      <c r="I33" s="1044"/>
      <c r="J33" s="1044"/>
      <c r="K33" s="1044"/>
      <c r="L33" s="1044"/>
      <c r="M33" s="1044"/>
      <c r="N33" s="1044"/>
      <c r="O33" s="1044"/>
      <c r="P33" s="1045"/>
      <c r="Q33" s="1051">
        <v>16135</v>
      </c>
      <c r="R33" s="1052"/>
      <c r="S33" s="1052"/>
      <c r="T33" s="1052"/>
      <c r="U33" s="1052"/>
      <c r="V33" s="1052">
        <v>14724</v>
      </c>
      <c r="W33" s="1052"/>
      <c r="X33" s="1052"/>
      <c r="Y33" s="1052"/>
      <c r="Z33" s="1052"/>
      <c r="AA33" s="1052">
        <f t="shared" si="1"/>
        <v>1411</v>
      </c>
      <c r="AB33" s="1052"/>
      <c r="AC33" s="1052"/>
      <c r="AD33" s="1052"/>
      <c r="AE33" s="1053"/>
      <c r="AF33" s="1048">
        <v>8378</v>
      </c>
      <c r="AG33" s="1049"/>
      <c r="AH33" s="1049"/>
      <c r="AI33" s="1049"/>
      <c r="AJ33" s="1050"/>
      <c r="AK33" s="993">
        <v>8459</v>
      </c>
      <c r="AL33" s="984"/>
      <c r="AM33" s="984"/>
      <c r="AN33" s="984"/>
      <c r="AO33" s="984"/>
      <c r="AP33" s="984">
        <v>109008</v>
      </c>
      <c r="AQ33" s="984"/>
      <c r="AR33" s="984"/>
      <c r="AS33" s="984"/>
      <c r="AT33" s="984"/>
      <c r="AU33" s="984">
        <v>67476</v>
      </c>
      <c r="AV33" s="984"/>
      <c r="AW33" s="984"/>
      <c r="AX33" s="984"/>
      <c r="AY33" s="984"/>
      <c r="AZ33" s="1054" t="s">
        <v>552</v>
      </c>
      <c r="BA33" s="1054"/>
      <c r="BB33" s="1054"/>
      <c r="BC33" s="1054"/>
      <c r="BD33" s="1054"/>
      <c r="BE33" s="985" t="s">
        <v>398</v>
      </c>
      <c r="BF33" s="985"/>
      <c r="BG33" s="985"/>
      <c r="BH33" s="985"/>
      <c r="BI33" s="986"/>
      <c r="BJ33" s="214"/>
      <c r="BK33" s="214"/>
      <c r="BL33" s="214"/>
      <c r="BM33" s="214"/>
      <c r="BN33" s="214"/>
      <c r="BO33" s="223"/>
      <c r="BP33" s="223"/>
      <c r="BQ33" s="220">
        <v>27</v>
      </c>
      <c r="BR33" s="221"/>
      <c r="BS33" s="1005"/>
      <c r="BT33" s="1006"/>
      <c r="BU33" s="1006"/>
      <c r="BV33" s="1006"/>
      <c r="BW33" s="1006"/>
      <c r="BX33" s="1006"/>
      <c r="BY33" s="1006"/>
      <c r="BZ33" s="1006"/>
      <c r="CA33" s="1006"/>
      <c r="CB33" s="1006"/>
      <c r="CC33" s="1006"/>
      <c r="CD33" s="1006"/>
      <c r="CE33" s="1006"/>
      <c r="CF33" s="1006"/>
      <c r="CG33" s="1027"/>
      <c r="CH33" s="1002"/>
      <c r="CI33" s="1003"/>
      <c r="CJ33" s="1003"/>
      <c r="CK33" s="1003"/>
      <c r="CL33" s="1004"/>
      <c r="CM33" s="1002"/>
      <c r="CN33" s="1003"/>
      <c r="CO33" s="1003"/>
      <c r="CP33" s="1003"/>
      <c r="CQ33" s="1004"/>
      <c r="CR33" s="1002"/>
      <c r="CS33" s="1003"/>
      <c r="CT33" s="1003"/>
      <c r="CU33" s="1003"/>
      <c r="CV33" s="1004"/>
      <c r="CW33" s="1002"/>
      <c r="CX33" s="1003"/>
      <c r="CY33" s="1003"/>
      <c r="CZ33" s="1003"/>
      <c r="DA33" s="1004"/>
      <c r="DB33" s="1002"/>
      <c r="DC33" s="1003"/>
      <c r="DD33" s="1003"/>
      <c r="DE33" s="1003"/>
      <c r="DF33" s="1004"/>
      <c r="DG33" s="1002"/>
      <c r="DH33" s="1003"/>
      <c r="DI33" s="1003"/>
      <c r="DJ33" s="1003"/>
      <c r="DK33" s="1004"/>
      <c r="DL33" s="1002"/>
      <c r="DM33" s="1003"/>
      <c r="DN33" s="1003"/>
      <c r="DO33" s="1003"/>
      <c r="DP33" s="1004"/>
      <c r="DQ33" s="1002"/>
      <c r="DR33" s="1003"/>
      <c r="DS33" s="1003"/>
      <c r="DT33" s="1003"/>
      <c r="DU33" s="1004"/>
      <c r="DV33" s="1005"/>
      <c r="DW33" s="1006"/>
      <c r="DX33" s="1006"/>
      <c r="DY33" s="1006"/>
      <c r="DZ33" s="1007"/>
      <c r="EA33" s="212"/>
    </row>
    <row r="34" spans="1:131" ht="26.25" customHeight="1" x14ac:dyDescent="0.2">
      <c r="A34" s="224">
        <v>7</v>
      </c>
      <c r="B34" s="1043"/>
      <c r="C34" s="1044"/>
      <c r="D34" s="1044"/>
      <c r="E34" s="1044"/>
      <c r="F34" s="1044"/>
      <c r="G34" s="1044"/>
      <c r="H34" s="1044"/>
      <c r="I34" s="1044"/>
      <c r="J34" s="1044"/>
      <c r="K34" s="1044"/>
      <c r="L34" s="1044"/>
      <c r="M34" s="1044"/>
      <c r="N34" s="1044"/>
      <c r="O34" s="1044"/>
      <c r="P34" s="1045"/>
      <c r="Q34" s="1051"/>
      <c r="R34" s="1052"/>
      <c r="S34" s="1052"/>
      <c r="T34" s="1052"/>
      <c r="U34" s="1052"/>
      <c r="V34" s="1052"/>
      <c r="W34" s="1052"/>
      <c r="X34" s="1052"/>
      <c r="Y34" s="1052"/>
      <c r="Z34" s="1052"/>
      <c r="AA34" s="1052"/>
      <c r="AB34" s="1052"/>
      <c r="AC34" s="1052"/>
      <c r="AD34" s="1052"/>
      <c r="AE34" s="1053"/>
      <c r="AF34" s="1048"/>
      <c r="AG34" s="1049"/>
      <c r="AH34" s="1049"/>
      <c r="AI34" s="1049"/>
      <c r="AJ34" s="1050"/>
      <c r="AK34" s="993"/>
      <c r="AL34" s="984"/>
      <c r="AM34" s="984"/>
      <c r="AN34" s="984"/>
      <c r="AO34" s="984"/>
      <c r="AP34" s="984"/>
      <c r="AQ34" s="984"/>
      <c r="AR34" s="984"/>
      <c r="AS34" s="984"/>
      <c r="AT34" s="984"/>
      <c r="AU34" s="984"/>
      <c r="AV34" s="984"/>
      <c r="AW34" s="984"/>
      <c r="AX34" s="984"/>
      <c r="AY34" s="984"/>
      <c r="AZ34" s="1054"/>
      <c r="BA34" s="1054"/>
      <c r="BB34" s="1054"/>
      <c r="BC34" s="1054"/>
      <c r="BD34" s="1054"/>
      <c r="BE34" s="985"/>
      <c r="BF34" s="985"/>
      <c r="BG34" s="985"/>
      <c r="BH34" s="985"/>
      <c r="BI34" s="986"/>
      <c r="BJ34" s="214"/>
      <c r="BK34" s="214"/>
      <c r="BL34" s="214"/>
      <c r="BM34" s="214"/>
      <c r="BN34" s="214"/>
      <c r="BO34" s="223"/>
      <c r="BP34" s="223"/>
      <c r="BQ34" s="220">
        <v>28</v>
      </c>
      <c r="BR34" s="221"/>
      <c r="BS34" s="1005"/>
      <c r="BT34" s="1006"/>
      <c r="BU34" s="1006"/>
      <c r="BV34" s="1006"/>
      <c r="BW34" s="1006"/>
      <c r="BX34" s="1006"/>
      <c r="BY34" s="1006"/>
      <c r="BZ34" s="1006"/>
      <c r="CA34" s="1006"/>
      <c r="CB34" s="1006"/>
      <c r="CC34" s="1006"/>
      <c r="CD34" s="1006"/>
      <c r="CE34" s="1006"/>
      <c r="CF34" s="1006"/>
      <c r="CG34" s="1027"/>
      <c r="CH34" s="1002"/>
      <c r="CI34" s="1003"/>
      <c r="CJ34" s="1003"/>
      <c r="CK34" s="1003"/>
      <c r="CL34" s="1004"/>
      <c r="CM34" s="1002"/>
      <c r="CN34" s="1003"/>
      <c r="CO34" s="1003"/>
      <c r="CP34" s="1003"/>
      <c r="CQ34" s="1004"/>
      <c r="CR34" s="1002"/>
      <c r="CS34" s="1003"/>
      <c r="CT34" s="1003"/>
      <c r="CU34" s="1003"/>
      <c r="CV34" s="1004"/>
      <c r="CW34" s="1002"/>
      <c r="CX34" s="1003"/>
      <c r="CY34" s="1003"/>
      <c r="CZ34" s="1003"/>
      <c r="DA34" s="1004"/>
      <c r="DB34" s="1002"/>
      <c r="DC34" s="1003"/>
      <c r="DD34" s="1003"/>
      <c r="DE34" s="1003"/>
      <c r="DF34" s="1004"/>
      <c r="DG34" s="1002"/>
      <c r="DH34" s="1003"/>
      <c r="DI34" s="1003"/>
      <c r="DJ34" s="1003"/>
      <c r="DK34" s="1004"/>
      <c r="DL34" s="1002"/>
      <c r="DM34" s="1003"/>
      <c r="DN34" s="1003"/>
      <c r="DO34" s="1003"/>
      <c r="DP34" s="1004"/>
      <c r="DQ34" s="1002"/>
      <c r="DR34" s="1003"/>
      <c r="DS34" s="1003"/>
      <c r="DT34" s="1003"/>
      <c r="DU34" s="1004"/>
      <c r="DV34" s="1005"/>
      <c r="DW34" s="1006"/>
      <c r="DX34" s="1006"/>
      <c r="DY34" s="1006"/>
      <c r="DZ34" s="1007"/>
      <c r="EA34" s="212"/>
    </row>
    <row r="35" spans="1:131" ht="26.25" customHeight="1" x14ac:dyDescent="0.2">
      <c r="A35" s="224">
        <v>8</v>
      </c>
      <c r="B35" s="1043"/>
      <c r="C35" s="1044"/>
      <c r="D35" s="1044"/>
      <c r="E35" s="1044"/>
      <c r="F35" s="1044"/>
      <c r="G35" s="1044"/>
      <c r="H35" s="1044"/>
      <c r="I35" s="1044"/>
      <c r="J35" s="1044"/>
      <c r="K35" s="1044"/>
      <c r="L35" s="1044"/>
      <c r="M35" s="1044"/>
      <c r="N35" s="1044"/>
      <c r="O35" s="1044"/>
      <c r="P35" s="1045"/>
      <c r="Q35" s="1051"/>
      <c r="R35" s="1052"/>
      <c r="S35" s="1052"/>
      <c r="T35" s="1052"/>
      <c r="U35" s="1052"/>
      <c r="V35" s="1052"/>
      <c r="W35" s="1052"/>
      <c r="X35" s="1052"/>
      <c r="Y35" s="1052"/>
      <c r="Z35" s="1052"/>
      <c r="AA35" s="1052"/>
      <c r="AB35" s="1052"/>
      <c r="AC35" s="1052"/>
      <c r="AD35" s="1052"/>
      <c r="AE35" s="1053"/>
      <c r="AF35" s="1048"/>
      <c r="AG35" s="1049"/>
      <c r="AH35" s="1049"/>
      <c r="AI35" s="1049"/>
      <c r="AJ35" s="1050"/>
      <c r="AK35" s="993"/>
      <c r="AL35" s="984"/>
      <c r="AM35" s="984"/>
      <c r="AN35" s="984"/>
      <c r="AO35" s="984"/>
      <c r="AP35" s="984"/>
      <c r="AQ35" s="984"/>
      <c r="AR35" s="984"/>
      <c r="AS35" s="984"/>
      <c r="AT35" s="984"/>
      <c r="AU35" s="984"/>
      <c r="AV35" s="984"/>
      <c r="AW35" s="984"/>
      <c r="AX35" s="984"/>
      <c r="AY35" s="984"/>
      <c r="AZ35" s="1054"/>
      <c r="BA35" s="1054"/>
      <c r="BB35" s="1054"/>
      <c r="BC35" s="1054"/>
      <c r="BD35" s="1054"/>
      <c r="BE35" s="985"/>
      <c r="BF35" s="985"/>
      <c r="BG35" s="985"/>
      <c r="BH35" s="985"/>
      <c r="BI35" s="986"/>
      <c r="BJ35" s="214"/>
      <c r="BK35" s="214"/>
      <c r="BL35" s="214"/>
      <c r="BM35" s="214"/>
      <c r="BN35" s="214"/>
      <c r="BO35" s="223"/>
      <c r="BP35" s="223"/>
      <c r="BQ35" s="220">
        <v>29</v>
      </c>
      <c r="BR35" s="221"/>
      <c r="BS35" s="1005"/>
      <c r="BT35" s="1006"/>
      <c r="BU35" s="1006"/>
      <c r="BV35" s="1006"/>
      <c r="BW35" s="1006"/>
      <c r="BX35" s="1006"/>
      <c r="BY35" s="1006"/>
      <c r="BZ35" s="1006"/>
      <c r="CA35" s="1006"/>
      <c r="CB35" s="1006"/>
      <c r="CC35" s="1006"/>
      <c r="CD35" s="1006"/>
      <c r="CE35" s="1006"/>
      <c r="CF35" s="1006"/>
      <c r="CG35" s="1027"/>
      <c r="CH35" s="1002"/>
      <c r="CI35" s="1003"/>
      <c r="CJ35" s="1003"/>
      <c r="CK35" s="1003"/>
      <c r="CL35" s="1004"/>
      <c r="CM35" s="1002"/>
      <c r="CN35" s="1003"/>
      <c r="CO35" s="1003"/>
      <c r="CP35" s="1003"/>
      <c r="CQ35" s="1004"/>
      <c r="CR35" s="1002"/>
      <c r="CS35" s="1003"/>
      <c r="CT35" s="1003"/>
      <c r="CU35" s="1003"/>
      <c r="CV35" s="1004"/>
      <c r="CW35" s="1002"/>
      <c r="CX35" s="1003"/>
      <c r="CY35" s="1003"/>
      <c r="CZ35" s="1003"/>
      <c r="DA35" s="1004"/>
      <c r="DB35" s="1002"/>
      <c r="DC35" s="1003"/>
      <c r="DD35" s="1003"/>
      <c r="DE35" s="1003"/>
      <c r="DF35" s="1004"/>
      <c r="DG35" s="1002"/>
      <c r="DH35" s="1003"/>
      <c r="DI35" s="1003"/>
      <c r="DJ35" s="1003"/>
      <c r="DK35" s="1004"/>
      <c r="DL35" s="1002"/>
      <c r="DM35" s="1003"/>
      <c r="DN35" s="1003"/>
      <c r="DO35" s="1003"/>
      <c r="DP35" s="1004"/>
      <c r="DQ35" s="1002"/>
      <c r="DR35" s="1003"/>
      <c r="DS35" s="1003"/>
      <c r="DT35" s="1003"/>
      <c r="DU35" s="1004"/>
      <c r="DV35" s="1005"/>
      <c r="DW35" s="1006"/>
      <c r="DX35" s="1006"/>
      <c r="DY35" s="1006"/>
      <c r="DZ35" s="1007"/>
      <c r="EA35" s="212"/>
    </row>
    <row r="36" spans="1:131" ht="26.25" customHeight="1" x14ac:dyDescent="0.2">
      <c r="A36" s="224">
        <v>9</v>
      </c>
      <c r="B36" s="1043"/>
      <c r="C36" s="1044"/>
      <c r="D36" s="1044"/>
      <c r="E36" s="1044"/>
      <c r="F36" s="1044"/>
      <c r="G36" s="1044"/>
      <c r="H36" s="1044"/>
      <c r="I36" s="1044"/>
      <c r="J36" s="1044"/>
      <c r="K36" s="1044"/>
      <c r="L36" s="1044"/>
      <c r="M36" s="1044"/>
      <c r="N36" s="1044"/>
      <c r="O36" s="1044"/>
      <c r="P36" s="1045"/>
      <c r="Q36" s="1051"/>
      <c r="R36" s="1052"/>
      <c r="S36" s="1052"/>
      <c r="T36" s="1052"/>
      <c r="U36" s="1052"/>
      <c r="V36" s="1052"/>
      <c r="W36" s="1052"/>
      <c r="X36" s="1052"/>
      <c r="Y36" s="1052"/>
      <c r="Z36" s="1052"/>
      <c r="AA36" s="1052"/>
      <c r="AB36" s="1052"/>
      <c r="AC36" s="1052"/>
      <c r="AD36" s="1052"/>
      <c r="AE36" s="1053"/>
      <c r="AF36" s="1048"/>
      <c r="AG36" s="1049"/>
      <c r="AH36" s="1049"/>
      <c r="AI36" s="1049"/>
      <c r="AJ36" s="1050"/>
      <c r="AK36" s="993"/>
      <c r="AL36" s="984"/>
      <c r="AM36" s="984"/>
      <c r="AN36" s="984"/>
      <c r="AO36" s="984"/>
      <c r="AP36" s="984"/>
      <c r="AQ36" s="984"/>
      <c r="AR36" s="984"/>
      <c r="AS36" s="984"/>
      <c r="AT36" s="984"/>
      <c r="AU36" s="984"/>
      <c r="AV36" s="984"/>
      <c r="AW36" s="984"/>
      <c r="AX36" s="984"/>
      <c r="AY36" s="984"/>
      <c r="AZ36" s="1054"/>
      <c r="BA36" s="1054"/>
      <c r="BB36" s="1054"/>
      <c r="BC36" s="1054"/>
      <c r="BD36" s="1054"/>
      <c r="BE36" s="985"/>
      <c r="BF36" s="985"/>
      <c r="BG36" s="985"/>
      <c r="BH36" s="985"/>
      <c r="BI36" s="986"/>
      <c r="BJ36" s="214"/>
      <c r="BK36" s="214"/>
      <c r="BL36" s="214"/>
      <c r="BM36" s="214"/>
      <c r="BN36" s="214"/>
      <c r="BO36" s="223"/>
      <c r="BP36" s="223"/>
      <c r="BQ36" s="220">
        <v>30</v>
      </c>
      <c r="BR36" s="221"/>
      <c r="BS36" s="1005"/>
      <c r="BT36" s="1006"/>
      <c r="BU36" s="1006"/>
      <c r="BV36" s="1006"/>
      <c r="BW36" s="1006"/>
      <c r="BX36" s="1006"/>
      <c r="BY36" s="1006"/>
      <c r="BZ36" s="1006"/>
      <c r="CA36" s="1006"/>
      <c r="CB36" s="1006"/>
      <c r="CC36" s="1006"/>
      <c r="CD36" s="1006"/>
      <c r="CE36" s="1006"/>
      <c r="CF36" s="1006"/>
      <c r="CG36" s="1027"/>
      <c r="CH36" s="1002"/>
      <c r="CI36" s="1003"/>
      <c r="CJ36" s="1003"/>
      <c r="CK36" s="1003"/>
      <c r="CL36" s="1004"/>
      <c r="CM36" s="1002"/>
      <c r="CN36" s="1003"/>
      <c r="CO36" s="1003"/>
      <c r="CP36" s="1003"/>
      <c r="CQ36" s="1004"/>
      <c r="CR36" s="1002"/>
      <c r="CS36" s="1003"/>
      <c r="CT36" s="1003"/>
      <c r="CU36" s="1003"/>
      <c r="CV36" s="1004"/>
      <c r="CW36" s="1002"/>
      <c r="CX36" s="1003"/>
      <c r="CY36" s="1003"/>
      <c r="CZ36" s="1003"/>
      <c r="DA36" s="1004"/>
      <c r="DB36" s="1002"/>
      <c r="DC36" s="1003"/>
      <c r="DD36" s="1003"/>
      <c r="DE36" s="1003"/>
      <c r="DF36" s="1004"/>
      <c r="DG36" s="1002"/>
      <c r="DH36" s="1003"/>
      <c r="DI36" s="1003"/>
      <c r="DJ36" s="1003"/>
      <c r="DK36" s="1004"/>
      <c r="DL36" s="1002"/>
      <c r="DM36" s="1003"/>
      <c r="DN36" s="1003"/>
      <c r="DO36" s="1003"/>
      <c r="DP36" s="1004"/>
      <c r="DQ36" s="1002"/>
      <c r="DR36" s="1003"/>
      <c r="DS36" s="1003"/>
      <c r="DT36" s="1003"/>
      <c r="DU36" s="1004"/>
      <c r="DV36" s="1005"/>
      <c r="DW36" s="1006"/>
      <c r="DX36" s="1006"/>
      <c r="DY36" s="1006"/>
      <c r="DZ36" s="1007"/>
      <c r="EA36" s="212"/>
    </row>
    <row r="37" spans="1:131" ht="26.25" customHeight="1" x14ac:dyDescent="0.2">
      <c r="A37" s="224">
        <v>10</v>
      </c>
      <c r="B37" s="1043"/>
      <c r="C37" s="1044"/>
      <c r="D37" s="1044"/>
      <c r="E37" s="1044"/>
      <c r="F37" s="1044"/>
      <c r="G37" s="1044"/>
      <c r="H37" s="1044"/>
      <c r="I37" s="1044"/>
      <c r="J37" s="1044"/>
      <c r="K37" s="1044"/>
      <c r="L37" s="1044"/>
      <c r="M37" s="1044"/>
      <c r="N37" s="1044"/>
      <c r="O37" s="1044"/>
      <c r="P37" s="1045"/>
      <c r="Q37" s="1051"/>
      <c r="R37" s="1052"/>
      <c r="S37" s="1052"/>
      <c r="T37" s="1052"/>
      <c r="U37" s="1052"/>
      <c r="V37" s="1052"/>
      <c r="W37" s="1052"/>
      <c r="X37" s="1052"/>
      <c r="Y37" s="1052"/>
      <c r="Z37" s="1052"/>
      <c r="AA37" s="1052"/>
      <c r="AB37" s="1052"/>
      <c r="AC37" s="1052"/>
      <c r="AD37" s="1052"/>
      <c r="AE37" s="1053"/>
      <c r="AF37" s="1048"/>
      <c r="AG37" s="1049"/>
      <c r="AH37" s="1049"/>
      <c r="AI37" s="1049"/>
      <c r="AJ37" s="1050"/>
      <c r="AK37" s="993"/>
      <c r="AL37" s="984"/>
      <c r="AM37" s="984"/>
      <c r="AN37" s="984"/>
      <c r="AO37" s="984"/>
      <c r="AP37" s="984"/>
      <c r="AQ37" s="984"/>
      <c r="AR37" s="984"/>
      <c r="AS37" s="984"/>
      <c r="AT37" s="984"/>
      <c r="AU37" s="984"/>
      <c r="AV37" s="984"/>
      <c r="AW37" s="984"/>
      <c r="AX37" s="984"/>
      <c r="AY37" s="984"/>
      <c r="AZ37" s="1054"/>
      <c r="BA37" s="1054"/>
      <c r="BB37" s="1054"/>
      <c r="BC37" s="1054"/>
      <c r="BD37" s="1054"/>
      <c r="BE37" s="985"/>
      <c r="BF37" s="985"/>
      <c r="BG37" s="985"/>
      <c r="BH37" s="985"/>
      <c r="BI37" s="986"/>
      <c r="BJ37" s="214"/>
      <c r="BK37" s="214"/>
      <c r="BL37" s="214"/>
      <c r="BM37" s="214"/>
      <c r="BN37" s="214"/>
      <c r="BO37" s="223"/>
      <c r="BP37" s="223"/>
      <c r="BQ37" s="220">
        <v>31</v>
      </c>
      <c r="BR37" s="221"/>
      <c r="BS37" s="1005"/>
      <c r="BT37" s="1006"/>
      <c r="BU37" s="1006"/>
      <c r="BV37" s="1006"/>
      <c r="BW37" s="1006"/>
      <c r="BX37" s="1006"/>
      <c r="BY37" s="1006"/>
      <c r="BZ37" s="1006"/>
      <c r="CA37" s="1006"/>
      <c r="CB37" s="1006"/>
      <c r="CC37" s="1006"/>
      <c r="CD37" s="1006"/>
      <c r="CE37" s="1006"/>
      <c r="CF37" s="1006"/>
      <c r="CG37" s="1027"/>
      <c r="CH37" s="1002"/>
      <c r="CI37" s="1003"/>
      <c r="CJ37" s="1003"/>
      <c r="CK37" s="1003"/>
      <c r="CL37" s="1004"/>
      <c r="CM37" s="1002"/>
      <c r="CN37" s="1003"/>
      <c r="CO37" s="1003"/>
      <c r="CP37" s="1003"/>
      <c r="CQ37" s="1004"/>
      <c r="CR37" s="1002"/>
      <c r="CS37" s="1003"/>
      <c r="CT37" s="1003"/>
      <c r="CU37" s="1003"/>
      <c r="CV37" s="1004"/>
      <c r="CW37" s="1002"/>
      <c r="CX37" s="1003"/>
      <c r="CY37" s="1003"/>
      <c r="CZ37" s="1003"/>
      <c r="DA37" s="1004"/>
      <c r="DB37" s="1002"/>
      <c r="DC37" s="1003"/>
      <c r="DD37" s="1003"/>
      <c r="DE37" s="1003"/>
      <c r="DF37" s="1004"/>
      <c r="DG37" s="1002"/>
      <c r="DH37" s="1003"/>
      <c r="DI37" s="1003"/>
      <c r="DJ37" s="1003"/>
      <c r="DK37" s="1004"/>
      <c r="DL37" s="1002"/>
      <c r="DM37" s="1003"/>
      <c r="DN37" s="1003"/>
      <c r="DO37" s="1003"/>
      <c r="DP37" s="1004"/>
      <c r="DQ37" s="1002"/>
      <c r="DR37" s="1003"/>
      <c r="DS37" s="1003"/>
      <c r="DT37" s="1003"/>
      <c r="DU37" s="1004"/>
      <c r="DV37" s="1005"/>
      <c r="DW37" s="1006"/>
      <c r="DX37" s="1006"/>
      <c r="DY37" s="1006"/>
      <c r="DZ37" s="1007"/>
      <c r="EA37" s="212"/>
    </row>
    <row r="38" spans="1:131" ht="26.25" customHeight="1" x14ac:dyDescent="0.2">
      <c r="A38" s="224">
        <v>11</v>
      </c>
      <c r="B38" s="1043"/>
      <c r="C38" s="1044"/>
      <c r="D38" s="1044"/>
      <c r="E38" s="1044"/>
      <c r="F38" s="1044"/>
      <c r="G38" s="1044"/>
      <c r="H38" s="1044"/>
      <c r="I38" s="1044"/>
      <c r="J38" s="1044"/>
      <c r="K38" s="1044"/>
      <c r="L38" s="1044"/>
      <c r="M38" s="1044"/>
      <c r="N38" s="1044"/>
      <c r="O38" s="1044"/>
      <c r="P38" s="1045"/>
      <c r="Q38" s="1051"/>
      <c r="R38" s="1052"/>
      <c r="S38" s="1052"/>
      <c r="T38" s="1052"/>
      <c r="U38" s="1052"/>
      <c r="V38" s="1052"/>
      <c r="W38" s="1052"/>
      <c r="X38" s="1052"/>
      <c r="Y38" s="1052"/>
      <c r="Z38" s="1052"/>
      <c r="AA38" s="1052"/>
      <c r="AB38" s="1052"/>
      <c r="AC38" s="1052"/>
      <c r="AD38" s="1052"/>
      <c r="AE38" s="1053"/>
      <c r="AF38" s="1048"/>
      <c r="AG38" s="1049"/>
      <c r="AH38" s="1049"/>
      <c r="AI38" s="1049"/>
      <c r="AJ38" s="1050"/>
      <c r="AK38" s="993"/>
      <c r="AL38" s="984"/>
      <c r="AM38" s="984"/>
      <c r="AN38" s="984"/>
      <c r="AO38" s="984"/>
      <c r="AP38" s="984"/>
      <c r="AQ38" s="984"/>
      <c r="AR38" s="984"/>
      <c r="AS38" s="984"/>
      <c r="AT38" s="984"/>
      <c r="AU38" s="984"/>
      <c r="AV38" s="984"/>
      <c r="AW38" s="984"/>
      <c r="AX38" s="984"/>
      <c r="AY38" s="984"/>
      <c r="AZ38" s="1054"/>
      <c r="BA38" s="1054"/>
      <c r="BB38" s="1054"/>
      <c r="BC38" s="1054"/>
      <c r="BD38" s="1054"/>
      <c r="BE38" s="985"/>
      <c r="BF38" s="985"/>
      <c r="BG38" s="985"/>
      <c r="BH38" s="985"/>
      <c r="BI38" s="986"/>
      <c r="BJ38" s="214"/>
      <c r="BK38" s="214"/>
      <c r="BL38" s="214"/>
      <c r="BM38" s="214"/>
      <c r="BN38" s="214"/>
      <c r="BO38" s="223"/>
      <c r="BP38" s="223"/>
      <c r="BQ38" s="220">
        <v>32</v>
      </c>
      <c r="BR38" s="221"/>
      <c r="BS38" s="1005"/>
      <c r="BT38" s="1006"/>
      <c r="BU38" s="1006"/>
      <c r="BV38" s="1006"/>
      <c r="BW38" s="1006"/>
      <c r="BX38" s="1006"/>
      <c r="BY38" s="1006"/>
      <c r="BZ38" s="1006"/>
      <c r="CA38" s="1006"/>
      <c r="CB38" s="1006"/>
      <c r="CC38" s="1006"/>
      <c r="CD38" s="1006"/>
      <c r="CE38" s="1006"/>
      <c r="CF38" s="1006"/>
      <c r="CG38" s="1027"/>
      <c r="CH38" s="1002"/>
      <c r="CI38" s="1003"/>
      <c r="CJ38" s="1003"/>
      <c r="CK38" s="1003"/>
      <c r="CL38" s="1004"/>
      <c r="CM38" s="1002"/>
      <c r="CN38" s="1003"/>
      <c r="CO38" s="1003"/>
      <c r="CP38" s="1003"/>
      <c r="CQ38" s="1004"/>
      <c r="CR38" s="1002"/>
      <c r="CS38" s="1003"/>
      <c r="CT38" s="1003"/>
      <c r="CU38" s="1003"/>
      <c r="CV38" s="1004"/>
      <c r="CW38" s="1002"/>
      <c r="CX38" s="1003"/>
      <c r="CY38" s="1003"/>
      <c r="CZ38" s="1003"/>
      <c r="DA38" s="1004"/>
      <c r="DB38" s="1002"/>
      <c r="DC38" s="1003"/>
      <c r="DD38" s="1003"/>
      <c r="DE38" s="1003"/>
      <c r="DF38" s="1004"/>
      <c r="DG38" s="1002"/>
      <c r="DH38" s="1003"/>
      <c r="DI38" s="1003"/>
      <c r="DJ38" s="1003"/>
      <c r="DK38" s="1004"/>
      <c r="DL38" s="1002"/>
      <c r="DM38" s="1003"/>
      <c r="DN38" s="1003"/>
      <c r="DO38" s="1003"/>
      <c r="DP38" s="1004"/>
      <c r="DQ38" s="1002"/>
      <c r="DR38" s="1003"/>
      <c r="DS38" s="1003"/>
      <c r="DT38" s="1003"/>
      <c r="DU38" s="1004"/>
      <c r="DV38" s="1005"/>
      <c r="DW38" s="1006"/>
      <c r="DX38" s="1006"/>
      <c r="DY38" s="1006"/>
      <c r="DZ38" s="1007"/>
      <c r="EA38" s="212"/>
    </row>
    <row r="39" spans="1:131" ht="26.25" customHeight="1" x14ac:dyDescent="0.2">
      <c r="A39" s="224">
        <v>12</v>
      </c>
      <c r="B39" s="1043"/>
      <c r="C39" s="1044"/>
      <c r="D39" s="1044"/>
      <c r="E39" s="1044"/>
      <c r="F39" s="1044"/>
      <c r="G39" s="1044"/>
      <c r="H39" s="1044"/>
      <c r="I39" s="1044"/>
      <c r="J39" s="1044"/>
      <c r="K39" s="1044"/>
      <c r="L39" s="1044"/>
      <c r="M39" s="1044"/>
      <c r="N39" s="1044"/>
      <c r="O39" s="1044"/>
      <c r="P39" s="1045"/>
      <c r="Q39" s="1051"/>
      <c r="R39" s="1052"/>
      <c r="S39" s="1052"/>
      <c r="T39" s="1052"/>
      <c r="U39" s="1052"/>
      <c r="V39" s="1052"/>
      <c r="W39" s="1052"/>
      <c r="X39" s="1052"/>
      <c r="Y39" s="1052"/>
      <c r="Z39" s="1052"/>
      <c r="AA39" s="1052"/>
      <c r="AB39" s="1052"/>
      <c r="AC39" s="1052"/>
      <c r="AD39" s="1052"/>
      <c r="AE39" s="1053"/>
      <c r="AF39" s="1048"/>
      <c r="AG39" s="1049"/>
      <c r="AH39" s="1049"/>
      <c r="AI39" s="1049"/>
      <c r="AJ39" s="1050"/>
      <c r="AK39" s="993"/>
      <c r="AL39" s="984"/>
      <c r="AM39" s="984"/>
      <c r="AN39" s="984"/>
      <c r="AO39" s="984"/>
      <c r="AP39" s="984"/>
      <c r="AQ39" s="984"/>
      <c r="AR39" s="984"/>
      <c r="AS39" s="984"/>
      <c r="AT39" s="984"/>
      <c r="AU39" s="984"/>
      <c r="AV39" s="984"/>
      <c r="AW39" s="984"/>
      <c r="AX39" s="984"/>
      <c r="AY39" s="984"/>
      <c r="AZ39" s="1054"/>
      <c r="BA39" s="1054"/>
      <c r="BB39" s="1054"/>
      <c r="BC39" s="1054"/>
      <c r="BD39" s="1054"/>
      <c r="BE39" s="985"/>
      <c r="BF39" s="985"/>
      <c r="BG39" s="985"/>
      <c r="BH39" s="985"/>
      <c r="BI39" s="986"/>
      <c r="BJ39" s="214"/>
      <c r="BK39" s="214"/>
      <c r="BL39" s="214"/>
      <c r="BM39" s="214"/>
      <c r="BN39" s="214"/>
      <c r="BO39" s="223"/>
      <c r="BP39" s="223"/>
      <c r="BQ39" s="220">
        <v>33</v>
      </c>
      <c r="BR39" s="221"/>
      <c r="BS39" s="1005"/>
      <c r="BT39" s="1006"/>
      <c r="BU39" s="1006"/>
      <c r="BV39" s="1006"/>
      <c r="BW39" s="1006"/>
      <c r="BX39" s="1006"/>
      <c r="BY39" s="1006"/>
      <c r="BZ39" s="1006"/>
      <c r="CA39" s="1006"/>
      <c r="CB39" s="1006"/>
      <c r="CC39" s="1006"/>
      <c r="CD39" s="1006"/>
      <c r="CE39" s="1006"/>
      <c r="CF39" s="1006"/>
      <c r="CG39" s="1027"/>
      <c r="CH39" s="1002"/>
      <c r="CI39" s="1003"/>
      <c r="CJ39" s="1003"/>
      <c r="CK39" s="1003"/>
      <c r="CL39" s="1004"/>
      <c r="CM39" s="1002"/>
      <c r="CN39" s="1003"/>
      <c r="CO39" s="1003"/>
      <c r="CP39" s="1003"/>
      <c r="CQ39" s="1004"/>
      <c r="CR39" s="1002"/>
      <c r="CS39" s="1003"/>
      <c r="CT39" s="1003"/>
      <c r="CU39" s="1003"/>
      <c r="CV39" s="1004"/>
      <c r="CW39" s="1002"/>
      <c r="CX39" s="1003"/>
      <c r="CY39" s="1003"/>
      <c r="CZ39" s="1003"/>
      <c r="DA39" s="1004"/>
      <c r="DB39" s="1002"/>
      <c r="DC39" s="1003"/>
      <c r="DD39" s="1003"/>
      <c r="DE39" s="1003"/>
      <c r="DF39" s="1004"/>
      <c r="DG39" s="1002"/>
      <c r="DH39" s="1003"/>
      <c r="DI39" s="1003"/>
      <c r="DJ39" s="1003"/>
      <c r="DK39" s="1004"/>
      <c r="DL39" s="1002"/>
      <c r="DM39" s="1003"/>
      <c r="DN39" s="1003"/>
      <c r="DO39" s="1003"/>
      <c r="DP39" s="1004"/>
      <c r="DQ39" s="1002"/>
      <c r="DR39" s="1003"/>
      <c r="DS39" s="1003"/>
      <c r="DT39" s="1003"/>
      <c r="DU39" s="1004"/>
      <c r="DV39" s="1005"/>
      <c r="DW39" s="1006"/>
      <c r="DX39" s="1006"/>
      <c r="DY39" s="1006"/>
      <c r="DZ39" s="1007"/>
      <c r="EA39" s="212"/>
    </row>
    <row r="40" spans="1:131" ht="26.25" customHeight="1" x14ac:dyDescent="0.2">
      <c r="A40" s="220">
        <v>13</v>
      </c>
      <c r="B40" s="1043"/>
      <c r="C40" s="1044"/>
      <c r="D40" s="1044"/>
      <c r="E40" s="1044"/>
      <c r="F40" s="1044"/>
      <c r="G40" s="1044"/>
      <c r="H40" s="1044"/>
      <c r="I40" s="1044"/>
      <c r="J40" s="1044"/>
      <c r="K40" s="1044"/>
      <c r="L40" s="1044"/>
      <c r="M40" s="1044"/>
      <c r="N40" s="1044"/>
      <c r="O40" s="1044"/>
      <c r="P40" s="1045"/>
      <c r="Q40" s="1051"/>
      <c r="R40" s="1052"/>
      <c r="S40" s="1052"/>
      <c r="T40" s="1052"/>
      <c r="U40" s="1052"/>
      <c r="V40" s="1052"/>
      <c r="W40" s="1052"/>
      <c r="X40" s="1052"/>
      <c r="Y40" s="1052"/>
      <c r="Z40" s="1052"/>
      <c r="AA40" s="1052"/>
      <c r="AB40" s="1052"/>
      <c r="AC40" s="1052"/>
      <c r="AD40" s="1052"/>
      <c r="AE40" s="1053"/>
      <c r="AF40" s="1048"/>
      <c r="AG40" s="1049"/>
      <c r="AH40" s="1049"/>
      <c r="AI40" s="1049"/>
      <c r="AJ40" s="1050"/>
      <c r="AK40" s="993"/>
      <c r="AL40" s="984"/>
      <c r="AM40" s="984"/>
      <c r="AN40" s="984"/>
      <c r="AO40" s="984"/>
      <c r="AP40" s="984"/>
      <c r="AQ40" s="984"/>
      <c r="AR40" s="984"/>
      <c r="AS40" s="984"/>
      <c r="AT40" s="984"/>
      <c r="AU40" s="984"/>
      <c r="AV40" s="984"/>
      <c r="AW40" s="984"/>
      <c r="AX40" s="984"/>
      <c r="AY40" s="984"/>
      <c r="AZ40" s="1054"/>
      <c r="BA40" s="1054"/>
      <c r="BB40" s="1054"/>
      <c r="BC40" s="1054"/>
      <c r="BD40" s="1054"/>
      <c r="BE40" s="985"/>
      <c r="BF40" s="985"/>
      <c r="BG40" s="985"/>
      <c r="BH40" s="985"/>
      <c r="BI40" s="986"/>
      <c r="BJ40" s="214"/>
      <c r="BK40" s="214"/>
      <c r="BL40" s="214"/>
      <c r="BM40" s="214"/>
      <c r="BN40" s="214"/>
      <c r="BO40" s="223"/>
      <c r="BP40" s="223"/>
      <c r="BQ40" s="220">
        <v>34</v>
      </c>
      <c r="BR40" s="221"/>
      <c r="BS40" s="1005"/>
      <c r="BT40" s="1006"/>
      <c r="BU40" s="1006"/>
      <c r="BV40" s="1006"/>
      <c r="BW40" s="1006"/>
      <c r="BX40" s="1006"/>
      <c r="BY40" s="1006"/>
      <c r="BZ40" s="1006"/>
      <c r="CA40" s="1006"/>
      <c r="CB40" s="1006"/>
      <c r="CC40" s="1006"/>
      <c r="CD40" s="1006"/>
      <c r="CE40" s="1006"/>
      <c r="CF40" s="1006"/>
      <c r="CG40" s="1027"/>
      <c r="CH40" s="1002"/>
      <c r="CI40" s="1003"/>
      <c r="CJ40" s="1003"/>
      <c r="CK40" s="1003"/>
      <c r="CL40" s="1004"/>
      <c r="CM40" s="1002"/>
      <c r="CN40" s="1003"/>
      <c r="CO40" s="1003"/>
      <c r="CP40" s="1003"/>
      <c r="CQ40" s="1004"/>
      <c r="CR40" s="1002"/>
      <c r="CS40" s="1003"/>
      <c r="CT40" s="1003"/>
      <c r="CU40" s="1003"/>
      <c r="CV40" s="1004"/>
      <c r="CW40" s="1002"/>
      <c r="CX40" s="1003"/>
      <c r="CY40" s="1003"/>
      <c r="CZ40" s="1003"/>
      <c r="DA40" s="1004"/>
      <c r="DB40" s="1002"/>
      <c r="DC40" s="1003"/>
      <c r="DD40" s="1003"/>
      <c r="DE40" s="1003"/>
      <c r="DF40" s="1004"/>
      <c r="DG40" s="1002"/>
      <c r="DH40" s="1003"/>
      <c r="DI40" s="1003"/>
      <c r="DJ40" s="1003"/>
      <c r="DK40" s="1004"/>
      <c r="DL40" s="1002"/>
      <c r="DM40" s="1003"/>
      <c r="DN40" s="1003"/>
      <c r="DO40" s="1003"/>
      <c r="DP40" s="1004"/>
      <c r="DQ40" s="1002"/>
      <c r="DR40" s="1003"/>
      <c r="DS40" s="1003"/>
      <c r="DT40" s="1003"/>
      <c r="DU40" s="1004"/>
      <c r="DV40" s="1005"/>
      <c r="DW40" s="1006"/>
      <c r="DX40" s="1006"/>
      <c r="DY40" s="1006"/>
      <c r="DZ40" s="1007"/>
      <c r="EA40" s="212"/>
    </row>
    <row r="41" spans="1:131" ht="26.25" customHeight="1" x14ac:dyDescent="0.2">
      <c r="A41" s="220">
        <v>14</v>
      </c>
      <c r="B41" s="1043"/>
      <c r="C41" s="1044"/>
      <c r="D41" s="1044"/>
      <c r="E41" s="1044"/>
      <c r="F41" s="1044"/>
      <c r="G41" s="1044"/>
      <c r="H41" s="1044"/>
      <c r="I41" s="1044"/>
      <c r="J41" s="1044"/>
      <c r="K41" s="1044"/>
      <c r="L41" s="1044"/>
      <c r="M41" s="1044"/>
      <c r="N41" s="1044"/>
      <c r="O41" s="1044"/>
      <c r="P41" s="1045"/>
      <c r="Q41" s="1051"/>
      <c r="R41" s="1052"/>
      <c r="S41" s="1052"/>
      <c r="T41" s="1052"/>
      <c r="U41" s="1052"/>
      <c r="V41" s="1052"/>
      <c r="W41" s="1052"/>
      <c r="X41" s="1052"/>
      <c r="Y41" s="1052"/>
      <c r="Z41" s="1052"/>
      <c r="AA41" s="1052"/>
      <c r="AB41" s="1052"/>
      <c r="AC41" s="1052"/>
      <c r="AD41" s="1052"/>
      <c r="AE41" s="1053"/>
      <c r="AF41" s="1048"/>
      <c r="AG41" s="1049"/>
      <c r="AH41" s="1049"/>
      <c r="AI41" s="1049"/>
      <c r="AJ41" s="1050"/>
      <c r="AK41" s="993"/>
      <c r="AL41" s="984"/>
      <c r="AM41" s="984"/>
      <c r="AN41" s="984"/>
      <c r="AO41" s="984"/>
      <c r="AP41" s="984"/>
      <c r="AQ41" s="984"/>
      <c r="AR41" s="984"/>
      <c r="AS41" s="984"/>
      <c r="AT41" s="984"/>
      <c r="AU41" s="984"/>
      <c r="AV41" s="984"/>
      <c r="AW41" s="984"/>
      <c r="AX41" s="984"/>
      <c r="AY41" s="984"/>
      <c r="AZ41" s="1054"/>
      <c r="BA41" s="1054"/>
      <c r="BB41" s="1054"/>
      <c r="BC41" s="1054"/>
      <c r="BD41" s="1054"/>
      <c r="BE41" s="985"/>
      <c r="BF41" s="985"/>
      <c r="BG41" s="985"/>
      <c r="BH41" s="985"/>
      <c r="BI41" s="986"/>
      <c r="BJ41" s="214"/>
      <c r="BK41" s="214"/>
      <c r="BL41" s="214"/>
      <c r="BM41" s="214"/>
      <c r="BN41" s="214"/>
      <c r="BO41" s="223"/>
      <c r="BP41" s="223"/>
      <c r="BQ41" s="220">
        <v>35</v>
      </c>
      <c r="BR41" s="221"/>
      <c r="BS41" s="1005"/>
      <c r="BT41" s="1006"/>
      <c r="BU41" s="1006"/>
      <c r="BV41" s="1006"/>
      <c r="BW41" s="1006"/>
      <c r="BX41" s="1006"/>
      <c r="BY41" s="1006"/>
      <c r="BZ41" s="1006"/>
      <c r="CA41" s="1006"/>
      <c r="CB41" s="1006"/>
      <c r="CC41" s="1006"/>
      <c r="CD41" s="1006"/>
      <c r="CE41" s="1006"/>
      <c r="CF41" s="1006"/>
      <c r="CG41" s="1027"/>
      <c r="CH41" s="1002"/>
      <c r="CI41" s="1003"/>
      <c r="CJ41" s="1003"/>
      <c r="CK41" s="1003"/>
      <c r="CL41" s="1004"/>
      <c r="CM41" s="1002"/>
      <c r="CN41" s="1003"/>
      <c r="CO41" s="1003"/>
      <c r="CP41" s="1003"/>
      <c r="CQ41" s="1004"/>
      <c r="CR41" s="1002"/>
      <c r="CS41" s="1003"/>
      <c r="CT41" s="1003"/>
      <c r="CU41" s="1003"/>
      <c r="CV41" s="1004"/>
      <c r="CW41" s="1002"/>
      <c r="CX41" s="1003"/>
      <c r="CY41" s="1003"/>
      <c r="CZ41" s="1003"/>
      <c r="DA41" s="1004"/>
      <c r="DB41" s="1002"/>
      <c r="DC41" s="1003"/>
      <c r="DD41" s="1003"/>
      <c r="DE41" s="1003"/>
      <c r="DF41" s="1004"/>
      <c r="DG41" s="1002"/>
      <c r="DH41" s="1003"/>
      <c r="DI41" s="1003"/>
      <c r="DJ41" s="1003"/>
      <c r="DK41" s="1004"/>
      <c r="DL41" s="1002"/>
      <c r="DM41" s="1003"/>
      <c r="DN41" s="1003"/>
      <c r="DO41" s="1003"/>
      <c r="DP41" s="1004"/>
      <c r="DQ41" s="1002"/>
      <c r="DR41" s="1003"/>
      <c r="DS41" s="1003"/>
      <c r="DT41" s="1003"/>
      <c r="DU41" s="1004"/>
      <c r="DV41" s="1005"/>
      <c r="DW41" s="1006"/>
      <c r="DX41" s="1006"/>
      <c r="DY41" s="1006"/>
      <c r="DZ41" s="1007"/>
      <c r="EA41" s="212"/>
    </row>
    <row r="42" spans="1:131" ht="26.25" customHeight="1" x14ac:dyDescent="0.2">
      <c r="A42" s="220">
        <v>15</v>
      </c>
      <c r="B42" s="1043"/>
      <c r="C42" s="1044"/>
      <c r="D42" s="1044"/>
      <c r="E42" s="1044"/>
      <c r="F42" s="1044"/>
      <c r="G42" s="1044"/>
      <c r="H42" s="1044"/>
      <c r="I42" s="1044"/>
      <c r="J42" s="1044"/>
      <c r="K42" s="1044"/>
      <c r="L42" s="1044"/>
      <c r="M42" s="1044"/>
      <c r="N42" s="1044"/>
      <c r="O42" s="1044"/>
      <c r="P42" s="1045"/>
      <c r="Q42" s="1051"/>
      <c r="R42" s="1052"/>
      <c r="S42" s="1052"/>
      <c r="T42" s="1052"/>
      <c r="U42" s="1052"/>
      <c r="V42" s="1052"/>
      <c r="W42" s="1052"/>
      <c r="X42" s="1052"/>
      <c r="Y42" s="1052"/>
      <c r="Z42" s="1052"/>
      <c r="AA42" s="1052"/>
      <c r="AB42" s="1052"/>
      <c r="AC42" s="1052"/>
      <c r="AD42" s="1052"/>
      <c r="AE42" s="1053"/>
      <c r="AF42" s="1048"/>
      <c r="AG42" s="1049"/>
      <c r="AH42" s="1049"/>
      <c r="AI42" s="1049"/>
      <c r="AJ42" s="1050"/>
      <c r="AK42" s="993"/>
      <c r="AL42" s="984"/>
      <c r="AM42" s="984"/>
      <c r="AN42" s="984"/>
      <c r="AO42" s="984"/>
      <c r="AP42" s="984"/>
      <c r="AQ42" s="984"/>
      <c r="AR42" s="984"/>
      <c r="AS42" s="984"/>
      <c r="AT42" s="984"/>
      <c r="AU42" s="984"/>
      <c r="AV42" s="984"/>
      <c r="AW42" s="984"/>
      <c r="AX42" s="984"/>
      <c r="AY42" s="984"/>
      <c r="AZ42" s="1054"/>
      <c r="BA42" s="1054"/>
      <c r="BB42" s="1054"/>
      <c r="BC42" s="1054"/>
      <c r="BD42" s="1054"/>
      <c r="BE42" s="985"/>
      <c r="BF42" s="985"/>
      <c r="BG42" s="985"/>
      <c r="BH42" s="985"/>
      <c r="BI42" s="986"/>
      <c r="BJ42" s="214"/>
      <c r="BK42" s="214"/>
      <c r="BL42" s="214"/>
      <c r="BM42" s="214"/>
      <c r="BN42" s="214"/>
      <c r="BO42" s="223"/>
      <c r="BP42" s="223"/>
      <c r="BQ42" s="220">
        <v>36</v>
      </c>
      <c r="BR42" s="221"/>
      <c r="BS42" s="1005"/>
      <c r="BT42" s="1006"/>
      <c r="BU42" s="1006"/>
      <c r="BV42" s="1006"/>
      <c r="BW42" s="1006"/>
      <c r="BX42" s="1006"/>
      <c r="BY42" s="1006"/>
      <c r="BZ42" s="1006"/>
      <c r="CA42" s="1006"/>
      <c r="CB42" s="1006"/>
      <c r="CC42" s="1006"/>
      <c r="CD42" s="1006"/>
      <c r="CE42" s="1006"/>
      <c r="CF42" s="1006"/>
      <c r="CG42" s="1027"/>
      <c r="CH42" s="1002"/>
      <c r="CI42" s="1003"/>
      <c r="CJ42" s="1003"/>
      <c r="CK42" s="1003"/>
      <c r="CL42" s="1004"/>
      <c r="CM42" s="1002"/>
      <c r="CN42" s="1003"/>
      <c r="CO42" s="1003"/>
      <c r="CP42" s="1003"/>
      <c r="CQ42" s="1004"/>
      <c r="CR42" s="1002"/>
      <c r="CS42" s="1003"/>
      <c r="CT42" s="1003"/>
      <c r="CU42" s="1003"/>
      <c r="CV42" s="1004"/>
      <c r="CW42" s="1002"/>
      <c r="CX42" s="1003"/>
      <c r="CY42" s="1003"/>
      <c r="CZ42" s="1003"/>
      <c r="DA42" s="1004"/>
      <c r="DB42" s="1002"/>
      <c r="DC42" s="1003"/>
      <c r="DD42" s="1003"/>
      <c r="DE42" s="1003"/>
      <c r="DF42" s="1004"/>
      <c r="DG42" s="1002"/>
      <c r="DH42" s="1003"/>
      <c r="DI42" s="1003"/>
      <c r="DJ42" s="1003"/>
      <c r="DK42" s="1004"/>
      <c r="DL42" s="1002"/>
      <c r="DM42" s="1003"/>
      <c r="DN42" s="1003"/>
      <c r="DO42" s="1003"/>
      <c r="DP42" s="1004"/>
      <c r="DQ42" s="1002"/>
      <c r="DR42" s="1003"/>
      <c r="DS42" s="1003"/>
      <c r="DT42" s="1003"/>
      <c r="DU42" s="1004"/>
      <c r="DV42" s="1005"/>
      <c r="DW42" s="1006"/>
      <c r="DX42" s="1006"/>
      <c r="DY42" s="1006"/>
      <c r="DZ42" s="1007"/>
      <c r="EA42" s="212"/>
    </row>
    <row r="43" spans="1:131" ht="26.25" customHeight="1" x14ac:dyDescent="0.2">
      <c r="A43" s="220">
        <v>16</v>
      </c>
      <c r="B43" s="1043"/>
      <c r="C43" s="1044"/>
      <c r="D43" s="1044"/>
      <c r="E43" s="1044"/>
      <c r="F43" s="1044"/>
      <c r="G43" s="1044"/>
      <c r="H43" s="1044"/>
      <c r="I43" s="1044"/>
      <c r="J43" s="1044"/>
      <c r="K43" s="1044"/>
      <c r="L43" s="1044"/>
      <c r="M43" s="1044"/>
      <c r="N43" s="1044"/>
      <c r="O43" s="1044"/>
      <c r="P43" s="1045"/>
      <c r="Q43" s="1051"/>
      <c r="R43" s="1052"/>
      <c r="S43" s="1052"/>
      <c r="T43" s="1052"/>
      <c r="U43" s="1052"/>
      <c r="V43" s="1052"/>
      <c r="W43" s="1052"/>
      <c r="X43" s="1052"/>
      <c r="Y43" s="1052"/>
      <c r="Z43" s="1052"/>
      <c r="AA43" s="1052"/>
      <c r="AB43" s="1052"/>
      <c r="AC43" s="1052"/>
      <c r="AD43" s="1052"/>
      <c r="AE43" s="1053"/>
      <c r="AF43" s="1048"/>
      <c r="AG43" s="1049"/>
      <c r="AH43" s="1049"/>
      <c r="AI43" s="1049"/>
      <c r="AJ43" s="1050"/>
      <c r="AK43" s="993"/>
      <c r="AL43" s="984"/>
      <c r="AM43" s="984"/>
      <c r="AN43" s="984"/>
      <c r="AO43" s="984"/>
      <c r="AP43" s="984"/>
      <c r="AQ43" s="984"/>
      <c r="AR43" s="984"/>
      <c r="AS43" s="984"/>
      <c r="AT43" s="984"/>
      <c r="AU43" s="984"/>
      <c r="AV43" s="984"/>
      <c r="AW43" s="984"/>
      <c r="AX43" s="984"/>
      <c r="AY43" s="984"/>
      <c r="AZ43" s="1054"/>
      <c r="BA43" s="1054"/>
      <c r="BB43" s="1054"/>
      <c r="BC43" s="1054"/>
      <c r="BD43" s="1054"/>
      <c r="BE43" s="985"/>
      <c r="BF43" s="985"/>
      <c r="BG43" s="985"/>
      <c r="BH43" s="985"/>
      <c r="BI43" s="986"/>
      <c r="BJ43" s="214"/>
      <c r="BK43" s="214"/>
      <c r="BL43" s="214"/>
      <c r="BM43" s="214"/>
      <c r="BN43" s="214"/>
      <c r="BO43" s="223"/>
      <c r="BP43" s="223"/>
      <c r="BQ43" s="220">
        <v>37</v>
      </c>
      <c r="BR43" s="221"/>
      <c r="BS43" s="1005"/>
      <c r="BT43" s="1006"/>
      <c r="BU43" s="1006"/>
      <c r="BV43" s="1006"/>
      <c r="BW43" s="1006"/>
      <c r="BX43" s="1006"/>
      <c r="BY43" s="1006"/>
      <c r="BZ43" s="1006"/>
      <c r="CA43" s="1006"/>
      <c r="CB43" s="1006"/>
      <c r="CC43" s="1006"/>
      <c r="CD43" s="1006"/>
      <c r="CE43" s="1006"/>
      <c r="CF43" s="1006"/>
      <c r="CG43" s="1027"/>
      <c r="CH43" s="1002"/>
      <c r="CI43" s="1003"/>
      <c r="CJ43" s="1003"/>
      <c r="CK43" s="1003"/>
      <c r="CL43" s="1004"/>
      <c r="CM43" s="1002"/>
      <c r="CN43" s="1003"/>
      <c r="CO43" s="1003"/>
      <c r="CP43" s="1003"/>
      <c r="CQ43" s="1004"/>
      <c r="CR43" s="1002"/>
      <c r="CS43" s="1003"/>
      <c r="CT43" s="1003"/>
      <c r="CU43" s="1003"/>
      <c r="CV43" s="1004"/>
      <c r="CW43" s="1002"/>
      <c r="CX43" s="1003"/>
      <c r="CY43" s="1003"/>
      <c r="CZ43" s="1003"/>
      <c r="DA43" s="1004"/>
      <c r="DB43" s="1002"/>
      <c r="DC43" s="1003"/>
      <c r="DD43" s="1003"/>
      <c r="DE43" s="1003"/>
      <c r="DF43" s="1004"/>
      <c r="DG43" s="1002"/>
      <c r="DH43" s="1003"/>
      <c r="DI43" s="1003"/>
      <c r="DJ43" s="1003"/>
      <c r="DK43" s="1004"/>
      <c r="DL43" s="1002"/>
      <c r="DM43" s="1003"/>
      <c r="DN43" s="1003"/>
      <c r="DO43" s="1003"/>
      <c r="DP43" s="1004"/>
      <c r="DQ43" s="1002"/>
      <c r="DR43" s="1003"/>
      <c r="DS43" s="1003"/>
      <c r="DT43" s="1003"/>
      <c r="DU43" s="1004"/>
      <c r="DV43" s="1005"/>
      <c r="DW43" s="1006"/>
      <c r="DX43" s="1006"/>
      <c r="DY43" s="1006"/>
      <c r="DZ43" s="1007"/>
      <c r="EA43" s="212"/>
    </row>
    <row r="44" spans="1:131" ht="26.25" customHeight="1" x14ac:dyDescent="0.2">
      <c r="A44" s="220">
        <v>17</v>
      </c>
      <c r="B44" s="1043"/>
      <c r="C44" s="1044"/>
      <c r="D44" s="1044"/>
      <c r="E44" s="1044"/>
      <c r="F44" s="1044"/>
      <c r="G44" s="1044"/>
      <c r="H44" s="1044"/>
      <c r="I44" s="1044"/>
      <c r="J44" s="1044"/>
      <c r="K44" s="1044"/>
      <c r="L44" s="1044"/>
      <c r="M44" s="1044"/>
      <c r="N44" s="1044"/>
      <c r="O44" s="1044"/>
      <c r="P44" s="1045"/>
      <c r="Q44" s="1051"/>
      <c r="R44" s="1052"/>
      <c r="S44" s="1052"/>
      <c r="T44" s="1052"/>
      <c r="U44" s="1052"/>
      <c r="V44" s="1052"/>
      <c r="W44" s="1052"/>
      <c r="X44" s="1052"/>
      <c r="Y44" s="1052"/>
      <c r="Z44" s="1052"/>
      <c r="AA44" s="1052"/>
      <c r="AB44" s="1052"/>
      <c r="AC44" s="1052"/>
      <c r="AD44" s="1052"/>
      <c r="AE44" s="1053"/>
      <c r="AF44" s="1048"/>
      <c r="AG44" s="1049"/>
      <c r="AH44" s="1049"/>
      <c r="AI44" s="1049"/>
      <c r="AJ44" s="1050"/>
      <c r="AK44" s="993"/>
      <c r="AL44" s="984"/>
      <c r="AM44" s="984"/>
      <c r="AN44" s="984"/>
      <c r="AO44" s="984"/>
      <c r="AP44" s="984"/>
      <c r="AQ44" s="984"/>
      <c r="AR44" s="984"/>
      <c r="AS44" s="984"/>
      <c r="AT44" s="984"/>
      <c r="AU44" s="984"/>
      <c r="AV44" s="984"/>
      <c r="AW44" s="984"/>
      <c r="AX44" s="984"/>
      <c r="AY44" s="984"/>
      <c r="AZ44" s="1054"/>
      <c r="BA44" s="1054"/>
      <c r="BB44" s="1054"/>
      <c r="BC44" s="1054"/>
      <c r="BD44" s="1054"/>
      <c r="BE44" s="985"/>
      <c r="BF44" s="985"/>
      <c r="BG44" s="985"/>
      <c r="BH44" s="985"/>
      <c r="BI44" s="986"/>
      <c r="BJ44" s="214"/>
      <c r="BK44" s="214"/>
      <c r="BL44" s="214"/>
      <c r="BM44" s="214"/>
      <c r="BN44" s="214"/>
      <c r="BO44" s="223"/>
      <c r="BP44" s="223"/>
      <c r="BQ44" s="220">
        <v>38</v>
      </c>
      <c r="BR44" s="221"/>
      <c r="BS44" s="1005"/>
      <c r="BT44" s="1006"/>
      <c r="BU44" s="1006"/>
      <c r="BV44" s="1006"/>
      <c r="BW44" s="1006"/>
      <c r="BX44" s="1006"/>
      <c r="BY44" s="1006"/>
      <c r="BZ44" s="1006"/>
      <c r="CA44" s="1006"/>
      <c r="CB44" s="1006"/>
      <c r="CC44" s="1006"/>
      <c r="CD44" s="1006"/>
      <c r="CE44" s="1006"/>
      <c r="CF44" s="1006"/>
      <c r="CG44" s="1027"/>
      <c r="CH44" s="1002"/>
      <c r="CI44" s="1003"/>
      <c r="CJ44" s="1003"/>
      <c r="CK44" s="1003"/>
      <c r="CL44" s="1004"/>
      <c r="CM44" s="1002"/>
      <c r="CN44" s="1003"/>
      <c r="CO44" s="1003"/>
      <c r="CP44" s="1003"/>
      <c r="CQ44" s="1004"/>
      <c r="CR44" s="1002"/>
      <c r="CS44" s="1003"/>
      <c r="CT44" s="1003"/>
      <c r="CU44" s="1003"/>
      <c r="CV44" s="1004"/>
      <c r="CW44" s="1002"/>
      <c r="CX44" s="1003"/>
      <c r="CY44" s="1003"/>
      <c r="CZ44" s="1003"/>
      <c r="DA44" s="1004"/>
      <c r="DB44" s="1002"/>
      <c r="DC44" s="1003"/>
      <c r="DD44" s="1003"/>
      <c r="DE44" s="1003"/>
      <c r="DF44" s="1004"/>
      <c r="DG44" s="1002"/>
      <c r="DH44" s="1003"/>
      <c r="DI44" s="1003"/>
      <c r="DJ44" s="1003"/>
      <c r="DK44" s="1004"/>
      <c r="DL44" s="1002"/>
      <c r="DM44" s="1003"/>
      <c r="DN44" s="1003"/>
      <c r="DO44" s="1003"/>
      <c r="DP44" s="1004"/>
      <c r="DQ44" s="1002"/>
      <c r="DR44" s="1003"/>
      <c r="DS44" s="1003"/>
      <c r="DT44" s="1003"/>
      <c r="DU44" s="1004"/>
      <c r="DV44" s="1005"/>
      <c r="DW44" s="1006"/>
      <c r="DX44" s="1006"/>
      <c r="DY44" s="1006"/>
      <c r="DZ44" s="1007"/>
      <c r="EA44" s="212"/>
    </row>
    <row r="45" spans="1:131" ht="26.25" customHeight="1" x14ac:dyDescent="0.2">
      <c r="A45" s="220">
        <v>18</v>
      </c>
      <c r="B45" s="1043"/>
      <c r="C45" s="1044"/>
      <c r="D45" s="1044"/>
      <c r="E45" s="1044"/>
      <c r="F45" s="1044"/>
      <c r="G45" s="1044"/>
      <c r="H45" s="1044"/>
      <c r="I45" s="1044"/>
      <c r="J45" s="1044"/>
      <c r="K45" s="1044"/>
      <c r="L45" s="1044"/>
      <c r="M45" s="1044"/>
      <c r="N45" s="1044"/>
      <c r="O45" s="1044"/>
      <c r="P45" s="1045"/>
      <c r="Q45" s="1051"/>
      <c r="R45" s="1052"/>
      <c r="S45" s="1052"/>
      <c r="T45" s="1052"/>
      <c r="U45" s="1052"/>
      <c r="V45" s="1052"/>
      <c r="W45" s="1052"/>
      <c r="X45" s="1052"/>
      <c r="Y45" s="1052"/>
      <c r="Z45" s="1052"/>
      <c r="AA45" s="1052"/>
      <c r="AB45" s="1052"/>
      <c r="AC45" s="1052"/>
      <c r="AD45" s="1052"/>
      <c r="AE45" s="1053"/>
      <c r="AF45" s="1048"/>
      <c r="AG45" s="1049"/>
      <c r="AH45" s="1049"/>
      <c r="AI45" s="1049"/>
      <c r="AJ45" s="1050"/>
      <c r="AK45" s="993"/>
      <c r="AL45" s="984"/>
      <c r="AM45" s="984"/>
      <c r="AN45" s="984"/>
      <c r="AO45" s="984"/>
      <c r="AP45" s="984"/>
      <c r="AQ45" s="984"/>
      <c r="AR45" s="984"/>
      <c r="AS45" s="984"/>
      <c r="AT45" s="984"/>
      <c r="AU45" s="984"/>
      <c r="AV45" s="984"/>
      <c r="AW45" s="984"/>
      <c r="AX45" s="984"/>
      <c r="AY45" s="984"/>
      <c r="AZ45" s="1054"/>
      <c r="BA45" s="1054"/>
      <c r="BB45" s="1054"/>
      <c r="BC45" s="1054"/>
      <c r="BD45" s="1054"/>
      <c r="BE45" s="985"/>
      <c r="BF45" s="985"/>
      <c r="BG45" s="985"/>
      <c r="BH45" s="985"/>
      <c r="BI45" s="986"/>
      <c r="BJ45" s="214"/>
      <c r="BK45" s="214"/>
      <c r="BL45" s="214"/>
      <c r="BM45" s="214"/>
      <c r="BN45" s="214"/>
      <c r="BO45" s="223"/>
      <c r="BP45" s="223"/>
      <c r="BQ45" s="220">
        <v>39</v>
      </c>
      <c r="BR45" s="221"/>
      <c r="BS45" s="1005"/>
      <c r="BT45" s="1006"/>
      <c r="BU45" s="1006"/>
      <c r="BV45" s="1006"/>
      <c r="BW45" s="1006"/>
      <c r="BX45" s="1006"/>
      <c r="BY45" s="1006"/>
      <c r="BZ45" s="1006"/>
      <c r="CA45" s="1006"/>
      <c r="CB45" s="1006"/>
      <c r="CC45" s="1006"/>
      <c r="CD45" s="1006"/>
      <c r="CE45" s="1006"/>
      <c r="CF45" s="1006"/>
      <c r="CG45" s="1027"/>
      <c r="CH45" s="1002"/>
      <c r="CI45" s="1003"/>
      <c r="CJ45" s="1003"/>
      <c r="CK45" s="1003"/>
      <c r="CL45" s="1004"/>
      <c r="CM45" s="1002"/>
      <c r="CN45" s="1003"/>
      <c r="CO45" s="1003"/>
      <c r="CP45" s="1003"/>
      <c r="CQ45" s="1004"/>
      <c r="CR45" s="1002"/>
      <c r="CS45" s="1003"/>
      <c r="CT45" s="1003"/>
      <c r="CU45" s="1003"/>
      <c r="CV45" s="1004"/>
      <c r="CW45" s="1002"/>
      <c r="CX45" s="1003"/>
      <c r="CY45" s="1003"/>
      <c r="CZ45" s="1003"/>
      <c r="DA45" s="1004"/>
      <c r="DB45" s="1002"/>
      <c r="DC45" s="1003"/>
      <c r="DD45" s="1003"/>
      <c r="DE45" s="1003"/>
      <c r="DF45" s="1004"/>
      <c r="DG45" s="1002"/>
      <c r="DH45" s="1003"/>
      <c r="DI45" s="1003"/>
      <c r="DJ45" s="1003"/>
      <c r="DK45" s="1004"/>
      <c r="DL45" s="1002"/>
      <c r="DM45" s="1003"/>
      <c r="DN45" s="1003"/>
      <c r="DO45" s="1003"/>
      <c r="DP45" s="1004"/>
      <c r="DQ45" s="1002"/>
      <c r="DR45" s="1003"/>
      <c r="DS45" s="1003"/>
      <c r="DT45" s="1003"/>
      <c r="DU45" s="1004"/>
      <c r="DV45" s="1005"/>
      <c r="DW45" s="1006"/>
      <c r="DX45" s="1006"/>
      <c r="DY45" s="1006"/>
      <c r="DZ45" s="1007"/>
      <c r="EA45" s="212"/>
    </row>
    <row r="46" spans="1:131" ht="26.25" customHeight="1" x14ac:dyDescent="0.2">
      <c r="A46" s="220">
        <v>19</v>
      </c>
      <c r="B46" s="1043"/>
      <c r="C46" s="1044"/>
      <c r="D46" s="1044"/>
      <c r="E46" s="1044"/>
      <c r="F46" s="1044"/>
      <c r="G46" s="1044"/>
      <c r="H46" s="1044"/>
      <c r="I46" s="1044"/>
      <c r="J46" s="1044"/>
      <c r="K46" s="1044"/>
      <c r="L46" s="1044"/>
      <c r="M46" s="1044"/>
      <c r="N46" s="1044"/>
      <c r="O46" s="1044"/>
      <c r="P46" s="1045"/>
      <c r="Q46" s="1051"/>
      <c r="R46" s="1052"/>
      <c r="S46" s="1052"/>
      <c r="T46" s="1052"/>
      <c r="U46" s="1052"/>
      <c r="V46" s="1052"/>
      <c r="W46" s="1052"/>
      <c r="X46" s="1052"/>
      <c r="Y46" s="1052"/>
      <c r="Z46" s="1052"/>
      <c r="AA46" s="1052"/>
      <c r="AB46" s="1052"/>
      <c r="AC46" s="1052"/>
      <c r="AD46" s="1052"/>
      <c r="AE46" s="1053"/>
      <c r="AF46" s="1048"/>
      <c r="AG46" s="1049"/>
      <c r="AH46" s="1049"/>
      <c r="AI46" s="1049"/>
      <c r="AJ46" s="1050"/>
      <c r="AK46" s="993"/>
      <c r="AL46" s="984"/>
      <c r="AM46" s="984"/>
      <c r="AN46" s="984"/>
      <c r="AO46" s="984"/>
      <c r="AP46" s="984"/>
      <c r="AQ46" s="984"/>
      <c r="AR46" s="984"/>
      <c r="AS46" s="984"/>
      <c r="AT46" s="984"/>
      <c r="AU46" s="984"/>
      <c r="AV46" s="984"/>
      <c r="AW46" s="984"/>
      <c r="AX46" s="984"/>
      <c r="AY46" s="984"/>
      <c r="AZ46" s="1054"/>
      <c r="BA46" s="1054"/>
      <c r="BB46" s="1054"/>
      <c r="BC46" s="1054"/>
      <c r="BD46" s="1054"/>
      <c r="BE46" s="985"/>
      <c r="BF46" s="985"/>
      <c r="BG46" s="985"/>
      <c r="BH46" s="985"/>
      <c r="BI46" s="986"/>
      <c r="BJ46" s="214"/>
      <c r="BK46" s="214"/>
      <c r="BL46" s="214"/>
      <c r="BM46" s="214"/>
      <c r="BN46" s="214"/>
      <c r="BO46" s="223"/>
      <c r="BP46" s="223"/>
      <c r="BQ46" s="220">
        <v>40</v>
      </c>
      <c r="BR46" s="221"/>
      <c r="BS46" s="1005"/>
      <c r="BT46" s="1006"/>
      <c r="BU46" s="1006"/>
      <c r="BV46" s="1006"/>
      <c r="BW46" s="1006"/>
      <c r="BX46" s="1006"/>
      <c r="BY46" s="1006"/>
      <c r="BZ46" s="1006"/>
      <c r="CA46" s="1006"/>
      <c r="CB46" s="1006"/>
      <c r="CC46" s="1006"/>
      <c r="CD46" s="1006"/>
      <c r="CE46" s="1006"/>
      <c r="CF46" s="1006"/>
      <c r="CG46" s="1027"/>
      <c r="CH46" s="1002"/>
      <c r="CI46" s="1003"/>
      <c r="CJ46" s="1003"/>
      <c r="CK46" s="1003"/>
      <c r="CL46" s="1004"/>
      <c r="CM46" s="1002"/>
      <c r="CN46" s="1003"/>
      <c r="CO46" s="1003"/>
      <c r="CP46" s="1003"/>
      <c r="CQ46" s="1004"/>
      <c r="CR46" s="1002"/>
      <c r="CS46" s="1003"/>
      <c r="CT46" s="1003"/>
      <c r="CU46" s="1003"/>
      <c r="CV46" s="1004"/>
      <c r="CW46" s="1002"/>
      <c r="CX46" s="1003"/>
      <c r="CY46" s="1003"/>
      <c r="CZ46" s="1003"/>
      <c r="DA46" s="1004"/>
      <c r="DB46" s="1002"/>
      <c r="DC46" s="1003"/>
      <c r="DD46" s="1003"/>
      <c r="DE46" s="1003"/>
      <c r="DF46" s="1004"/>
      <c r="DG46" s="1002"/>
      <c r="DH46" s="1003"/>
      <c r="DI46" s="1003"/>
      <c r="DJ46" s="1003"/>
      <c r="DK46" s="1004"/>
      <c r="DL46" s="1002"/>
      <c r="DM46" s="1003"/>
      <c r="DN46" s="1003"/>
      <c r="DO46" s="1003"/>
      <c r="DP46" s="1004"/>
      <c r="DQ46" s="1002"/>
      <c r="DR46" s="1003"/>
      <c r="DS46" s="1003"/>
      <c r="DT46" s="1003"/>
      <c r="DU46" s="1004"/>
      <c r="DV46" s="1005"/>
      <c r="DW46" s="1006"/>
      <c r="DX46" s="1006"/>
      <c r="DY46" s="1006"/>
      <c r="DZ46" s="1007"/>
      <c r="EA46" s="212"/>
    </row>
    <row r="47" spans="1:131" ht="26.25" customHeight="1" x14ac:dyDescent="0.2">
      <c r="A47" s="220">
        <v>20</v>
      </c>
      <c r="B47" s="1043"/>
      <c r="C47" s="1044"/>
      <c r="D47" s="1044"/>
      <c r="E47" s="1044"/>
      <c r="F47" s="1044"/>
      <c r="G47" s="1044"/>
      <c r="H47" s="1044"/>
      <c r="I47" s="1044"/>
      <c r="J47" s="1044"/>
      <c r="K47" s="1044"/>
      <c r="L47" s="1044"/>
      <c r="M47" s="1044"/>
      <c r="N47" s="1044"/>
      <c r="O47" s="1044"/>
      <c r="P47" s="1045"/>
      <c r="Q47" s="1051"/>
      <c r="R47" s="1052"/>
      <c r="S47" s="1052"/>
      <c r="T47" s="1052"/>
      <c r="U47" s="1052"/>
      <c r="V47" s="1052"/>
      <c r="W47" s="1052"/>
      <c r="X47" s="1052"/>
      <c r="Y47" s="1052"/>
      <c r="Z47" s="1052"/>
      <c r="AA47" s="1052"/>
      <c r="AB47" s="1052"/>
      <c r="AC47" s="1052"/>
      <c r="AD47" s="1052"/>
      <c r="AE47" s="1053"/>
      <c r="AF47" s="1048"/>
      <c r="AG47" s="1049"/>
      <c r="AH47" s="1049"/>
      <c r="AI47" s="1049"/>
      <c r="AJ47" s="1050"/>
      <c r="AK47" s="993"/>
      <c r="AL47" s="984"/>
      <c r="AM47" s="984"/>
      <c r="AN47" s="984"/>
      <c r="AO47" s="984"/>
      <c r="AP47" s="984"/>
      <c r="AQ47" s="984"/>
      <c r="AR47" s="984"/>
      <c r="AS47" s="984"/>
      <c r="AT47" s="984"/>
      <c r="AU47" s="984"/>
      <c r="AV47" s="984"/>
      <c r="AW47" s="984"/>
      <c r="AX47" s="984"/>
      <c r="AY47" s="984"/>
      <c r="AZ47" s="1054"/>
      <c r="BA47" s="1054"/>
      <c r="BB47" s="1054"/>
      <c r="BC47" s="1054"/>
      <c r="BD47" s="1054"/>
      <c r="BE47" s="985"/>
      <c r="BF47" s="985"/>
      <c r="BG47" s="985"/>
      <c r="BH47" s="985"/>
      <c r="BI47" s="986"/>
      <c r="BJ47" s="214"/>
      <c r="BK47" s="214"/>
      <c r="BL47" s="214"/>
      <c r="BM47" s="214"/>
      <c r="BN47" s="214"/>
      <c r="BO47" s="223"/>
      <c r="BP47" s="223"/>
      <c r="BQ47" s="220">
        <v>41</v>
      </c>
      <c r="BR47" s="221"/>
      <c r="BS47" s="1005"/>
      <c r="BT47" s="1006"/>
      <c r="BU47" s="1006"/>
      <c r="BV47" s="1006"/>
      <c r="BW47" s="1006"/>
      <c r="BX47" s="1006"/>
      <c r="BY47" s="1006"/>
      <c r="BZ47" s="1006"/>
      <c r="CA47" s="1006"/>
      <c r="CB47" s="1006"/>
      <c r="CC47" s="1006"/>
      <c r="CD47" s="1006"/>
      <c r="CE47" s="1006"/>
      <c r="CF47" s="1006"/>
      <c r="CG47" s="1027"/>
      <c r="CH47" s="1002"/>
      <c r="CI47" s="1003"/>
      <c r="CJ47" s="1003"/>
      <c r="CK47" s="1003"/>
      <c r="CL47" s="1004"/>
      <c r="CM47" s="1002"/>
      <c r="CN47" s="1003"/>
      <c r="CO47" s="1003"/>
      <c r="CP47" s="1003"/>
      <c r="CQ47" s="1004"/>
      <c r="CR47" s="1002"/>
      <c r="CS47" s="1003"/>
      <c r="CT47" s="1003"/>
      <c r="CU47" s="1003"/>
      <c r="CV47" s="1004"/>
      <c r="CW47" s="1002"/>
      <c r="CX47" s="1003"/>
      <c r="CY47" s="1003"/>
      <c r="CZ47" s="1003"/>
      <c r="DA47" s="1004"/>
      <c r="DB47" s="1002"/>
      <c r="DC47" s="1003"/>
      <c r="DD47" s="1003"/>
      <c r="DE47" s="1003"/>
      <c r="DF47" s="1004"/>
      <c r="DG47" s="1002"/>
      <c r="DH47" s="1003"/>
      <c r="DI47" s="1003"/>
      <c r="DJ47" s="1003"/>
      <c r="DK47" s="1004"/>
      <c r="DL47" s="1002"/>
      <c r="DM47" s="1003"/>
      <c r="DN47" s="1003"/>
      <c r="DO47" s="1003"/>
      <c r="DP47" s="1004"/>
      <c r="DQ47" s="1002"/>
      <c r="DR47" s="1003"/>
      <c r="DS47" s="1003"/>
      <c r="DT47" s="1003"/>
      <c r="DU47" s="1004"/>
      <c r="DV47" s="1005"/>
      <c r="DW47" s="1006"/>
      <c r="DX47" s="1006"/>
      <c r="DY47" s="1006"/>
      <c r="DZ47" s="1007"/>
      <c r="EA47" s="212"/>
    </row>
    <row r="48" spans="1:131" ht="26.25" customHeight="1" x14ac:dyDescent="0.2">
      <c r="A48" s="220">
        <v>21</v>
      </c>
      <c r="B48" s="1043"/>
      <c r="C48" s="1044"/>
      <c r="D48" s="1044"/>
      <c r="E48" s="1044"/>
      <c r="F48" s="1044"/>
      <c r="G48" s="1044"/>
      <c r="H48" s="1044"/>
      <c r="I48" s="1044"/>
      <c r="J48" s="1044"/>
      <c r="K48" s="1044"/>
      <c r="L48" s="1044"/>
      <c r="M48" s="1044"/>
      <c r="N48" s="1044"/>
      <c r="O48" s="1044"/>
      <c r="P48" s="1045"/>
      <c r="Q48" s="1051"/>
      <c r="R48" s="1052"/>
      <c r="S48" s="1052"/>
      <c r="T48" s="1052"/>
      <c r="U48" s="1052"/>
      <c r="V48" s="1052"/>
      <c r="W48" s="1052"/>
      <c r="X48" s="1052"/>
      <c r="Y48" s="1052"/>
      <c r="Z48" s="1052"/>
      <c r="AA48" s="1052"/>
      <c r="AB48" s="1052"/>
      <c r="AC48" s="1052"/>
      <c r="AD48" s="1052"/>
      <c r="AE48" s="1053"/>
      <c r="AF48" s="1048"/>
      <c r="AG48" s="1049"/>
      <c r="AH48" s="1049"/>
      <c r="AI48" s="1049"/>
      <c r="AJ48" s="1050"/>
      <c r="AK48" s="993"/>
      <c r="AL48" s="984"/>
      <c r="AM48" s="984"/>
      <c r="AN48" s="984"/>
      <c r="AO48" s="984"/>
      <c r="AP48" s="984"/>
      <c r="AQ48" s="984"/>
      <c r="AR48" s="984"/>
      <c r="AS48" s="984"/>
      <c r="AT48" s="984"/>
      <c r="AU48" s="984"/>
      <c r="AV48" s="984"/>
      <c r="AW48" s="984"/>
      <c r="AX48" s="984"/>
      <c r="AY48" s="984"/>
      <c r="AZ48" s="1054"/>
      <c r="BA48" s="1054"/>
      <c r="BB48" s="1054"/>
      <c r="BC48" s="1054"/>
      <c r="BD48" s="1054"/>
      <c r="BE48" s="985"/>
      <c r="BF48" s="985"/>
      <c r="BG48" s="985"/>
      <c r="BH48" s="985"/>
      <c r="BI48" s="986"/>
      <c r="BJ48" s="214"/>
      <c r="BK48" s="214"/>
      <c r="BL48" s="214"/>
      <c r="BM48" s="214"/>
      <c r="BN48" s="214"/>
      <c r="BO48" s="223"/>
      <c r="BP48" s="223"/>
      <c r="BQ48" s="220">
        <v>42</v>
      </c>
      <c r="BR48" s="221"/>
      <c r="BS48" s="1005"/>
      <c r="BT48" s="1006"/>
      <c r="BU48" s="1006"/>
      <c r="BV48" s="1006"/>
      <c r="BW48" s="1006"/>
      <c r="BX48" s="1006"/>
      <c r="BY48" s="1006"/>
      <c r="BZ48" s="1006"/>
      <c r="CA48" s="1006"/>
      <c r="CB48" s="1006"/>
      <c r="CC48" s="1006"/>
      <c r="CD48" s="1006"/>
      <c r="CE48" s="1006"/>
      <c r="CF48" s="1006"/>
      <c r="CG48" s="1027"/>
      <c r="CH48" s="1002"/>
      <c r="CI48" s="1003"/>
      <c r="CJ48" s="1003"/>
      <c r="CK48" s="1003"/>
      <c r="CL48" s="1004"/>
      <c r="CM48" s="1002"/>
      <c r="CN48" s="1003"/>
      <c r="CO48" s="1003"/>
      <c r="CP48" s="1003"/>
      <c r="CQ48" s="1004"/>
      <c r="CR48" s="1002"/>
      <c r="CS48" s="1003"/>
      <c r="CT48" s="1003"/>
      <c r="CU48" s="1003"/>
      <c r="CV48" s="1004"/>
      <c r="CW48" s="1002"/>
      <c r="CX48" s="1003"/>
      <c r="CY48" s="1003"/>
      <c r="CZ48" s="1003"/>
      <c r="DA48" s="1004"/>
      <c r="DB48" s="1002"/>
      <c r="DC48" s="1003"/>
      <c r="DD48" s="1003"/>
      <c r="DE48" s="1003"/>
      <c r="DF48" s="1004"/>
      <c r="DG48" s="1002"/>
      <c r="DH48" s="1003"/>
      <c r="DI48" s="1003"/>
      <c r="DJ48" s="1003"/>
      <c r="DK48" s="1004"/>
      <c r="DL48" s="1002"/>
      <c r="DM48" s="1003"/>
      <c r="DN48" s="1003"/>
      <c r="DO48" s="1003"/>
      <c r="DP48" s="1004"/>
      <c r="DQ48" s="1002"/>
      <c r="DR48" s="1003"/>
      <c r="DS48" s="1003"/>
      <c r="DT48" s="1003"/>
      <c r="DU48" s="1004"/>
      <c r="DV48" s="1005"/>
      <c r="DW48" s="1006"/>
      <c r="DX48" s="1006"/>
      <c r="DY48" s="1006"/>
      <c r="DZ48" s="1007"/>
      <c r="EA48" s="212"/>
    </row>
    <row r="49" spans="1:131" ht="26.25" customHeight="1" x14ac:dyDescent="0.2">
      <c r="A49" s="220">
        <v>22</v>
      </c>
      <c r="B49" s="1043"/>
      <c r="C49" s="1044"/>
      <c r="D49" s="1044"/>
      <c r="E49" s="1044"/>
      <c r="F49" s="1044"/>
      <c r="G49" s="1044"/>
      <c r="H49" s="1044"/>
      <c r="I49" s="1044"/>
      <c r="J49" s="1044"/>
      <c r="K49" s="1044"/>
      <c r="L49" s="1044"/>
      <c r="M49" s="1044"/>
      <c r="N49" s="1044"/>
      <c r="O49" s="1044"/>
      <c r="P49" s="1045"/>
      <c r="Q49" s="1051"/>
      <c r="R49" s="1052"/>
      <c r="S49" s="1052"/>
      <c r="T49" s="1052"/>
      <c r="U49" s="1052"/>
      <c r="V49" s="1052"/>
      <c r="W49" s="1052"/>
      <c r="X49" s="1052"/>
      <c r="Y49" s="1052"/>
      <c r="Z49" s="1052"/>
      <c r="AA49" s="1052"/>
      <c r="AB49" s="1052"/>
      <c r="AC49" s="1052"/>
      <c r="AD49" s="1052"/>
      <c r="AE49" s="1053"/>
      <c r="AF49" s="1048"/>
      <c r="AG49" s="1049"/>
      <c r="AH49" s="1049"/>
      <c r="AI49" s="1049"/>
      <c r="AJ49" s="1050"/>
      <c r="AK49" s="993"/>
      <c r="AL49" s="984"/>
      <c r="AM49" s="984"/>
      <c r="AN49" s="984"/>
      <c r="AO49" s="984"/>
      <c r="AP49" s="984"/>
      <c r="AQ49" s="984"/>
      <c r="AR49" s="984"/>
      <c r="AS49" s="984"/>
      <c r="AT49" s="984"/>
      <c r="AU49" s="984"/>
      <c r="AV49" s="984"/>
      <c r="AW49" s="984"/>
      <c r="AX49" s="984"/>
      <c r="AY49" s="984"/>
      <c r="AZ49" s="1054"/>
      <c r="BA49" s="1054"/>
      <c r="BB49" s="1054"/>
      <c r="BC49" s="1054"/>
      <c r="BD49" s="1054"/>
      <c r="BE49" s="985"/>
      <c r="BF49" s="985"/>
      <c r="BG49" s="985"/>
      <c r="BH49" s="985"/>
      <c r="BI49" s="986"/>
      <c r="BJ49" s="214"/>
      <c r="BK49" s="214"/>
      <c r="BL49" s="214"/>
      <c r="BM49" s="214"/>
      <c r="BN49" s="214"/>
      <c r="BO49" s="223"/>
      <c r="BP49" s="223"/>
      <c r="BQ49" s="220">
        <v>43</v>
      </c>
      <c r="BR49" s="221"/>
      <c r="BS49" s="1005"/>
      <c r="BT49" s="1006"/>
      <c r="BU49" s="1006"/>
      <c r="BV49" s="1006"/>
      <c r="BW49" s="1006"/>
      <c r="BX49" s="1006"/>
      <c r="BY49" s="1006"/>
      <c r="BZ49" s="1006"/>
      <c r="CA49" s="1006"/>
      <c r="CB49" s="1006"/>
      <c r="CC49" s="1006"/>
      <c r="CD49" s="1006"/>
      <c r="CE49" s="1006"/>
      <c r="CF49" s="1006"/>
      <c r="CG49" s="1027"/>
      <c r="CH49" s="1002"/>
      <c r="CI49" s="1003"/>
      <c r="CJ49" s="1003"/>
      <c r="CK49" s="1003"/>
      <c r="CL49" s="1004"/>
      <c r="CM49" s="1002"/>
      <c r="CN49" s="1003"/>
      <c r="CO49" s="1003"/>
      <c r="CP49" s="1003"/>
      <c r="CQ49" s="1004"/>
      <c r="CR49" s="1002"/>
      <c r="CS49" s="1003"/>
      <c r="CT49" s="1003"/>
      <c r="CU49" s="1003"/>
      <c r="CV49" s="1004"/>
      <c r="CW49" s="1002"/>
      <c r="CX49" s="1003"/>
      <c r="CY49" s="1003"/>
      <c r="CZ49" s="1003"/>
      <c r="DA49" s="1004"/>
      <c r="DB49" s="1002"/>
      <c r="DC49" s="1003"/>
      <c r="DD49" s="1003"/>
      <c r="DE49" s="1003"/>
      <c r="DF49" s="1004"/>
      <c r="DG49" s="1002"/>
      <c r="DH49" s="1003"/>
      <c r="DI49" s="1003"/>
      <c r="DJ49" s="1003"/>
      <c r="DK49" s="1004"/>
      <c r="DL49" s="1002"/>
      <c r="DM49" s="1003"/>
      <c r="DN49" s="1003"/>
      <c r="DO49" s="1003"/>
      <c r="DP49" s="1004"/>
      <c r="DQ49" s="1002"/>
      <c r="DR49" s="1003"/>
      <c r="DS49" s="1003"/>
      <c r="DT49" s="1003"/>
      <c r="DU49" s="1004"/>
      <c r="DV49" s="1005"/>
      <c r="DW49" s="1006"/>
      <c r="DX49" s="1006"/>
      <c r="DY49" s="1006"/>
      <c r="DZ49" s="1007"/>
      <c r="EA49" s="212"/>
    </row>
    <row r="50" spans="1:131" ht="26.25" customHeight="1" x14ac:dyDescent="0.2">
      <c r="A50" s="220">
        <v>23</v>
      </c>
      <c r="B50" s="1043"/>
      <c r="C50" s="1044"/>
      <c r="D50" s="1044"/>
      <c r="E50" s="1044"/>
      <c r="F50" s="1044"/>
      <c r="G50" s="1044"/>
      <c r="H50" s="1044"/>
      <c r="I50" s="1044"/>
      <c r="J50" s="1044"/>
      <c r="K50" s="1044"/>
      <c r="L50" s="1044"/>
      <c r="M50" s="1044"/>
      <c r="N50" s="1044"/>
      <c r="O50" s="1044"/>
      <c r="P50" s="1045"/>
      <c r="Q50" s="1046"/>
      <c r="R50" s="1038"/>
      <c r="S50" s="1038"/>
      <c r="T50" s="1038"/>
      <c r="U50" s="1038"/>
      <c r="V50" s="1038"/>
      <c r="W50" s="1038"/>
      <c r="X50" s="1038"/>
      <c r="Y50" s="1038"/>
      <c r="Z50" s="1038"/>
      <c r="AA50" s="1038"/>
      <c r="AB50" s="1038"/>
      <c r="AC50" s="1038"/>
      <c r="AD50" s="1038"/>
      <c r="AE50" s="1047"/>
      <c r="AF50" s="1048"/>
      <c r="AG50" s="1049"/>
      <c r="AH50" s="1049"/>
      <c r="AI50" s="1049"/>
      <c r="AJ50" s="1050"/>
      <c r="AK50" s="1037"/>
      <c r="AL50" s="1038"/>
      <c r="AM50" s="1038"/>
      <c r="AN50" s="1038"/>
      <c r="AO50" s="1038"/>
      <c r="AP50" s="1038"/>
      <c r="AQ50" s="1038"/>
      <c r="AR50" s="1038"/>
      <c r="AS50" s="1038"/>
      <c r="AT50" s="1038"/>
      <c r="AU50" s="1038"/>
      <c r="AV50" s="1038"/>
      <c r="AW50" s="1038"/>
      <c r="AX50" s="1038"/>
      <c r="AY50" s="1038"/>
      <c r="AZ50" s="1039"/>
      <c r="BA50" s="1039"/>
      <c r="BB50" s="1039"/>
      <c r="BC50" s="1039"/>
      <c r="BD50" s="1039"/>
      <c r="BE50" s="985"/>
      <c r="BF50" s="985"/>
      <c r="BG50" s="985"/>
      <c r="BH50" s="985"/>
      <c r="BI50" s="986"/>
      <c r="BJ50" s="214"/>
      <c r="BK50" s="214"/>
      <c r="BL50" s="214"/>
      <c r="BM50" s="214"/>
      <c r="BN50" s="214"/>
      <c r="BO50" s="223"/>
      <c r="BP50" s="223"/>
      <c r="BQ50" s="220">
        <v>44</v>
      </c>
      <c r="BR50" s="221"/>
      <c r="BS50" s="1005"/>
      <c r="BT50" s="1006"/>
      <c r="BU50" s="1006"/>
      <c r="BV50" s="1006"/>
      <c r="BW50" s="1006"/>
      <c r="BX50" s="1006"/>
      <c r="BY50" s="1006"/>
      <c r="BZ50" s="1006"/>
      <c r="CA50" s="1006"/>
      <c r="CB50" s="1006"/>
      <c r="CC50" s="1006"/>
      <c r="CD50" s="1006"/>
      <c r="CE50" s="1006"/>
      <c r="CF50" s="1006"/>
      <c r="CG50" s="1027"/>
      <c r="CH50" s="1002"/>
      <c r="CI50" s="1003"/>
      <c r="CJ50" s="1003"/>
      <c r="CK50" s="1003"/>
      <c r="CL50" s="1004"/>
      <c r="CM50" s="1002"/>
      <c r="CN50" s="1003"/>
      <c r="CO50" s="1003"/>
      <c r="CP50" s="1003"/>
      <c r="CQ50" s="1004"/>
      <c r="CR50" s="1002"/>
      <c r="CS50" s="1003"/>
      <c r="CT50" s="1003"/>
      <c r="CU50" s="1003"/>
      <c r="CV50" s="1004"/>
      <c r="CW50" s="1002"/>
      <c r="CX50" s="1003"/>
      <c r="CY50" s="1003"/>
      <c r="CZ50" s="1003"/>
      <c r="DA50" s="1004"/>
      <c r="DB50" s="1002"/>
      <c r="DC50" s="1003"/>
      <c r="DD50" s="1003"/>
      <c r="DE50" s="1003"/>
      <c r="DF50" s="1004"/>
      <c r="DG50" s="1002"/>
      <c r="DH50" s="1003"/>
      <c r="DI50" s="1003"/>
      <c r="DJ50" s="1003"/>
      <c r="DK50" s="1004"/>
      <c r="DL50" s="1002"/>
      <c r="DM50" s="1003"/>
      <c r="DN50" s="1003"/>
      <c r="DO50" s="1003"/>
      <c r="DP50" s="1004"/>
      <c r="DQ50" s="1002"/>
      <c r="DR50" s="1003"/>
      <c r="DS50" s="1003"/>
      <c r="DT50" s="1003"/>
      <c r="DU50" s="1004"/>
      <c r="DV50" s="1005"/>
      <c r="DW50" s="1006"/>
      <c r="DX50" s="1006"/>
      <c r="DY50" s="1006"/>
      <c r="DZ50" s="1007"/>
      <c r="EA50" s="212"/>
    </row>
    <row r="51" spans="1:131" ht="26.25" customHeight="1" x14ac:dyDescent="0.2">
      <c r="A51" s="220">
        <v>24</v>
      </c>
      <c r="B51" s="1043"/>
      <c r="C51" s="1044"/>
      <c r="D51" s="1044"/>
      <c r="E51" s="1044"/>
      <c r="F51" s="1044"/>
      <c r="G51" s="1044"/>
      <c r="H51" s="1044"/>
      <c r="I51" s="1044"/>
      <c r="J51" s="1044"/>
      <c r="K51" s="1044"/>
      <c r="L51" s="1044"/>
      <c r="M51" s="1044"/>
      <c r="N51" s="1044"/>
      <c r="O51" s="1044"/>
      <c r="P51" s="1045"/>
      <c r="Q51" s="1046"/>
      <c r="R51" s="1038"/>
      <c r="S51" s="1038"/>
      <c r="T51" s="1038"/>
      <c r="U51" s="1038"/>
      <c r="V51" s="1038"/>
      <c r="W51" s="1038"/>
      <c r="X51" s="1038"/>
      <c r="Y51" s="1038"/>
      <c r="Z51" s="1038"/>
      <c r="AA51" s="1038"/>
      <c r="AB51" s="1038"/>
      <c r="AC51" s="1038"/>
      <c r="AD51" s="1038"/>
      <c r="AE51" s="1047"/>
      <c r="AF51" s="1048"/>
      <c r="AG51" s="1049"/>
      <c r="AH51" s="1049"/>
      <c r="AI51" s="1049"/>
      <c r="AJ51" s="1050"/>
      <c r="AK51" s="1037"/>
      <c r="AL51" s="1038"/>
      <c r="AM51" s="1038"/>
      <c r="AN51" s="1038"/>
      <c r="AO51" s="1038"/>
      <c r="AP51" s="1038"/>
      <c r="AQ51" s="1038"/>
      <c r="AR51" s="1038"/>
      <c r="AS51" s="1038"/>
      <c r="AT51" s="1038"/>
      <c r="AU51" s="1038"/>
      <c r="AV51" s="1038"/>
      <c r="AW51" s="1038"/>
      <c r="AX51" s="1038"/>
      <c r="AY51" s="1038"/>
      <c r="AZ51" s="1039"/>
      <c r="BA51" s="1039"/>
      <c r="BB51" s="1039"/>
      <c r="BC51" s="1039"/>
      <c r="BD51" s="1039"/>
      <c r="BE51" s="985"/>
      <c r="BF51" s="985"/>
      <c r="BG51" s="985"/>
      <c r="BH51" s="985"/>
      <c r="BI51" s="986"/>
      <c r="BJ51" s="214"/>
      <c r="BK51" s="214"/>
      <c r="BL51" s="214"/>
      <c r="BM51" s="214"/>
      <c r="BN51" s="214"/>
      <c r="BO51" s="223"/>
      <c r="BP51" s="223"/>
      <c r="BQ51" s="220">
        <v>45</v>
      </c>
      <c r="BR51" s="221"/>
      <c r="BS51" s="1005"/>
      <c r="BT51" s="1006"/>
      <c r="BU51" s="1006"/>
      <c r="BV51" s="1006"/>
      <c r="BW51" s="1006"/>
      <c r="BX51" s="1006"/>
      <c r="BY51" s="1006"/>
      <c r="BZ51" s="1006"/>
      <c r="CA51" s="1006"/>
      <c r="CB51" s="1006"/>
      <c r="CC51" s="1006"/>
      <c r="CD51" s="1006"/>
      <c r="CE51" s="1006"/>
      <c r="CF51" s="1006"/>
      <c r="CG51" s="1027"/>
      <c r="CH51" s="1002"/>
      <c r="CI51" s="1003"/>
      <c r="CJ51" s="1003"/>
      <c r="CK51" s="1003"/>
      <c r="CL51" s="1004"/>
      <c r="CM51" s="1002"/>
      <c r="CN51" s="1003"/>
      <c r="CO51" s="1003"/>
      <c r="CP51" s="1003"/>
      <c r="CQ51" s="1004"/>
      <c r="CR51" s="1002"/>
      <c r="CS51" s="1003"/>
      <c r="CT51" s="1003"/>
      <c r="CU51" s="1003"/>
      <c r="CV51" s="1004"/>
      <c r="CW51" s="1002"/>
      <c r="CX51" s="1003"/>
      <c r="CY51" s="1003"/>
      <c r="CZ51" s="1003"/>
      <c r="DA51" s="1004"/>
      <c r="DB51" s="1002"/>
      <c r="DC51" s="1003"/>
      <c r="DD51" s="1003"/>
      <c r="DE51" s="1003"/>
      <c r="DF51" s="1004"/>
      <c r="DG51" s="1002"/>
      <c r="DH51" s="1003"/>
      <c r="DI51" s="1003"/>
      <c r="DJ51" s="1003"/>
      <c r="DK51" s="1004"/>
      <c r="DL51" s="1002"/>
      <c r="DM51" s="1003"/>
      <c r="DN51" s="1003"/>
      <c r="DO51" s="1003"/>
      <c r="DP51" s="1004"/>
      <c r="DQ51" s="1002"/>
      <c r="DR51" s="1003"/>
      <c r="DS51" s="1003"/>
      <c r="DT51" s="1003"/>
      <c r="DU51" s="1004"/>
      <c r="DV51" s="1005"/>
      <c r="DW51" s="1006"/>
      <c r="DX51" s="1006"/>
      <c r="DY51" s="1006"/>
      <c r="DZ51" s="1007"/>
      <c r="EA51" s="212"/>
    </row>
    <row r="52" spans="1:131" ht="26.25" customHeight="1" x14ac:dyDescent="0.2">
      <c r="A52" s="220">
        <v>25</v>
      </c>
      <c r="B52" s="1043"/>
      <c r="C52" s="1044"/>
      <c r="D52" s="1044"/>
      <c r="E52" s="1044"/>
      <c r="F52" s="1044"/>
      <c r="G52" s="1044"/>
      <c r="H52" s="1044"/>
      <c r="I52" s="1044"/>
      <c r="J52" s="1044"/>
      <c r="K52" s="1044"/>
      <c r="L52" s="1044"/>
      <c r="M52" s="1044"/>
      <c r="N52" s="1044"/>
      <c r="O52" s="1044"/>
      <c r="P52" s="1045"/>
      <c r="Q52" s="1046"/>
      <c r="R52" s="1038"/>
      <c r="S52" s="1038"/>
      <c r="T52" s="1038"/>
      <c r="U52" s="1038"/>
      <c r="V52" s="1038"/>
      <c r="W52" s="1038"/>
      <c r="X52" s="1038"/>
      <c r="Y52" s="1038"/>
      <c r="Z52" s="1038"/>
      <c r="AA52" s="1038"/>
      <c r="AB52" s="1038"/>
      <c r="AC52" s="1038"/>
      <c r="AD52" s="1038"/>
      <c r="AE52" s="1047"/>
      <c r="AF52" s="1048"/>
      <c r="AG52" s="1049"/>
      <c r="AH52" s="1049"/>
      <c r="AI52" s="1049"/>
      <c r="AJ52" s="1050"/>
      <c r="AK52" s="1037"/>
      <c r="AL52" s="1038"/>
      <c r="AM52" s="1038"/>
      <c r="AN52" s="1038"/>
      <c r="AO52" s="1038"/>
      <c r="AP52" s="1038"/>
      <c r="AQ52" s="1038"/>
      <c r="AR52" s="1038"/>
      <c r="AS52" s="1038"/>
      <c r="AT52" s="1038"/>
      <c r="AU52" s="1038"/>
      <c r="AV52" s="1038"/>
      <c r="AW52" s="1038"/>
      <c r="AX52" s="1038"/>
      <c r="AY52" s="1038"/>
      <c r="AZ52" s="1039"/>
      <c r="BA52" s="1039"/>
      <c r="BB52" s="1039"/>
      <c r="BC52" s="1039"/>
      <c r="BD52" s="1039"/>
      <c r="BE52" s="985"/>
      <c r="BF52" s="985"/>
      <c r="BG52" s="985"/>
      <c r="BH52" s="985"/>
      <c r="BI52" s="986"/>
      <c r="BJ52" s="214"/>
      <c r="BK52" s="214"/>
      <c r="BL52" s="214"/>
      <c r="BM52" s="214"/>
      <c r="BN52" s="214"/>
      <c r="BO52" s="223"/>
      <c r="BP52" s="223"/>
      <c r="BQ52" s="220">
        <v>46</v>
      </c>
      <c r="BR52" s="221"/>
      <c r="BS52" s="1005"/>
      <c r="BT52" s="1006"/>
      <c r="BU52" s="1006"/>
      <c r="BV52" s="1006"/>
      <c r="BW52" s="1006"/>
      <c r="BX52" s="1006"/>
      <c r="BY52" s="1006"/>
      <c r="BZ52" s="1006"/>
      <c r="CA52" s="1006"/>
      <c r="CB52" s="1006"/>
      <c r="CC52" s="1006"/>
      <c r="CD52" s="1006"/>
      <c r="CE52" s="1006"/>
      <c r="CF52" s="1006"/>
      <c r="CG52" s="1027"/>
      <c r="CH52" s="1002"/>
      <c r="CI52" s="1003"/>
      <c r="CJ52" s="1003"/>
      <c r="CK52" s="1003"/>
      <c r="CL52" s="1004"/>
      <c r="CM52" s="1002"/>
      <c r="CN52" s="1003"/>
      <c r="CO52" s="1003"/>
      <c r="CP52" s="1003"/>
      <c r="CQ52" s="1004"/>
      <c r="CR52" s="1002"/>
      <c r="CS52" s="1003"/>
      <c r="CT52" s="1003"/>
      <c r="CU52" s="1003"/>
      <c r="CV52" s="1004"/>
      <c r="CW52" s="1002"/>
      <c r="CX52" s="1003"/>
      <c r="CY52" s="1003"/>
      <c r="CZ52" s="1003"/>
      <c r="DA52" s="1004"/>
      <c r="DB52" s="1002"/>
      <c r="DC52" s="1003"/>
      <c r="DD52" s="1003"/>
      <c r="DE52" s="1003"/>
      <c r="DF52" s="1004"/>
      <c r="DG52" s="1002"/>
      <c r="DH52" s="1003"/>
      <c r="DI52" s="1003"/>
      <c r="DJ52" s="1003"/>
      <c r="DK52" s="1004"/>
      <c r="DL52" s="1002"/>
      <c r="DM52" s="1003"/>
      <c r="DN52" s="1003"/>
      <c r="DO52" s="1003"/>
      <c r="DP52" s="1004"/>
      <c r="DQ52" s="1002"/>
      <c r="DR52" s="1003"/>
      <c r="DS52" s="1003"/>
      <c r="DT52" s="1003"/>
      <c r="DU52" s="1004"/>
      <c r="DV52" s="1005"/>
      <c r="DW52" s="1006"/>
      <c r="DX52" s="1006"/>
      <c r="DY52" s="1006"/>
      <c r="DZ52" s="1007"/>
      <c r="EA52" s="212"/>
    </row>
    <row r="53" spans="1:131" ht="26.25" customHeight="1" x14ac:dyDescent="0.2">
      <c r="A53" s="220">
        <v>26</v>
      </c>
      <c r="B53" s="1043"/>
      <c r="C53" s="1044"/>
      <c r="D53" s="1044"/>
      <c r="E53" s="1044"/>
      <c r="F53" s="1044"/>
      <c r="G53" s="1044"/>
      <c r="H53" s="1044"/>
      <c r="I53" s="1044"/>
      <c r="J53" s="1044"/>
      <c r="K53" s="1044"/>
      <c r="L53" s="1044"/>
      <c r="M53" s="1044"/>
      <c r="N53" s="1044"/>
      <c r="O53" s="1044"/>
      <c r="P53" s="1045"/>
      <c r="Q53" s="1046"/>
      <c r="R53" s="1038"/>
      <c r="S53" s="1038"/>
      <c r="T53" s="1038"/>
      <c r="U53" s="1038"/>
      <c r="V53" s="1038"/>
      <c r="W53" s="1038"/>
      <c r="X53" s="1038"/>
      <c r="Y53" s="1038"/>
      <c r="Z53" s="1038"/>
      <c r="AA53" s="1038"/>
      <c r="AB53" s="1038"/>
      <c r="AC53" s="1038"/>
      <c r="AD53" s="1038"/>
      <c r="AE53" s="1047"/>
      <c r="AF53" s="1048"/>
      <c r="AG53" s="1049"/>
      <c r="AH53" s="1049"/>
      <c r="AI53" s="1049"/>
      <c r="AJ53" s="1050"/>
      <c r="AK53" s="1037"/>
      <c r="AL53" s="1038"/>
      <c r="AM53" s="1038"/>
      <c r="AN53" s="1038"/>
      <c r="AO53" s="1038"/>
      <c r="AP53" s="1038"/>
      <c r="AQ53" s="1038"/>
      <c r="AR53" s="1038"/>
      <c r="AS53" s="1038"/>
      <c r="AT53" s="1038"/>
      <c r="AU53" s="1038"/>
      <c r="AV53" s="1038"/>
      <c r="AW53" s="1038"/>
      <c r="AX53" s="1038"/>
      <c r="AY53" s="1038"/>
      <c r="AZ53" s="1039"/>
      <c r="BA53" s="1039"/>
      <c r="BB53" s="1039"/>
      <c r="BC53" s="1039"/>
      <c r="BD53" s="1039"/>
      <c r="BE53" s="985"/>
      <c r="BF53" s="985"/>
      <c r="BG53" s="985"/>
      <c r="BH53" s="985"/>
      <c r="BI53" s="986"/>
      <c r="BJ53" s="214"/>
      <c r="BK53" s="214"/>
      <c r="BL53" s="214"/>
      <c r="BM53" s="214"/>
      <c r="BN53" s="214"/>
      <c r="BO53" s="223"/>
      <c r="BP53" s="223"/>
      <c r="BQ53" s="220">
        <v>47</v>
      </c>
      <c r="BR53" s="221"/>
      <c r="BS53" s="1005"/>
      <c r="BT53" s="1006"/>
      <c r="BU53" s="1006"/>
      <c r="BV53" s="1006"/>
      <c r="BW53" s="1006"/>
      <c r="BX53" s="1006"/>
      <c r="BY53" s="1006"/>
      <c r="BZ53" s="1006"/>
      <c r="CA53" s="1006"/>
      <c r="CB53" s="1006"/>
      <c r="CC53" s="1006"/>
      <c r="CD53" s="1006"/>
      <c r="CE53" s="1006"/>
      <c r="CF53" s="1006"/>
      <c r="CG53" s="1027"/>
      <c r="CH53" s="1002"/>
      <c r="CI53" s="1003"/>
      <c r="CJ53" s="1003"/>
      <c r="CK53" s="1003"/>
      <c r="CL53" s="1004"/>
      <c r="CM53" s="1002"/>
      <c r="CN53" s="1003"/>
      <c r="CO53" s="1003"/>
      <c r="CP53" s="1003"/>
      <c r="CQ53" s="1004"/>
      <c r="CR53" s="1002"/>
      <c r="CS53" s="1003"/>
      <c r="CT53" s="1003"/>
      <c r="CU53" s="1003"/>
      <c r="CV53" s="1004"/>
      <c r="CW53" s="1002"/>
      <c r="CX53" s="1003"/>
      <c r="CY53" s="1003"/>
      <c r="CZ53" s="1003"/>
      <c r="DA53" s="1004"/>
      <c r="DB53" s="1002"/>
      <c r="DC53" s="1003"/>
      <c r="DD53" s="1003"/>
      <c r="DE53" s="1003"/>
      <c r="DF53" s="1004"/>
      <c r="DG53" s="1002"/>
      <c r="DH53" s="1003"/>
      <c r="DI53" s="1003"/>
      <c r="DJ53" s="1003"/>
      <c r="DK53" s="1004"/>
      <c r="DL53" s="1002"/>
      <c r="DM53" s="1003"/>
      <c r="DN53" s="1003"/>
      <c r="DO53" s="1003"/>
      <c r="DP53" s="1004"/>
      <c r="DQ53" s="1002"/>
      <c r="DR53" s="1003"/>
      <c r="DS53" s="1003"/>
      <c r="DT53" s="1003"/>
      <c r="DU53" s="1004"/>
      <c r="DV53" s="1005"/>
      <c r="DW53" s="1006"/>
      <c r="DX53" s="1006"/>
      <c r="DY53" s="1006"/>
      <c r="DZ53" s="1007"/>
      <c r="EA53" s="212"/>
    </row>
    <row r="54" spans="1:131" ht="26.25" customHeight="1" x14ac:dyDescent="0.2">
      <c r="A54" s="220">
        <v>27</v>
      </c>
      <c r="B54" s="1043"/>
      <c r="C54" s="1044"/>
      <c r="D54" s="1044"/>
      <c r="E54" s="1044"/>
      <c r="F54" s="1044"/>
      <c r="G54" s="1044"/>
      <c r="H54" s="1044"/>
      <c r="I54" s="1044"/>
      <c r="J54" s="1044"/>
      <c r="K54" s="1044"/>
      <c r="L54" s="1044"/>
      <c r="M54" s="1044"/>
      <c r="N54" s="1044"/>
      <c r="O54" s="1044"/>
      <c r="P54" s="1045"/>
      <c r="Q54" s="1046"/>
      <c r="R54" s="1038"/>
      <c r="S54" s="1038"/>
      <c r="T54" s="1038"/>
      <c r="U54" s="1038"/>
      <c r="V54" s="1038"/>
      <c r="W54" s="1038"/>
      <c r="X54" s="1038"/>
      <c r="Y54" s="1038"/>
      <c r="Z54" s="1038"/>
      <c r="AA54" s="1038"/>
      <c r="AB54" s="1038"/>
      <c r="AC54" s="1038"/>
      <c r="AD54" s="1038"/>
      <c r="AE54" s="1047"/>
      <c r="AF54" s="1048"/>
      <c r="AG54" s="1049"/>
      <c r="AH54" s="1049"/>
      <c r="AI54" s="1049"/>
      <c r="AJ54" s="1050"/>
      <c r="AK54" s="1037"/>
      <c r="AL54" s="1038"/>
      <c r="AM54" s="1038"/>
      <c r="AN54" s="1038"/>
      <c r="AO54" s="1038"/>
      <c r="AP54" s="1038"/>
      <c r="AQ54" s="1038"/>
      <c r="AR54" s="1038"/>
      <c r="AS54" s="1038"/>
      <c r="AT54" s="1038"/>
      <c r="AU54" s="1038"/>
      <c r="AV54" s="1038"/>
      <c r="AW54" s="1038"/>
      <c r="AX54" s="1038"/>
      <c r="AY54" s="1038"/>
      <c r="AZ54" s="1039"/>
      <c r="BA54" s="1039"/>
      <c r="BB54" s="1039"/>
      <c r="BC54" s="1039"/>
      <c r="BD54" s="1039"/>
      <c r="BE54" s="985"/>
      <c r="BF54" s="985"/>
      <c r="BG54" s="985"/>
      <c r="BH54" s="985"/>
      <c r="BI54" s="986"/>
      <c r="BJ54" s="214"/>
      <c r="BK54" s="214"/>
      <c r="BL54" s="214"/>
      <c r="BM54" s="214"/>
      <c r="BN54" s="214"/>
      <c r="BO54" s="223"/>
      <c r="BP54" s="223"/>
      <c r="BQ54" s="220">
        <v>48</v>
      </c>
      <c r="BR54" s="221"/>
      <c r="BS54" s="1005"/>
      <c r="BT54" s="1006"/>
      <c r="BU54" s="1006"/>
      <c r="BV54" s="1006"/>
      <c r="BW54" s="1006"/>
      <c r="BX54" s="1006"/>
      <c r="BY54" s="1006"/>
      <c r="BZ54" s="1006"/>
      <c r="CA54" s="1006"/>
      <c r="CB54" s="1006"/>
      <c r="CC54" s="1006"/>
      <c r="CD54" s="1006"/>
      <c r="CE54" s="1006"/>
      <c r="CF54" s="1006"/>
      <c r="CG54" s="1027"/>
      <c r="CH54" s="1002"/>
      <c r="CI54" s="1003"/>
      <c r="CJ54" s="1003"/>
      <c r="CK54" s="1003"/>
      <c r="CL54" s="1004"/>
      <c r="CM54" s="1002"/>
      <c r="CN54" s="1003"/>
      <c r="CO54" s="1003"/>
      <c r="CP54" s="1003"/>
      <c r="CQ54" s="1004"/>
      <c r="CR54" s="1002"/>
      <c r="CS54" s="1003"/>
      <c r="CT54" s="1003"/>
      <c r="CU54" s="1003"/>
      <c r="CV54" s="1004"/>
      <c r="CW54" s="1002"/>
      <c r="CX54" s="1003"/>
      <c r="CY54" s="1003"/>
      <c r="CZ54" s="1003"/>
      <c r="DA54" s="1004"/>
      <c r="DB54" s="1002"/>
      <c r="DC54" s="1003"/>
      <c r="DD54" s="1003"/>
      <c r="DE54" s="1003"/>
      <c r="DF54" s="1004"/>
      <c r="DG54" s="1002"/>
      <c r="DH54" s="1003"/>
      <c r="DI54" s="1003"/>
      <c r="DJ54" s="1003"/>
      <c r="DK54" s="1004"/>
      <c r="DL54" s="1002"/>
      <c r="DM54" s="1003"/>
      <c r="DN54" s="1003"/>
      <c r="DO54" s="1003"/>
      <c r="DP54" s="1004"/>
      <c r="DQ54" s="1002"/>
      <c r="DR54" s="1003"/>
      <c r="DS54" s="1003"/>
      <c r="DT54" s="1003"/>
      <c r="DU54" s="1004"/>
      <c r="DV54" s="1005"/>
      <c r="DW54" s="1006"/>
      <c r="DX54" s="1006"/>
      <c r="DY54" s="1006"/>
      <c r="DZ54" s="1007"/>
      <c r="EA54" s="212"/>
    </row>
    <row r="55" spans="1:131" ht="26.25" customHeight="1" x14ac:dyDescent="0.2">
      <c r="A55" s="220">
        <v>28</v>
      </c>
      <c r="B55" s="1043"/>
      <c r="C55" s="1044"/>
      <c r="D55" s="1044"/>
      <c r="E55" s="1044"/>
      <c r="F55" s="1044"/>
      <c r="G55" s="1044"/>
      <c r="H55" s="1044"/>
      <c r="I55" s="1044"/>
      <c r="J55" s="1044"/>
      <c r="K55" s="1044"/>
      <c r="L55" s="1044"/>
      <c r="M55" s="1044"/>
      <c r="N55" s="1044"/>
      <c r="O55" s="1044"/>
      <c r="P55" s="1045"/>
      <c r="Q55" s="1046"/>
      <c r="R55" s="1038"/>
      <c r="S55" s="1038"/>
      <c r="T55" s="1038"/>
      <c r="U55" s="1038"/>
      <c r="V55" s="1038"/>
      <c r="W55" s="1038"/>
      <c r="X55" s="1038"/>
      <c r="Y55" s="1038"/>
      <c r="Z55" s="1038"/>
      <c r="AA55" s="1038"/>
      <c r="AB55" s="1038"/>
      <c r="AC55" s="1038"/>
      <c r="AD55" s="1038"/>
      <c r="AE55" s="1047"/>
      <c r="AF55" s="1048"/>
      <c r="AG55" s="1049"/>
      <c r="AH55" s="1049"/>
      <c r="AI55" s="1049"/>
      <c r="AJ55" s="1050"/>
      <c r="AK55" s="1037"/>
      <c r="AL55" s="1038"/>
      <c r="AM55" s="1038"/>
      <c r="AN55" s="1038"/>
      <c r="AO55" s="1038"/>
      <c r="AP55" s="1038"/>
      <c r="AQ55" s="1038"/>
      <c r="AR55" s="1038"/>
      <c r="AS55" s="1038"/>
      <c r="AT55" s="1038"/>
      <c r="AU55" s="1038"/>
      <c r="AV55" s="1038"/>
      <c r="AW55" s="1038"/>
      <c r="AX55" s="1038"/>
      <c r="AY55" s="1038"/>
      <c r="AZ55" s="1039"/>
      <c r="BA55" s="1039"/>
      <c r="BB55" s="1039"/>
      <c r="BC55" s="1039"/>
      <c r="BD55" s="1039"/>
      <c r="BE55" s="985"/>
      <c r="BF55" s="985"/>
      <c r="BG55" s="985"/>
      <c r="BH55" s="985"/>
      <c r="BI55" s="986"/>
      <c r="BJ55" s="214"/>
      <c r="BK55" s="214"/>
      <c r="BL55" s="214"/>
      <c r="BM55" s="214"/>
      <c r="BN55" s="214"/>
      <c r="BO55" s="223"/>
      <c r="BP55" s="223"/>
      <c r="BQ55" s="220">
        <v>49</v>
      </c>
      <c r="BR55" s="221"/>
      <c r="BS55" s="1005"/>
      <c r="BT55" s="1006"/>
      <c r="BU55" s="1006"/>
      <c r="BV55" s="1006"/>
      <c r="BW55" s="1006"/>
      <c r="BX55" s="1006"/>
      <c r="BY55" s="1006"/>
      <c r="BZ55" s="1006"/>
      <c r="CA55" s="1006"/>
      <c r="CB55" s="1006"/>
      <c r="CC55" s="1006"/>
      <c r="CD55" s="1006"/>
      <c r="CE55" s="1006"/>
      <c r="CF55" s="1006"/>
      <c r="CG55" s="1027"/>
      <c r="CH55" s="1002"/>
      <c r="CI55" s="1003"/>
      <c r="CJ55" s="1003"/>
      <c r="CK55" s="1003"/>
      <c r="CL55" s="1004"/>
      <c r="CM55" s="1002"/>
      <c r="CN55" s="1003"/>
      <c r="CO55" s="1003"/>
      <c r="CP55" s="1003"/>
      <c r="CQ55" s="1004"/>
      <c r="CR55" s="1002"/>
      <c r="CS55" s="1003"/>
      <c r="CT55" s="1003"/>
      <c r="CU55" s="1003"/>
      <c r="CV55" s="1004"/>
      <c r="CW55" s="1002"/>
      <c r="CX55" s="1003"/>
      <c r="CY55" s="1003"/>
      <c r="CZ55" s="1003"/>
      <c r="DA55" s="1004"/>
      <c r="DB55" s="1002"/>
      <c r="DC55" s="1003"/>
      <c r="DD55" s="1003"/>
      <c r="DE55" s="1003"/>
      <c r="DF55" s="1004"/>
      <c r="DG55" s="1002"/>
      <c r="DH55" s="1003"/>
      <c r="DI55" s="1003"/>
      <c r="DJ55" s="1003"/>
      <c r="DK55" s="1004"/>
      <c r="DL55" s="1002"/>
      <c r="DM55" s="1003"/>
      <c r="DN55" s="1003"/>
      <c r="DO55" s="1003"/>
      <c r="DP55" s="1004"/>
      <c r="DQ55" s="1002"/>
      <c r="DR55" s="1003"/>
      <c r="DS55" s="1003"/>
      <c r="DT55" s="1003"/>
      <c r="DU55" s="1004"/>
      <c r="DV55" s="1005"/>
      <c r="DW55" s="1006"/>
      <c r="DX55" s="1006"/>
      <c r="DY55" s="1006"/>
      <c r="DZ55" s="1007"/>
      <c r="EA55" s="212"/>
    </row>
    <row r="56" spans="1:131" ht="26.25" customHeight="1" x14ac:dyDescent="0.2">
      <c r="A56" s="220">
        <v>29</v>
      </c>
      <c r="B56" s="1043"/>
      <c r="C56" s="1044"/>
      <c r="D56" s="1044"/>
      <c r="E56" s="1044"/>
      <c r="F56" s="1044"/>
      <c r="G56" s="1044"/>
      <c r="H56" s="1044"/>
      <c r="I56" s="1044"/>
      <c r="J56" s="1044"/>
      <c r="K56" s="1044"/>
      <c r="L56" s="1044"/>
      <c r="M56" s="1044"/>
      <c r="N56" s="1044"/>
      <c r="O56" s="1044"/>
      <c r="P56" s="1045"/>
      <c r="Q56" s="1046"/>
      <c r="R56" s="1038"/>
      <c r="S56" s="1038"/>
      <c r="T56" s="1038"/>
      <c r="U56" s="1038"/>
      <c r="V56" s="1038"/>
      <c r="W56" s="1038"/>
      <c r="X56" s="1038"/>
      <c r="Y56" s="1038"/>
      <c r="Z56" s="1038"/>
      <c r="AA56" s="1038"/>
      <c r="AB56" s="1038"/>
      <c r="AC56" s="1038"/>
      <c r="AD56" s="1038"/>
      <c r="AE56" s="1047"/>
      <c r="AF56" s="1048"/>
      <c r="AG56" s="1049"/>
      <c r="AH56" s="1049"/>
      <c r="AI56" s="1049"/>
      <c r="AJ56" s="1050"/>
      <c r="AK56" s="1037"/>
      <c r="AL56" s="1038"/>
      <c r="AM56" s="1038"/>
      <c r="AN56" s="1038"/>
      <c r="AO56" s="1038"/>
      <c r="AP56" s="1038"/>
      <c r="AQ56" s="1038"/>
      <c r="AR56" s="1038"/>
      <c r="AS56" s="1038"/>
      <c r="AT56" s="1038"/>
      <c r="AU56" s="1038"/>
      <c r="AV56" s="1038"/>
      <c r="AW56" s="1038"/>
      <c r="AX56" s="1038"/>
      <c r="AY56" s="1038"/>
      <c r="AZ56" s="1039"/>
      <c r="BA56" s="1039"/>
      <c r="BB56" s="1039"/>
      <c r="BC56" s="1039"/>
      <c r="BD56" s="1039"/>
      <c r="BE56" s="985"/>
      <c r="BF56" s="985"/>
      <c r="BG56" s="985"/>
      <c r="BH56" s="985"/>
      <c r="BI56" s="986"/>
      <c r="BJ56" s="214"/>
      <c r="BK56" s="214"/>
      <c r="BL56" s="214"/>
      <c r="BM56" s="214"/>
      <c r="BN56" s="214"/>
      <c r="BO56" s="223"/>
      <c r="BP56" s="223"/>
      <c r="BQ56" s="220">
        <v>50</v>
      </c>
      <c r="BR56" s="221"/>
      <c r="BS56" s="1005"/>
      <c r="BT56" s="1006"/>
      <c r="BU56" s="1006"/>
      <c r="BV56" s="1006"/>
      <c r="BW56" s="1006"/>
      <c r="BX56" s="1006"/>
      <c r="BY56" s="1006"/>
      <c r="BZ56" s="1006"/>
      <c r="CA56" s="1006"/>
      <c r="CB56" s="1006"/>
      <c r="CC56" s="1006"/>
      <c r="CD56" s="1006"/>
      <c r="CE56" s="1006"/>
      <c r="CF56" s="1006"/>
      <c r="CG56" s="1027"/>
      <c r="CH56" s="1002"/>
      <c r="CI56" s="1003"/>
      <c r="CJ56" s="1003"/>
      <c r="CK56" s="1003"/>
      <c r="CL56" s="1004"/>
      <c r="CM56" s="1002"/>
      <c r="CN56" s="1003"/>
      <c r="CO56" s="1003"/>
      <c r="CP56" s="1003"/>
      <c r="CQ56" s="1004"/>
      <c r="CR56" s="1002"/>
      <c r="CS56" s="1003"/>
      <c r="CT56" s="1003"/>
      <c r="CU56" s="1003"/>
      <c r="CV56" s="1004"/>
      <c r="CW56" s="1002"/>
      <c r="CX56" s="1003"/>
      <c r="CY56" s="1003"/>
      <c r="CZ56" s="1003"/>
      <c r="DA56" s="1004"/>
      <c r="DB56" s="1002"/>
      <c r="DC56" s="1003"/>
      <c r="DD56" s="1003"/>
      <c r="DE56" s="1003"/>
      <c r="DF56" s="1004"/>
      <c r="DG56" s="1002"/>
      <c r="DH56" s="1003"/>
      <c r="DI56" s="1003"/>
      <c r="DJ56" s="1003"/>
      <c r="DK56" s="1004"/>
      <c r="DL56" s="1002"/>
      <c r="DM56" s="1003"/>
      <c r="DN56" s="1003"/>
      <c r="DO56" s="1003"/>
      <c r="DP56" s="1004"/>
      <c r="DQ56" s="1002"/>
      <c r="DR56" s="1003"/>
      <c r="DS56" s="1003"/>
      <c r="DT56" s="1003"/>
      <c r="DU56" s="1004"/>
      <c r="DV56" s="1005"/>
      <c r="DW56" s="1006"/>
      <c r="DX56" s="1006"/>
      <c r="DY56" s="1006"/>
      <c r="DZ56" s="1007"/>
      <c r="EA56" s="212"/>
    </row>
    <row r="57" spans="1:131" ht="26.25" customHeight="1" x14ac:dyDescent="0.2">
      <c r="A57" s="220">
        <v>30</v>
      </c>
      <c r="B57" s="1043"/>
      <c r="C57" s="1044"/>
      <c r="D57" s="1044"/>
      <c r="E57" s="1044"/>
      <c r="F57" s="1044"/>
      <c r="G57" s="1044"/>
      <c r="H57" s="1044"/>
      <c r="I57" s="1044"/>
      <c r="J57" s="1044"/>
      <c r="K57" s="1044"/>
      <c r="L57" s="1044"/>
      <c r="M57" s="1044"/>
      <c r="N57" s="1044"/>
      <c r="O57" s="1044"/>
      <c r="P57" s="1045"/>
      <c r="Q57" s="1046"/>
      <c r="R57" s="1038"/>
      <c r="S57" s="1038"/>
      <c r="T57" s="1038"/>
      <c r="U57" s="1038"/>
      <c r="V57" s="1038"/>
      <c r="W57" s="1038"/>
      <c r="X57" s="1038"/>
      <c r="Y57" s="1038"/>
      <c r="Z57" s="1038"/>
      <c r="AA57" s="1038"/>
      <c r="AB57" s="1038"/>
      <c r="AC57" s="1038"/>
      <c r="AD57" s="1038"/>
      <c r="AE57" s="1047"/>
      <c r="AF57" s="1048"/>
      <c r="AG57" s="1049"/>
      <c r="AH57" s="1049"/>
      <c r="AI57" s="1049"/>
      <c r="AJ57" s="1050"/>
      <c r="AK57" s="1037"/>
      <c r="AL57" s="1038"/>
      <c r="AM57" s="1038"/>
      <c r="AN57" s="1038"/>
      <c r="AO57" s="1038"/>
      <c r="AP57" s="1038"/>
      <c r="AQ57" s="1038"/>
      <c r="AR57" s="1038"/>
      <c r="AS57" s="1038"/>
      <c r="AT57" s="1038"/>
      <c r="AU57" s="1038"/>
      <c r="AV57" s="1038"/>
      <c r="AW57" s="1038"/>
      <c r="AX57" s="1038"/>
      <c r="AY57" s="1038"/>
      <c r="AZ57" s="1039"/>
      <c r="BA57" s="1039"/>
      <c r="BB57" s="1039"/>
      <c r="BC57" s="1039"/>
      <c r="BD57" s="1039"/>
      <c r="BE57" s="985"/>
      <c r="BF57" s="985"/>
      <c r="BG57" s="985"/>
      <c r="BH57" s="985"/>
      <c r="BI57" s="986"/>
      <c r="BJ57" s="214"/>
      <c r="BK57" s="214"/>
      <c r="BL57" s="214"/>
      <c r="BM57" s="214"/>
      <c r="BN57" s="214"/>
      <c r="BO57" s="223"/>
      <c r="BP57" s="223"/>
      <c r="BQ57" s="220">
        <v>51</v>
      </c>
      <c r="BR57" s="221"/>
      <c r="BS57" s="1005"/>
      <c r="BT57" s="1006"/>
      <c r="BU57" s="1006"/>
      <c r="BV57" s="1006"/>
      <c r="BW57" s="1006"/>
      <c r="BX57" s="1006"/>
      <c r="BY57" s="1006"/>
      <c r="BZ57" s="1006"/>
      <c r="CA57" s="1006"/>
      <c r="CB57" s="1006"/>
      <c r="CC57" s="1006"/>
      <c r="CD57" s="1006"/>
      <c r="CE57" s="1006"/>
      <c r="CF57" s="1006"/>
      <c r="CG57" s="1027"/>
      <c r="CH57" s="1002"/>
      <c r="CI57" s="1003"/>
      <c r="CJ57" s="1003"/>
      <c r="CK57" s="1003"/>
      <c r="CL57" s="1004"/>
      <c r="CM57" s="1002"/>
      <c r="CN57" s="1003"/>
      <c r="CO57" s="1003"/>
      <c r="CP57" s="1003"/>
      <c r="CQ57" s="1004"/>
      <c r="CR57" s="1002"/>
      <c r="CS57" s="1003"/>
      <c r="CT57" s="1003"/>
      <c r="CU57" s="1003"/>
      <c r="CV57" s="1004"/>
      <c r="CW57" s="1002"/>
      <c r="CX57" s="1003"/>
      <c r="CY57" s="1003"/>
      <c r="CZ57" s="1003"/>
      <c r="DA57" s="1004"/>
      <c r="DB57" s="1002"/>
      <c r="DC57" s="1003"/>
      <c r="DD57" s="1003"/>
      <c r="DE57" s="1003"/>
      <c r="DF57" s="1004"/>
      <c r="DG57" s="1002"/>
      <c r="DH57" s="1003"/>
      <c r="DI57" s="1003"/>
      <c r="DJ57" s="1003"/>
      <c r="DK57" s="1004"/>
      <c r="DL57" s="1002"/>
      <c r="DM57" s="1003"/>
      <c r="DN57" s="1003"/>
      <c r="DO57" s="1003"/>
      <c r="DP57" s="1004"/>
      <c r="DQ57" s="1002"/>
      <c r="DR57" s="1003"/>
      <c r="DS57" s="1003"/>
      <c r="DT57" s="1003"/>
      <c r="DU57" s="1004"/>
      <c r="DV57" s="1005"/>
      <c r="DW57" s="1006"/>
      <c r="DX57" s="1006"/>
      <c r="DY57" s="1006"/>
      <c r="DZ57" s="1007"/>
      <c r="EA57" s="212"/>
    </row>
    <row r="58" spans="1:131" ht="26.25" customHeight="1" x14ac:dyDescent="0.2">
      <c r="A58" s="220">
        <v>31</v>
      </c>
      <c r="B58" s="1043"/>
      <c r="C58" s="1044"/>
      <c r="D58" s="1044"/>
      <c r="E58" s="1044"/>
      <c r="F58" s="1044"/>
      <c r="G58" s="1044"/>
      <c r="H58" s="1044"/>
      <c r="I58" s="1044"/>
      <c r="J58" s="1044"/>
      <c r="K58" s="1044"/>
      <c r="L58" s="1044"/>
      <c r="M58" s="1044"/>
      <c r="N58" s="1044"/>
      <c r="O58" s="1044"/>
      <c r="P58" s="1045"/>
      <c r="Q58" s="1046"/>
      <c r="R58" s="1038"/>
      <c r="S58" s="1038"/>
      <c r="T58" s="1038"/>
      <c r="U58" s="1038"/>
      <c r="V58" s="1038"/>
      <c r="W58" s="1038"/>
      <c r="X58" s="1038"/>
      <c r="Y58" s="1038"/>
      <c r="Z58" s="1038"/>
      <c r="AA58" s="1038"/>
      <c r="AB58" s="1038"/>
      <c r="AC58" s="1038"/>
      <c r="AD58" s="1038"/>
      <c r="AE58" s="1047"/>
      <c r="AF58" s="1048"/>
      <c r="AG58" s="1049"/>
      <c r="AH58" s="1049"/>
      <c r="AI58" s="1049"/>
      <c r="AJ58" s="1050"/>
      <c r="AK58" s="1037"/>
      <c r="AL58" s="1038"/>
      <c r="AM58" s="1038"/>
      <c r="AN58" s="1038"/>
      <c r="AO58" s="1038"/>
      <c r="AP58" s="1038"/>
      <c r="AQ58" s="1038"/>
      <c r="AR58" s="1038"/>
      <c r="AS58" s="1038"/>
      <c r="AT58" s="1038"/>
      <c r="AU58" s="1038"/>
      <c r="AV58" s="1038"/>
      <c r="AW58" s="1038"/>
      <c r="AX58" s="1038"/>
      <c r="AY58" s="1038"/>
      <c r="AZ58" s="1039"/>
      <c r="BA58" s="1039"/>
      <c r="BB58" s="1039"/>
      <c r="BC58" s="1039"/>
      <c r="BD58" s="1039"/>
      <c r="BE58" s="985"/>
      <c r="BF58" s="985"/>
      <c r="BG58" s="985"/>
      <c r="BH58" s="985"/>
      <c r="BI58" s="986"/>
      <c r="BJ58" s="214"/>
      <c r="BK58" s="214"/>
      <c r="BL58" s="214"/>
      <c r="BM58" s="214"/>
      <c r="BN58" s="214"/>
      <c r="BO58" s="223"/>
      <c r="BP58" s="223"/>
      <c r="BQ58" s="220">
        <v>52</v>
      </c>
      <c r="BR58" s="221"/>
      <c r="BS58" s="1005"/>
      <c r="BT58" s="1006"/>
      <c r="BU58" s="1006"/>
      <c r="BV58" s="1006"/>
      <c r="BW58" s="1006"/>
      <c r="BX58" s="1006"/>
      <c r="BY58" s="1006"/>
      <c r="BZ58" s="1006"/>
      <c r="CA58" s="1006"/>
      <c r="CB58" s="1006"/>
      <c r="CC58" s="1006"/>
      <c r="CD58" s="1006"/>
      <c r="CE58" s="1006"/>
      <c r="CF58" s="1006"/>
      <c r="CG58" s="1027"/>
      <c r="CH58" s="1002"/>
      <c r="CI58" s="1003"/>
      <c r="CJ58" s="1003"/>
      <c r="CK58" s="1003"/>
      <c r="CL58" s="1004"/>
      <c r="CM58" s="1002"/>
      <c r="CN58" s="1003"/>
      <c r="CO58" s="1003"/>
      <c r="CP58" s="1003"/>
      <c r="CQ58" s="1004"/>
      <c r="CR58" s="1002"/>
      <c r="CS58" s="1003"/>
      <c r="CT58" s="1003"/>
      <c r="CU58" s="1003"/>
      <c r="CV58" s="1004"/>
      <c r="CW58" s="1002"/>
      <c r="CX58" s="1003"/>
      <c r="CY58" s="1003"/>
      <c r="CZ58" s="1003"/>
      <c r="DA58" s="1004"/>
      <c r="DB58" s="1002"/>
      <c r="DC58" s="1003"/>
      <c r="DD58" s="1003"/>
      <c r="DE58" s="1003"/>
      <c r="DF58" s="1004"/>
      <c r="DG58" s="1002"/>
      <c r="DH58" s="1003"/>
      <c r="DI58" s="1003"/>
      <c r="DJ58" s="1003"/>
      <c r="DK58" s="1004"/>
      <c r="DL58" s="1002"/>
      <c r="DM58" s="1003"/>
      <c r="DN58" s="1003"/>
      <c r="DO58" s="1003"/>
      <c r="DP58" s="1004"/>
      <c r="DQ58" s="1002"/>
      <c r="DR58" s="1003"/>
      <c r="DS58" s="1003"/>
      <c r="DT58" s="1003"/>
      <c r="DU58" s="1004"/>
      <c r="DV58" s="1005"/>
      <c r="DW58" s="1006"/>
      <c r="DX58" s="1006"/>
      <c r="DY58" s="1006"/>
      <c r="DZ58" s="1007"/>
      <c r="EA58" s="212"/>
    </row>
    <row r="59" spans="1:131" ht="26.25" customHeight="1" x14ac:dyDescent="0.2">
      <c r="A59" s="220">
        <v>32</v>
      </c>
      <c r="B59" s="1043"/>
      <c r="C59" s="1044"/>
      <c r="D59" s="1044"/>
      <c r="E59" s="1044"/>
      <c r="F59" s="1044"/>
      <c r="G59" s="1044"/>
      <c r="H59" s="1044"/>
      <c r="I59" s="1044"/>
      <c r="J59" s="1044"/>
      <c r="K59" s="1044"/>
      <c r="L59" s="1044"/>
      <c r="M59" s="1044"/>
      <c r="N59" s="1044"/>
      <c r="O59" s="1044"/>
      <c r="P59" s="1045"/>
      <c r="Q59" s="1046"/>
      <c r="R59" s="1038"/>
      <c r="S59" s="1038"/>
      <c r="T59" s="1038"/>
      <c r="U59" s="1038"/>
      <c r="V59" s="1038"/>
      <c r="W59" s="1038"/>
      <c r="X59" s="1038"/>
      <c r="Y59" s="1038"/>
      <c r="Z59" s="1038"/>
      <c r="AA59" s="1038"/>
      <c r="AB59" s="1038"/>
      <c r="AC59" s="1038"/>
      <c r="AD59" s="1038"/>
      <c r="AE59" s="1047"/>
      <c r="AF59" s="1048"/>
      <c r="AG59" s="1049"/>
      <c r="AH59" s="1049"/>
      <c r="AI59" s="1049"/>
      <c r="AJ59" s="1050"/>
      <c r="AK59" s="1037"/>
      <c r="AL59" s="1038"/>
      <c r="AM59" s="1038"/>
      <c r="AN59" s="1038"/>
      <c r="AO59" s="1038"/>
      <c r="AP59" s="1038"/>
      <c r="AQ59" s="1038"/>
      <c r="AR59" s="1038"/>
      <c r="AS59" s="1038"/>
      <c r="AT59" s="1038"/>
      <c r="AU59" s="1038"/>
      <c r="AV59" s="1038"/>
      <c r="AW59" s="1038"/>
      <c r="AX59" s="1038"/>
      <c r="AY59" s="1038"/>
      <c r="AZ59" s="1039"/>
      <c r="BA59" s="1039"/>
      <c r="BB59" s="1039"/>
      <c r="BC59" s="1039"/>
      <c r="BD59" s="1039"/>
      <c r="BE59" s="985"/>
      <c r="BF59" s="985"/>
      <c r="BG59" s="985"/>
      <c r="BH59" s="985"/>
      <c r="BI59" s="986"/>
      <c r="BJ59" s="214"/>
      <c r="BK59" s="214"/>
      <c r="BL59" s="214"/>
      <c r="BM59" s="214"/>
      <c r="BN59" s="214"/>
      <c r="BO59" s="223"/>
      <c r="BP59" s="223"/>
      <c r="BQ59" s="220">
        <v>53</v>
      </c>
      <c r="BR59" s="221"/>
      <c r="BS59" s="1005"/>
      <c r="BT59" s="1006"/>
      <c r="BU59" s="1006"/>
      <c r="BV59" s="1006"/>
      <c r="BW59" s="1006"/>
      <c r="BX59" s="1006"/>
      <c r="BY59" s="1006"/>
      <c r="BZ59" s="1006"/>
      <c r="CA59" s="1006"/>
      <c r="CB59" s="1006"/>
      <c r="CC59" s="1006"/>
      <c r="CD59" s="1006"/>
      <c r="CE59" s="1006"/>
      <c r="CF59" s="1006"/>
      <c r="CG59" s="1027"/>
      <c r="CH59" s="1002"/>
      <c r="CI59" s="1003"/>
      <c r="CJ59" s="1003"/>
      <c r="CK59" s="1003"/>
      <c r="CL59" s="1004"/>
      <c r="CM59" s="1002"/>
      <c r="CN59" s="1003"/>
      <c r="CO59" s="1003"/>
      <c r="CP59" s="1003"/>
      <c r="CQ59" s="1004"/>
      <c r="CR59" s="1002"/>
      <c r="CS59" s="1003"/>
      <c r="CT59" s="1003"/>
      <c r="CU59" s="1003"/>
      <c r="CV59" s="1004"/>
      <c r="CW59" s="1002"/>
      <c r="CX59" s="1003"/>
      <c r="CY59" s="1003"/>
      <c r="CZ59" s="1003"/>
      <c r="DA59" s="1004"/>
      <c r="DB59" s="1002"/>
      <c r="DC59" s="1003"/>
      <c r="DD59" s="1003"/>
      <c r="DE59" s="1003"/>
      <c r="DF59" s="1004"/>
      <c r="DG59" s="1002"/>
      <c r="DH59" s="1003"/>
      <c r="DI59" s="1003"/>
      <c r="DJ59" s="1003"/>
      <c r="DK59" s="1004"/>
      <c r="DL59" s="1002"/>
      <c r="DM59" s="1003"/>
      <c r="DN59" s="1003"/>
      <c r="DO59" s="1003"/>
      <c r="DP59" s="1004"/>
      <c r="DQ59" s="1002"/>
      <c r="DR59" s="1003"/>
      <c r="DS59" s="1003"/>
      <c r="DT59" s="1003"/>
      <c r="DU59" s="1004"/>
      <c r="DV59" s="1005"/>
      <c r="DW59" s="1006"/>
      <c r="DX59" s="1006"/>
      <c r="DY59" s="1006"/>
      <c r="DZ59" s="1007"/>
      <c r="EA59" s="212"/>
    </row>
    <row r="60" spans="1:131" ht="26.25" customHeight="1" x14ac:dyDescent="0.2">
      <c r="A60" s="220">
        <v>33</v>
      </c>
      <c r="B60" s="1043"/>
      <c r="C60" s="1044"/>
      <c r="D60" s="1044"/>
      <c r="E60" s="1044"/>
      <c r="F60" s="1044"/>
      <c r="G60" s="1044"/>
      <c r="H60" s="1044"/>
      <c r="I60" s="1044"/>
      <c r="J60" s="1044"/>
      <c r="K60" s="1044"/>
      <c r="L60" s="1044"/>
      <c r="M60" s="1044"/>
      <c r="N60" s="1044"/>
      <c r="O60" s="1044"/>
      <c r="P60" s="1045"/>
      <c r="Q60" s="1046"/>
      <c r="R60" s="1038"/>
      <c r="S60" s="1038"/>
      <c r="T60" s="1038"/>
      <c r="U60" s="1038"/>
      <c r="V60" s="1038"/>
      <c r="W60" s="1038"/>
      <c r="X60" s="1038"/>
      <c r="Y60" s="1038"/>
      <c r="Z60" s="1038"/>
      <c r="AA60" s="1038"/>
      <c r="AB60" s="1038"/>
      <c r="AC60" s="1038"/>
      <c r="AD60" s="1038"/>
      <c r="AE60" s="1047"/>
      <c r="AF60" s="1048"/>
      <c r="AG60" s="1049"/>
      <c r="AH60" s="1049"/>
      <c r="AI60" s="1049"/>
      <c r="AJ60" s="1050"/>
      <c r="AK60" s="1037"/>
      <c r="AL60" s="1038"/>
      <c r="AM60" s="1038"/>
      <c r="AN60" s="1038"/>
      <c r="AO60" s="1038"/>
      <c r="AP60" s="1038"/>
      <c r="AQ60" s="1038"/>
      <c r="AR60" s="1038"/>
      <c r="AS60" s="1038"/>
      <c r="AT60" s="1038"/>
      <c r="AU60" s="1038"/>
      <c r="AV60" s="1038"/>
      <c r="AW60" s="1038"/>
      <c r="AX60" s="1038"/>
      <c r="AY60" s="1038"/>
      <c r="AZ60" s="1039"/>
      <c r="BA60" s="1039"/>
      <c r="BB60" s="1039"/>
      <c r="BC60" s="1039"/>
      <c r="BD60" s="1039"/>
      <c r="BE60" s="985"/>
      <c r="BF60" s="985"/>
      <c r="BG60" s="985"/>
      <c r="BH60" s="985"/>
      <c r="BI60" s="986"/>
      <c r="BJ60" s="214"/>
      <c r="BK60" s="214"/>
      <c r="BL60" s="214"/>
      <c r="BM60" s="214"/>
      <c r="BN60" s="214"/>
      <c r="BO60" s="223"/>
      <c r="BP60" s="223"/>
      <c r="BQ60" s="220">
        <v>54</v>
      </c>
      <c r="BR60" s="221"/>
      <c r="BS60" s="1005"/>
      <c r="BT60" s="1006"/>
      <c r="BU60" s="1006"/>
      <c r="BV60" s="1006"/>
      <c r="BW60" s="1006"/>
      <c r="BX60" s="1006"/>
      <c r="BY60" s="1006"/>
      <c r="BZ60" s="1006"/>
      <c r="CA60" s="1006"/>
      <c r="CB60" s="1006"/>
      <c r="CC60" s="1006"/>
      <c r="CD60" s="1006"/>
      <c r="CE60" s="1006"/>
      <c r="CF60" s="1006"/>
      <c r="CG60" s="1027"/>
      <c r="CH60" s="1002"/>
      <c r="CI60" s="1003"/>
      <c r="CJ60" s="1003"/>
      <c r="CK60" s="1003"/>
      <c r="CL60" s="1004"/>
      <c r="CM60" s="1002"/>
      <c r="CN60" s="1003"/>
      <c r="CO60" s="1003"/>
      <c r="CP60" s="1003"/>
      <c r="CQ60" s="1004"/>
      <c r="CR60" s="1002"/>
      <c r="CS60" s="1003"/>
      <c r="CT60" s="1003"/>
      <c r="CU60" s="1003"/>
      <c r="CV60" s="1004"/>
      <c r="CW60" s="1002"/>
      <c r="CX60" s="1003"/>
      <c r="CY60" s="1003"/>
      <c r="CZ60" s="1003"/>
      <c r="DA60" s="1004"/>
      <c r="DB60" s="1002"/>
      <c r="DC60" s="1003"/>
      <c r="DD60" s="1003"/>
      <c r="DE60" s="1003"/>
      <c r="DF60" s="1004"/>
      <c r="DG60" s="1002"/>
      <c r="DH60" s="1003"/>
      <c r="DI60" s="1003"/>
      <c r="DJ60" s="1003"/>
      <c r="DK60" s="1004"/>
      <c r="DL60" s="1002"/>
      <c r="DM60" s="1003"/>
      <c r="DN60" s="1003"/>
      <c r="DO60" s="1003"/>
      <c r="DP60" s="1004"/>
      <c r="DQ60" s="1002"/>
      <c r="DR60" s="1003"/>
      <c r="DS60" s="1003"/>
      <c r="DT60" s="1003"/>
      <c r="DU60" s="1004"/>
      <c r="DV60" s="1005"/>
      <c r="DW60" s="1006"/>
      <c r="DX60" s="1006"/>
      <c r="DY60" s="1006"/>
      <c r="DZ60" s="1007"/>
      <c r="EA60" s="212"/>
    </row>
    <row r="61" spans="1:131" ht="26.25" customHeight="1" thickBot="1" x14ac:dyDescent="0.25">
      <c r="A61" s="220">
        <v>34</v>
      </c>
      <c r="B61" s="1043"/>
      <c r="C61" s="1044"/>
      <c r="D61" s="1044"/>
      <c r="E61" s="1044"/>
      <c r="F61" s="1044"/>
      <c r="G61" s="1044"/>
      <c r="H61" s="1044"/>
      <c r="I61" s="1044"/>
      <c r="J61" s="1044"/>
      <c r="K61" s="1044"/>
      <c r="L61" s="1044"/>
      <c r="M61" s="1044"/>
      <c r="N61" s="1044"/>
      <c r="O61" s="1044"/>
      <c r="P61" s="1045"/>
      <c r="Q61" s="1046"/>
      <c r="R61" s="1038"/>
      <c r="S61" s="1038"/>
      <c r="T61" s="1038"/>
      <c r="U61" s="1038"/>
      <c r="V61" s="1038"/>
      <c r="W61" s="1038"/>
      <c r="X61" s="1038"/>
      <c r="Y61" s="1038"/>
      <c r="Z61" s="1038"/>
      <c r="AA61" s="1038"/>
      <c r="AB61" s="1038"/>
      <c r="AC61" s="1038"/>
      <c r="AD61" s="1038"/>
      <c r="AE61" s="1047"/>
      <c r="AF61" s="1048"/>
      <c r="AG61" s="1049"/>
      <c r="AH61" s="1049"/>
      <c r="AI61" s="1049"/>
      <c r="AJ61" s="1050"/>
      <c r="AK61" s="1037"/>
      <c r="AL61" s="1038"/>
      <c r="AM61" s="1038"/>
      <c r="AN61" s="1038"/>
      <c r="AO61" s="1038"/>
      <c r="AP61" s="1038"/>
      <c r="AQ61" s="1038"/>
      <c r="AR61" s="1038"/>
      <c r="AS61" s="1038"/>
      <c r="AT61" s="1038"/>
      <c r="AU61" s="1038"/>
      <c r="AV61" s="1038"/>
      <c r="AW61" s="1038"/>
      <c r="AX61" s="1038"/>
      <c r="AY61" s="1038"/>
      <c r="AZ61" s="1039"/>
      <c r="BA61" s="1039"/>
      <c r="BB61" s="1039"/>
      <c r="BC61" s="1039"/>
      <c r="BD61" s="1039"/>
      <c r="BE61" s="985"/>
      <c r="BF61" s="985"/>
      <c r="BG61" s="985"/>
      <c r="BH61" s="985"/>
      <c r="BI61" s="986"/>
      <c r="BJ61" s="214"/>
      <c r="BK61" s="214"/>
      <c r="BL61" s="214"/>
      <c r="BM61" s="214"/>
      <c r="BN61" s="214"/>
      <c r="BO61" s="223"/>
      <c r="BP61" s="223"/>
      <c r="BQ61" s="220">
        <v>55</v>
      </c>
      <c r="BR61" s="221"/>
      <c r="BS61" s="1005"/>
      <c r="BT61" s="1006"/>
      <c r="BU61" s="1006"/>
      <c r="BV61" s="1006"/>
      <c r="BW61" s="1006"/>
      <c r="BX61" s="1006"/>
      <c r="BY61" s="1006"/>
      <c r="BZ61" s="1006"/>
      <c r="CA61" s="1006"/>
      <c r="CB61" s="1006"/>
      <c r="CC61" s="1006"/>
      <c r="CD61" s="1006"/>
      <c r="CE61" s="1006"/>
      <c r="CF61" s="1006"/>
      <c r="CG61" s="1027"/>
      <c r="CH61" s="1002"/>
      <c r="CI61" s="1003"/>
      <c r="CJ61" s="1003"/>
      <c r="CK61" s="1003"/>
      <c r="CL61" s="1004"/>
      <c r="CM61" s="1002"/>
      <c r="CN61" s="1003"/>
      <c r="CO61" s="1003"/>
      <c r="CP61" s="1003"/>
      <c r="CQ61" s="1004"/>
      <c r="CR61" s="1002"/>
      <c r="CS61" s="1003"/>
      <c r="CT61" s="1003"/>
      <c r="CU61" s="1003"/>
      <c r="CV61" s="1004"/>
      <c r="CW61" s="1002"/>
      <c r="CX61" s="1003"/>
      <c r="CY61" s="1003"/>
      <c r="CZ61" s="1003"/>
      <c r="DA61" s="1004"/>
      <c r="DB61" s="1002"/>
      <c r="DC61" s="1003"/>
      <c r="DD61" s="1003"/>
      <c r="DE61" s="1003"/>
      <c r="DF61" s="1004"/>
      <c r="DG61" s="1002"/>
      <c r="DH61" s="1003"/>
      <c r="DI61" s="1003"/>
      <c r="DJ61" s="1003"/>
      <c r="DK61" s="1004"/>
      <c r="DL61" s="1002"/>
      <c r="DM61" s="1003"/>
      <c r="DN61" s="1003"/>
      <c r="DO61" s="1003"/>
      <c r="DP61" s="1004"/>
      <c r="DQ61" s="1002"/>
      <c r="DR61" s="1003"/>
      <c r="DS61" s="1003"/>
      <c r="DT61" s="1003"/>
      <c r="DU61" s="1004"/>
      <c r="DV61" s="1005"/>
      <c r="DW61" s="1006"/>
      <c r="DX61" s="1006"/>
      <c r="DY61" s="1006"/>
      <c r="DZ61" s="1007"/>
      <c r="EA61" s="212"/>
    </row>
    <row r="62" spans="1:131" ht="26.25" customHeight="1" x14ac:dyDescent="0.2">
      <c r="A62" s="220">
        <v>35</v>
      </c>
      <c r="B62" s="1043"/>
      <c r="C62" s="1044"/>
      <c r="D62" s="1044"/>
      <c r="E62" s="1044"/>
      <c r="F62" s="1044"/>
      <c r="G62" s="1044"/>
      <c r="H62" s="1044"/>
      <c r="I62" s="1044"/>
      <c r="J62" s="1044"/>
      <c r="K62" s="1044"/>
      <c r="L62" s="1044"/>
      <c r="M62" s="1044"/>
      <c r="N62" s="1044"/>
      <c r="O62" s="1044"/>
      <c r="P62" s="1045"/>
      <c r="Q62" s="1046"/>
      <c r="R62" s="1038"/>
      <c r="S62" s="1038"/>
      <c r="T62" s="1038"/>
      <c r="U62" s="1038"/>
      <c r="V62" s="1038"/>
      <c r="W62" s="1038"/>
      <c r="X62" s="1038"/>
      <c r="Y62" s="1038"/>
      <c r="Z62" s="1038"/>
      <c r="AA62" s="1038"/>
      <c r="AB62" s="1038"/>
      <c r="AC62" s="1038"/>
      <c r="AD62" s="1038"/>
      <c r="AE62" s="1047"/>
      <c r="AF62" s="1048"/>
      <c r="AG62" s="1049"/>
      <c r="AH62" s="1049"/>
      <c r="AI62" s="1049"/>
      <c r="AJ62" s="1050"/>
      <c r="AK62" s="1037"/>
      <c r="AL62" s="1038"/>
      <c r="AM62" s="1038"/>
      <c r="AN62" s="1038"/>
      <c r="AO62" s="1038"/>
      <c r="AP62" s="1038"/>
      <c r="AQ62" s="1038"/>
      <c r="AR62" s="1038"/>
      <c r="AS62" s="1038"/>
      <c r="AT62" s="1038"/>
      <c r="AU62" s="1038"/>
      <c r="AV62" s="1038"/>
      <c r="AW62" s="1038"/>
      <c r="AX62" s="1038"/>
      <c r="AY62" s="1038"/>
      <c r="AZ62" s="1039"/>
      <c r="BA62" s="1039"/>
      <c r="BB62" s="1039"/>
      <c r="BC62" s="1039"/>
      <c r="BD62" s="1039"/>
      <c r="BE62" s="985"/>
      <c r="BF62" s="985"/>
      <c r="BG62" s="985"/>
      <c r="BH62" s="985"/>
      <c r="BI62" s="986"/>
      <c r="BJ62" s="1040" t="s">
        <v>400</v>
      </c>
      <c r="BK62" s="1041"/>
      <c r="BL62" s="1041"/>
      <c r="BM62" s="1041"/>
      <c r="BN62" s="1042"/>
      <c r="BO62" s="223"/>
      <c r="BP62" s="223"/>
      <c r="BQ62" s="220">
        <v>56</v>
      </c>
      <c r="BR62" s="221"/>
      <c r="BS62" s="1005"/>
      <c r="BT62" s="1006"/>
      <c r="BU62" s="1006"/>
      <c r="BV62" s="1006"/>
      <c r="BW62" s="1006"/>
      <c r="BX62" s="1006"/>
      <c r="BY62" s="1006"/>
      <c r="BZ62" s="1006"/>
      <c r="CA62" s="1006"/>
      <c r="CB62" s="1006"/>
      <c r="CC62" s="1006"/>
      <c r="CD62" s="1006"/>
      <c r="CE62" s="1006"/>
      <c r="CF62" s="1006"/>
      <c r="CG62" s="1027"/>
      <c r="CH62" s="1002"/>
      <c r="CI62" s="1003"/>
      <c r="CJ62" s="1003"/>
      <c r="CK62" s="1003"/>
      <c r="CL62" s="1004"/>
      <c r="CM62" s="1002"/>
      <c r="CN62" s="1003"/>
      <c r="CO62" s="1003"/>
      <c r="CP62" s="1003"/>
      <c r="CQ62" s="1004"/>
      <c r="CR62" s="1002"/>
      <c r="CS62" s="1003"/>
      <c r="CT62" s="1003"/>
      <c r="CU62" s="1003"/>
      <c r="CV62" s="1004"/>
      <c r="CW62" s="1002"/>
      <c r="CX62" s="1003"/>
      <c r="CY62" s="1003"/>
      <c r="CZ62" s="1003"/>
      <c r="DA62" s="1004"/>
      <c r="DB62" s="1002"/>
      <c r="DC62" s="1003"/>
      <c r="DD62" s="1003"/>
      <c r="DE62" s="1003"/>
      <c r="DF62" s="1004"/>
      <c r="DG62" s="1002"/>
      <c r="DH62" s="1003"/>
      <c r="DI62" s="1003"/>
      <c r="DJ62" s="1003"/>
      <c r="DK62" s="1004"/>
      <c r="DL62" s="1002"/>
      <c r="DM62" s="1003"/>
      <c r="DN62" s="1003"/>
      <c r="DO62" s="1003"/>
      <c r="DP62" s="1004"/>
      <c r="DQ62" s="1002"/>
      <c r="DR62" s="1003"/>
      <c r="DS62" s="1003"/>
      <c r="DT62" s="1003"/>
      <c r="DU62" s="1004"/>
      <c r="DV62" s="1005"/>
      <c r="DW62" s="1006"/>
      <c r="DX62" s="1006"/>
      <c r="DY62" s="1006"/>
      <c r="DZ62" s="1007"/>
      <c r="EA62" s="212"/>
    </row>
    <row r="63" spans="1:131" ht="26.25" customHeight="1" thickBot="1" x14ac:dyDescent="0.25">
      <c r="A63" s="222" t="s">
        <v>381</v>
      </c>
      <c r="B63" s="950" t="s">
        <v>401</v>
      </c>
      <c r="C63" s="951"/>
      <c r="D63" s="951"/>
      <c r="E63" s="951"/>
      <c r="F63" s="951"/>
      <c r="G63" s="951"/>
      <c r="H63" s="951"/>
      <c r="I63" s="951"/>
      <c r="J63" s="951"/>
      <c r="K63" s="951"/>
      <c r="L63" s="951"/>
      <c r="M63" s="951"/>
      <c r="N63" s="951"/>
      <c r="O63" s="951"/>
      <c r="P63" s="961"/>
      <c r="Q63" s="975"/>
      <c r="R63" s="976"/>
      <c r="S63" s="976"/>
      <c r="T63" s="976"/>
      <c r="U63" s="976"/>
      <c r="V63" s="976"/>
      <c r="W63" s="976"/>
      <c r="X63" s="976"/>
      <c r="Y63" s="976"/>
      <c r="Z63" s="976"/>
      <c r="AA63" s="976"/>
      <c r="AB63" s="976"/>
      <c r="AC63" s="976"/>
      <c r="AD63" s="976"/>
      <c r="AE63" s="1033"/>
      <c r="AF63" s="1034">
        <v>14404</v>
      </c>
      <c r="AG63" s="972"/>
      <c r="AH63" s="972"/>
      <c r="AI63" s="972"/>
      <c r="AJ63" s="1035"/>
      <c r="AK63" s="1036"/>
      <c r="AL63" s="976"/>
      <c r="AM63" s="976"/>
      <c r="AN63" s="976"/>
      <c r="AO63" s="976"/>
      <c r="AP63" s="972">
        <v>130320</v>
      </c>
      <c r="AQ63" s="972"/>
      <c r="AR63" s="972"/>
      <c r="AS63" s="972"/>
      <c r="AT63" s="972"/>
      <c r="AU63" s="972">
        <v>67540</v>
      </c>
      <c r="AV63" s="972"/>
      <c r="AW63" s="972"/>
      <c r="AX63" s="972"/>
      <c r="AY63" s="972"/>
      <c r="AZ63" s="1030"/>
      <c r="BA63" s="1030"/>
      <c r="BB63" s="1030"/>
      <c r="BC63" s="1030"/>
      <c r="BD63" s="1030"/>
      <c r="BE63" s="973" t="s">
        <v>552</v>
      </c>
      <c r="BF63" s="973"/>
      <c r="BG63" s="973"/>
      <c r="BH63" s="973"/>
      <c r="BI63" s="974"/>
      <c r="BJ63" s="1031" t="s">
        <v>122</v>
      </c>
      <c r="BK63" s="966"/>
      <c r="BL63" s="966"/>
      <c r="BM63" s="966"/>
      <c r="BN63" s="1032"/>
      <c r="BO63" s="223"/>
      <c r="BP63" s="223"/>
      <c r="BQ63" s="220">
        <v>57</v>
      </c>
      <c r="BR63" s="221"/>
      <c r="BS63" s="1005"/>
      <c r="BT63" s="1006"/>
      <c r="BU63" s="1006"/>
      <c r="BV63" s="1006"/>
      <c r="BW63" s="1006"/>
      <c r="BX63" s="1006"/>
      <c r="BY63" s="1006"/>
      <c r="BZ63" s="1006"/>
      <c r="CA63" s="1006"/>
      <c r="CB63" s="1006"/>
      <c r="CC63" s="1006"/>
      <c r="CD63" s="1006"/>
      <c r="CE63" s="1006"/>
      <c r="CF63" s="1006"/>
      <c r="CG63" s="1027"/>
      <c r="CH63" s="1002"/>
      <c r="CI63" s="1003"/>
      <c r="CJ63" s="1003"/>
      <c r="CK63" s="1003"/>
      <c r="CL63" s="1004"/>
      <c r="CM63" s="1002"/>
      <c r="CN63" s="1003"/>
      <c r="CO63" s="1003"/>
      <c r="CP63" s="1003"/>
      <c r="CQ63" s="1004"/>
      <c r="CR63" s="1002"/>
      <c r="CS63" s="1003"/>
      <c r="CT63" s="1003"/>
      <c r="CU63" s="1003"/>
      <c r="CV63" s="1004"/>
      <c r="CW63" s="1002"/>
      <c r="CX63" s="1003"/>
      <c r="CY63" s="1003"/>
      <c r="CZ63" s="1003"/>
      <c r="DA63" s="1004"/>
      <c r="DB63" s="1002"/>
      <c r="DC63" s="1003"/>
      <c r="DD63" s="1003"/>
      <c r="DE63" s="1003"/>
      <c r="DF63" s="1004"/>
      <c r="DG63" s="1002"/>
      <c r="DH63" s="1003"/>
      <c r="DI63" s="1003"/>
      <c r="DJ63" s="1003"/>
      <c r="DK63" s="1004"/>
      <c r="DL63" s="1002"/>
      <c r="DM63" s="1003"/>
      <c r="DN63" s="1003"/>
      <c r="DO63" s="1003"/>
      <c r="DP63" s="1004"/>
      <c r="DQ63" s="1002"/>
      <c r="DR63" s="1003"/>
      <c r="DS63" s="1003"/>
      <c r="DT63" s="1003"/>
      <c r="DU63" s="1004"/>
      <c r="DV63" s="1005"/>
      <c r="DW63" s="1006"/>
      <c r="DX63" s="1006"/>
      <c r="DY63" s="1006"/>
      <c r="DZ63" s="1007"/>
      <c r="EA63" s="212"/>
    </row>
    <row r="64" spans="1:131" ht="26.25" customHeight="1" x14ac:dyDescent="0.2">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1005"/>
      <c r="BT64" s="1006"/>
      <c r="BU64" s="1006"/>
      <c r="BV64" s="1006"/>
      <c r="BW64" s="1006"/>
      <c r="BX64" s="1006"/>
      <c r="BY64" s="1006"/>
      <c r="BZ64" s="1006"/>
      <c r="CA64" s="1006"/>
      <c r="CB64" s="1006"/>
      <c r="CC64" s="1006"/>
      <c r="CD64" s="1006"/>
      <c r="CE64" s="1006"/>
      <c r="CF64" s="1006"/>
      <c r="CG64" s="1027"/>
      <c r="CH64" s="1002"/>
      <c r="CI64" s="1003"/>
      <c r="CJ64" s="1003"/>
      <c r="CK64" s="1003"/>
      <c r="CL64" s="1004"/>
      <c r="CM64" s="1002"/>
      <c r="CN64" s="1003"/>
      <c r="CO64" s="1003"/>
      <c r="CP64" s="1003"/>
      <c r="CQ64" s="1004"/>
      <c r="CR64" s="1002"/>
      <c r="CS64" s="1003"/>
      <c r="CT64" s="1003"/>
      <c r="CU64" s="1003"/>
      <c r="CV64" s="1004"/>
      <c r="CW64" s="1002"/>
      <c r="CX64" s="1003"/>
      <c r="CY64" s="1003"/>
      <c r="CZ64" s="1003"/>
      <c r="DA64" s="1004"/>
      <c r="DB64" s="1002"/>
      <c r="DC64" s="1003"/>
      <c r="DD64" s="1003"/>
      <c r="DE64" s="1003"/>
      <c r="DF64" s="1004"/>
      <c r="DG64" s="1002"/>
      <c r="DH64" s="1003"/>
      <c r="DI64" s="1003"/>
      <c r="DJ64" s="1003"/>
      <c r="DK64" s="1004"/>
      <c r="DL64" s="1002"/>
      <c r="DM64" s="1003"/>
      <c r="DN64" s="1003"/>
      <c r="DO64" s="1003"/>
      <c r="DP64" s="1004"/>
      <c r="DQ64" s="1002"/>
      <c r="DR64" s="1003"/>
      <c r="DS64" s="1003"/>
      <c r="DT64" s="1003"/>
      <c r="DU64" s="1004"/>
      <c r="DV64" s="1005"/>
      <c r="DW64" s="1006"/>
      <c r="DX64" s="1006"/>
      <c r="DY64" s="1006"/>
      <c r="DZ64" s="1007"/>
      <c r="EA64" s="212"/>
    </row>
    <row r="65" spans="1:131" ht="26.25" customHeight="1" thickBot="1" x14ac:dyDescent="0.25">
      <c r="A65" s="214" t="s">
        <v>402</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1005"/>
      <c r="BT65" s="1006"/>
      <c r="BU65" s="1006"/>
      <c r="BV65" s="1006"/>
      <c r="BW65" s="1006"/>
      <c r="BX65" s="1006"/>
      <c r="BY65" s="1006"/>
      <c r="BZ65" s="1006"/>
      <c r="CA65" s="1006"/>
      <c r="CB65" s="1006"/>
      <c r="CC65" s="1006"/>
      <c r="CD65" s="1006"/>
      <c r="CE65" s="1006"/>
      <c r="CF65" s="1006"/>
      <c r="CG65" s="1027"/>
      <c r="CH65" s="1002"/>
      <c r="CI65" s="1003"/>
      <c r="CJ65" s="1003"/>
      <c r="CK65" s="1003"/>
      <c r="CL65" s="1004"/>
      <c r="CM65" s="1002"/>
      <c r="CN65" s="1003"/>
      <c r="CO65" s="1003"/>
      <c r="CP65" s="1003"/>
      <c r="CQ65" s="1004"/>
      <c r="CR65" s="1002"/>
      <c r="CS65" s="1003"/>
      <c r="CT65" s="1003"/>
      <c r="CU65" s="1003"/>
      <c r="CV65" s="1004"/>
      <c r="CW65" s="1002"/>
      <c r="CX65" s="1003"/>
      <c r="CY65" s="1003"/>
      <c r="CZ65" s="1003"/>
      <c r="DA65" s="1004"/>
      <c r="DB65" s="1002"/>
      <c r="DC65" s="1003"/>
      <c r="DD65" s="1003"/>
      <c r="DE65" s="1003"/>
      <c r="DF65" s="1004"/>
      <c r="DG65" s="1002"/>
      <c r="DH65" s="1003"/>
      <c r="DI65" s="1003"/>
      <c r="DJ65" s="1003"/>
      <c r="DK65" s="1004"/>
      <c r="DL65" s="1002"/>
      <c r="DM65" s="1003"/>
      <c r="DN65" s="1003"/>
      <c r="DO65" s="1003"/>
      <c r="DP65" s="1004"/>
      <c r="DQ65" s="1002"/>
      <c r="DR65" s="1003"/>
      <c r="DS65" s="1003"/>
      <c r="DT65" s="1003"/>
      <c r="DU65" s="1004"/>
      <c r="DV65" s="1005"/>
      <c r="DW65" s="1006"/>
      <c r="DX65" s="1006"/>
      <c r="DY65" s="1006"/>
      <c r="DZ65" s="1007"/>
      <c r="EA65" s="212"/>
    </row>
    <row r="66" spans="1:131" ht="26.25" customHeight="1" x14ac:dyDescent="0.2">
      <c r="A66" s="1008" t="s">
        <v>403</v>
      </c>
      <c r="B66" s="1009"/>
      <c r="C66" s="1009"/>
      <c r="D66" s="1009"/>
      <c r="E66" s="1009"/>
      <c r="F66" s="1009"/>
      <c r="G66" s="1009"/>
      <c r="H66" s="1009"/>
      <c r="I66" s="1009"/>
      <c r="J66" s="1009"/>
      <c r="K66" s="1009"/>
      <c r="L66" s="1009"/>
      <c r="M66" s="1009"/>
      <c r="N66" s="1009"/>
      <c r="O66" s="1009"/>
      <c r="P66" s="1010"/>
      <c r="Q66" s="1014" t="s">
        <v>385</v>
      </c>
      <c r="R66" s="1015"/>
      <c r="S66" s="1015"/>
      <c r="T66" s="1015"/>
      <c r="U66" s="1016"/>
      <c r="V66" s="1014" t="s">
        <v>386</v>
      </c>
      <c r="W66" s="1015"/>
      <c r="X66" s="1015"/>
      <c r="Y66" s="1015"/>
      <c r="Z66" s="1016"/>
      <c r="AA66" s="1014" t="s">
        <v>387</v>
      </c>
      <c r="AB66" s="1015"/>
      <c r="AC66" s="1015"/>
      <c r="AD66" s="1015"/>
      <c r="AE66" s="1016"/>
      <c r="AF66" s="1020" t="s">
        <v>388</v>
      </c>
      <c r="AG66" s="1021"/>
      <c r="AH66" s="1021"/>
      <c r="AI66" s="1021"/>
      <c r="AJ66" s="1022"/>
      <c r="AK66" s="1014" t="s">
        <v>389</v>
      </c>
      <c r="AL66" s="1009"/>
      <c r="AM66" s="1009"/>
      <c r="AN66" s="1009"/>
      <c r="AO66" s="1010"/>
      <c r="AP66" s="1014" t="s">
        <v>390</v>
      </c>
      <c r="AQ66" s="1015"/>
      <c r="AR66" s="1015"/>
      <c r="AS66" s="1015"/>
      <c r="AT66" s="1016"/>
      <c r="AU66" s="1014" t="s">
        <v>404</v>
      </c>
      <c r="AV66" s="1015"/>
      <c r="AW66" s="1015"/>
      <c r="AX66" s="1015"/>
      <c r="AY66" s="1016"/>
      <c r="AZ66" s="1014" t="s">
        <v>364</v>
      </c>
      <c r="BA66" s="1015"/>
      <c r="BB66" s="1015"/>
      <c r="BC66" s="1015"/>
      <c r="BD66" s="1028"/>
      <c r="BE66" s="223"/>
      <c r="BF66" s="223"/>
      <c r="BG66" s="223"/>
      <c r="BH66" s="223"/>
      <c r="BI66" s="223"/>
      <c r="BJ66" s="223"/>
      <c r="BK66" s="223"/>
      <c r="BL66" s="223"/>
      <c r="BM66" s="223"/>
      <c r="BN66" s="223"/>
      <c r="BO66" s="223"/>
      <c r="BP66" s="223"/>
      <c r="BQ66" s="220">
        <v>60</v>
      </c>
      <c r="BR66" s="225"/>
      <c r="BS66" s="958"/>
      <c r="BT66" s="959"/>
      <c r="BU66" s="959"/>
      <c r="BV66" s="959"/>
      <c r="BW66" s="959"/>
      <c r="BX66" s="959"/>
      <c r="BY66" s="959"/>
      <c r="BZ66" s="959"/>
      <c r="CA66" s="959"/>
      <c r="CB66" s="959"/>
      <c r="CC66" s="959"/>
      <c r="CD66" s="959"/>
      <c r="CE66" s="959"/>
      <c r="CF66" s="959"/>
      <c r="CG66" s="968"/>
      <c r="CH66" s="969"/>
      <c r="CI66" s="970"/>
      <c r="CJ66" s="970"/>
      <c r="CK66" s="970"/>
      <c r="CL66" s="971"/>
      <c r="CM66" s="969"/>
      <c r="CN66" s="970"/>
      <c r="CO66" s="970"/>
      <c r="CP66" s="970"/>
      <c r="CQ66" s="971"/>
      <c r="CR66" s="969"/>
      <c r="CS66" s="970"/>
      <c r="CT66" s="970"/>
      <c r="CU66" s="970"/>
      <c r="CV66" s="971"/>
      <c r="CW66" s="969"/>
      <c r="CX66" s="970"/>
      <c r="CY66" s="970"/>
      <c r="CZ66" s="970"/>
      <c r="DA66" s="971"/>
      <c r="DB66" s="969"/>
      <c r="DC66" s="970"/>
      <c r="DD66" s="970"/>
      <c r="DE66" s="970"/>
      <c r="DF66" s="971"/>
      <c r="DG66" s="969"/>
      <c r="DH66" s="970"/>
      <c r="DI66" s="970"/>
      <c r="DJ66" s="970"/>
      <c r="DK66" s="971"/>
      <c r="DL66" s="969"/>
      <c r="DM66" s="970"/>
      <c r="DN66" s="970"/>
      <c r="DO66" s="970"/>
      <c r="DP66" s="971"/>
      <c r="DQ66" s="969"/>
      <c r="DR66" s="970"/>
      <c r="DS66" s="970"/>
      <c r="DT66" s="970"/>
      <c r="DU66" s="971"/>
      <c r="DV66" s="958"/>
      <c r="DW66" s="959"/>
      <c r="DX66" s="959"/>
      <c r="DY66" s="959"/>
      <c r="DZ66" s="960"/>
      <c r="EA66" s="212"/>
    </row>
    <row r="67" spans="1:131" ht="26.25" customHeight="1" thickBot="1" x14ac:dyDescent="0.25">
      <c r="A67" s="1011"/>
      <c r="B67" s="1012"/>
      <c r="C67" s="1012"/>
      <c r="D67" s="1012"/>
      <c r="E67" s="1012"/>
      <c r="F67" s="1012"/>
      <c r="G67" s="1012"/>
      <c r="H67" s="1012"/>
      <c r="I67" s="1012"/>
      <c r="J67" s="1012"/>
      <c r="K67" s="1012"/>
      <c r="L67" s="1012"/>
      <c r="M67" s="1012"/>
      <c r="N67" s="1012"/>
      <c r="O67" s="1012"/>
      <c r="P67" s="1013"/>
      <c r="Q67" s="1017"/>
      <c r="R67" s="1018"/>
      <c r="S67" s="1018"/>
      <c r="T67" s="1018"/>
      <c r="U67" s="1019"/>
      <c r="V67" s="1017"/>
      <c r="W67" s="1018"/>
      <c r="X67" s="1018"/>
      <c r="Y67" s="1018"/>
      <c r="Z67" s="1019"/>
      <c r="AA67" s="1017"/>
      <c r="AB67" s="1018"/>
      <c r="AC67" s="1018"/>
      <c r="AD67" s="1018"/>
      <c r="AE67" s="1019"/>
      <c r="AF67" s="1023"/>
      <c r="AG67" s="1024"/>
      <c r="AH67" s="1024"/>
      <c r="AI67" s="1024"/>
      <c r="AJ67" s="1025"/>
      <c r="AK67" s="1026"/>
      <c r="AL67" s="1012"/>
      <c r="AM67" s="1012"/>
      <c r="AN67" s="1012"/>
      <c r="AO67" s="1013"/>
      <c r="AP67" s="1017"/>
      <c r="AQ67" s="1018"/>
      <c r="AR67" s="1018"/>
      <c r="AS67" s="1018"/>
      <c r="AT67" s="1019"/>
      <c r="AU67" s="1017"/>
      <c r="AV67" s="1018"/>
      <c r="AW67" s="1018"/>
      <c r="AX67" s="1018"/>
      <c r="AY67" s="1019"/>
      <c r="AZ67" s="1017"/>
      <c r="BA67" s="1018"/>
      <c r="BB67" s="1018"/>
      <c r="BC67" s="1018"/>
      <c r="BD67" s="1029"/>
      <c r="BE67" s="223"/>
      <c r="BF67" s="223"/>
      <c r="BG67" s="223"/>
      <c r="BH67" s="223"/>
      <c r="BI67" s="223"/>
      <c r="BJ67" s="223"/>
      <c r="BK67" s="223"/>
      <c r="BL67" s="223"/>
      <c r="BM67" s="223"/>
      <c r="BN67" s="223"/>
      <c r="BO67" s="223"/>
      <c r="BP67" s="223"/>
      <c r="BQ67" s="220">
        <v>61</v>
      </c>
      <c r="BR67" s="225"/>
      <c r="BS67" s="958"/>
      <c r="BT67" s="959"/>
      <c r="BU67" s="959"/>
      <c r="BV67" s="959"/>
      <c r="BW67" s="959"/>
      <c r="BX67" s="959"/>
      <c r="BY67" s="959"/>
      <c r="BZ67" s="959"/>
      <c r="CA67" s="959"/>
      <c r="CB67" s="959"/>
      <c r="CC67" s="959"/>
      <c r="CD67" s="959"/>
      <c r="CE67" s="959"/>
      <c r="CF67" s="959"/>
      <c r="CG67" s="968"/>
      <c r="CH67" s="969"/>
      <c r="CI67" s="970"/>
      <c r="CJ67" s="970"/>
      <c r="CK67" s="970"/>
      <c r="CL67" s="971"/>
      <c r="CM67" s="969"/>
      <c r="CN67" s="970"/>
      <c r="CO67" s="970"/>
      <c r="CP67" s="970"/>
      <c r="CQ67" s="971"/>
      <c r="CR67" s="969"/>
      <c r="CS67" s="970"/>
      <c r="CT67" s="970"/>
      <c r="CU67" s="970"/>
      <c r="CV67" s="971"/>
      <c r="CW67" s="969"/>
      <c r="CX67" s="970"/>
      <c r="CY67" s="970"/>
      <c r="CZ67" s="970"/>
      <c r="DA67" s="971"/>
      <c r="DB67" s="969"/>
      <c r="DC67" s="970"/>
      <c r="DD67" s="970"/>
      <c r="DE67" s="970"/>
      <c r="DF67" s="971"/>
      <c r="DG67" s="969"/>
      <c r="DH67" s="970"/>
      <c r="DI67" s="970"/>
      <c r="DJ67" s="970"/>
      <c r="DK67" s="971"/>
      <c r="DL67" s="969"/>
      <c r="DM67" s="970"/>
      <c r="DN67" s="970"/>
      <c r="DO67" s="970"/>
      <c r="DP67" s="971"/>
      <c r="DQ67" s="969"/>
      <c r="DR67" s="970"/>
      <c r="DS67" s="970"/>
      <c r="DT67" s="970"/>
      <c r="DU67" s="971"/>
      <c r="DV67" s="958"/>
      <c r="DW67" s="959"/>
      <c r="DX67" s="959"/>
      <c r="DY67" s="959"/>
      <c r="DZ67" s="960"/>
      <c r="EA67" s="212"/>
    </row>
    <row r="68" spans="1:131" ht="26.25" customHeight="1" thickTop="1" x14ac:dyDescent="0.2">
      <c r="A68" s="218">
        <v>1</v>
      </c>
      <c r="B68" s="998" t="s">
        <v>553</v>
      </c>
      <c r="C68" s="999"/>
      <c r="D68" s="999"/>
      <c r="E68" s="999"/>
      <c r="F68" s="999"/>
      <c r="G68" s="999"/>
      <c r="H68" s="999"/>
      <c r="I68" s="999"/>
      <c r="J68" s="999"/>
      <c r="K68" s="999"/>
      <c r="L68" s="999"/>
      <c r="M68" s="999"/>
      <c r="N68" s="999"/>
      <c r="O68" s="999"/>
      <c r="P68" s="1000"/>
      <c r="Q68" s="1001">
        <v>5452</v>
      </c>
      <c r="R68" s="995"/>
      <c r="S68" s="995"/>
      <c r="T68" s="995"/>
      <c r="U68" s="995"/>
      <c r="V68" s="995">
        <v>5384</v>
      </c>
      <c r="W68" s="995"/>
      <c r="X68" s="995"/>
      <c r="Y68" s="995"/>
      <c r="Z68" s="995"/>
      <c r="AA68" s="995">
        <v>67</v>
      </c>
      <c r="AB68" s="995"/>
      <c r="AC68" s="995"/>
      <c r="AD68" s="995"/>
      <c r="AE68" s="995"/>
      <c r="AF68" s="995">
        <v>67</v>
      </c>
      <c r="AG68" s="995"/>
      <c r="AH68" s="995"/>
      <c r="AI68" s="995"/>
      <c r="AJ68" s="995"/>
      <c r="AK68" s="995" t="s">
        <v>552</v>
      </c>
      <c r="AL68" s="995"/>
      <c r="AM68" s="995"/>
      <c r="AN68" s="995"/>
      <c r="AO68" s="995"/>
      <c r="AP68" s="995">
        <v>5894</v>
      </c>
      <c r="AQ68" s="995"/>
      <c r="AR68" s="995"/>
      <c r="AS68" s="995"/>
      <c r="AT68" s="995"/>
      <c r="AU68" s="995">
        <v>4567</v>
      </c>
      <c r="AV68" s="995"/>
      <c r="AW68" s="995"/>
      <c r="AX68" s="995"/>
      <c r="AY68" s="995"/>
      <c r="AZ68" s="996"/>
      <c r="BA68" s="996"/>
      <c r="BB68" s="996"/>
      <c r="BC68" s="996"/>
      <c r="BD68" s="997"/>
      <c r="BE68" s="223"/>
      <c r="BF68" s="223"/>
      <c r="BG68" s="223"/>
      <c r="BH68" s="223"/>
      <c r="BI68" s="223"/>
      <c r="BJ68" s="223"/>
      <c r="BK68" s="223"/>
      <c r="BL68" s="223"/>
      <c r="BM68" s="223"/>
      <c r="BN68" s="223"/>
      <c r="BO68" s="223"/>
      <c r="BP68" s="223"/>
      <c r="BQ68" s="220">
        <v>62</v>
      </c>
      <c r="BR68" s="225"/>
      <c r="BS68" s="958"/>
      <c r="BT68" s="959"/>
      <c r="BU68" s="959"/>
      <c r="BV68" s="959"/>
      <c r="BW68" s="959"/>
      <c r="BX68" s="959"/>
      <c r="BY68" s="959"/>
      <c r="BZ68" s="959"/>
      <c r="CA68" s="959"/>
      <c r="CB68" s="959"/>
      <c r="CC68" s="959"/>
      <c r="CD68" s="959"/>
      <c r="CE68" s="959"/>
      <c r="CF68" s="959"/>
      <c r="CG68" s="968"/>
      <c r="CH68" s="969"/>
      <c r="CI68" s="970"/>
      <c r="CJ68" s="970"/>
      <c r="CK68" s="970"/>
      <c r="CL68" s="971"/>
      <c r="CM68" s="969"/>
      <c r="CN68" s="970"/>
      <c r="CO68" s="970"/>
      <c r="CP68" s="970"/>
      <c r="CQ68" s="971"/>
      <c r="CR68" s="969"/>
      <c r="CS68" s="970"/>
      <c r="CT68" s="970"/>
      <c r="CU68" s="970"/>
      <c r="CV68" s="971"/>
      <c r="CW68" s="969"/>
      <c r="CX68" s="970"/>
      <c r="CY68" s="970"/>
      <c r="CZ68" s="970"/>
      <c r="DA68" s="971"/>
      <c r="DB68" s="969"/>
      <c r="DC68" s="970"/>
      <c r="DD68" s="970"/>
      <c r="DE68" s="970"/>
      <c r="DF68" s="971"/>
      <c r="DG68" s="969"/>
      <c r="DH68" s="970"/>
      <c r="DI68" s="970"/>
      <c r="DJ68" s="970"/>
      <c r="DK68" s="971"/>
      <c r="DL68" s="969"/>
      <c r="DM68" s="970"/>
      <c r="DN68" s="970"/>
      <c r="DO68" s="970"/>
      <c r="DP68" s="971"/>
      <c r="DQ68" s="969"/>
      <c r="DR68" s="970"/>
      <c r="DS68" s="970"/>
      <c r="DT68" s="970"/>
      <c r="DU68" s="971"/>
      <c r="DV68" s="958"/>
      <c r="DW68" s="959"/>
      <c r="DX68" s="959"/>
      <c r="DY68" s="959"/>
      <c r="DZ68" s="960"/>
      <c r="EA68" s="212"/>
    </row>
    <row r="69" spans="1:131" ht="26.25" customHeight="1" x14ac:dyDescent="0.2">
      <c r="A69" s="220">
        <v>2</v>
      </c>
      <c r="B69" s="987" t="s">
        <v>554</v>
      </c>
      <c r="C69" s="988"/>
      <c r="D69" s="988"/>
      <c r="E69" s="988"/>
      <c r="F69" s="988"/>
      <c r="G69" s="988"/>
      <c r="H69" s="988"/>
      <c r="I69" s="988"/>
      <c r="J69" s="988"/>
      <c r="K69" s="988"/>
      <c r="L69" s="988"/>
      <c r="M69" s="988"/>
      <c r="N69" s="988"/>
      <c r="O69" s="988"/>
      <c r="P69" s="989"/>
      <c r="Q69" s="990">
        <v>24</v>
      </c>
      <c r="R69" s="984"/>
      <c r="S69" s="984"/>
      <c r="T69" s="984"/>
      <c r="U69" s="984"/>
      <c r="V69" s="984">
        <v>21</v>
      </c>
      <c r="W69" s="984"/>
      <c r="X69" s="984"/>
      <c r="Y69" s="984"/>
      <c r="Z69" s="984"/>
      <c r="AA69" s="984">
        <v>3</v>
      </c>
      <c r="AB69" s="984"/>
      <c r="AC69" s="984"/>
      <c r="AD69" s="984"/>
      <c r="AE69" s="984"/>
      <c r="AF69" s="984">
        <v>3</v>
      </c>
      <c r="AG69" s="984"/>
      <c r="AH69" s="984"/>
      <c r="AI69" s="984"/>
      <c r="AJ69" s="984"/>
      <c r="AK69" s="984" t="s">
        <v>552</v>
      </c>
      <c r="AL69" s="984"/>
      <c r="AM69" s="984"/>
      <c r="AN69" s="984"/>
      <c r="AO69" s="984"/>
      <c r="AP69" s="984" t="s">
        <v>552</v>
      </c>
      <c r="AQ69" s="984"/>
      <c r="AR69" s="984"/>
      <c r="AS69" s="984"/>
      <c r="AT69" s="984"/>
      <c r="AU69" s="984" t="s">
        <v>552</v>
      </c>
      <c r="AV69" s="984"/>
      <c r="AW69" s="984"/>
      <c r="AX69" s="984"/>
      <c r="AY69" s="984"/>
      <c r="AZ69" s="985"/>
      <c r="BA69" s="985"/>
      <c r="BB69" s="985"/>
      <c r="BC69" s="985"/>
      <c r="BD69" s="986"/>
      <c r="BE69" s="223"/>
      <c r="BF69" s="223"/>
      <c r="BG69" s="223"/>
      <c r="BH69" s="223"/>
      <c r="BI69" s="223"/>
      <c r="BJ69" s="223"/>
      <c r="BK69" s="223"/>
      <c r="BL69" s="223"/>
      <c r="BM69" s="223"/>
      <c r="BN69" s="223"/>
      <c r="BO69" s="223"/>
      <c r="BP69" s="223"/>
      <c r="BQ69" s="220">
        <v>63</v>
      </c>
      <c r="BR69" s="225"/>
      <c r="BS69" s="958"/>
      <c r="BT69" s="959"/>
      <c r="BU69" s="959"/>
      <c r="BV69" s="959"/>
      <c r="BW69" s="959"/>
      <c r="BX69" s="959"/>
      <c r="BY69" s="959"/>
      <c r="BZ69" s="959"/>
      <c r="CA69" s="959"/>
      <c r="CB69" s="959"/>
      <c r="CC69" s="959"/>
      <c r="CD69" s="959"/>
      <c r="CE69" s="959"/>
      <c r="CF69" s="959"/>
      <c r="CG69" s="968"/>
      <c r="CH69" s="969"/>
      <c r="CI69" s="970"/>
      <c r="CJ69" s="970"/>
      <c r="CK69" s="970"/>
      <c r="CL69" s="971"/>
      <c r="CM69" s="969"/>
      <c r="CN69" s="970"/>
      <c r="CO69" s="970"/>
      <c r="CP69" s="970"/>
      <c r="CQ69" s="971"/>
      <c r="CR69" s="969"/>
      <c r="CS69" s="970"/>
      <c r="CT69" s="970"/>
      <c r="CU69" s="970"/>
      <c r="CV69" s="971"/>
      <c r="CW69" s="969"/>
      <c r="CX69" s="970"/>
      <c r="CY69" s="970"/>
      <c r="CZ69" s="970"/>
      <c r="DA69" s="971"/>
      <c r="DB69" s="969"/>
      <c r="DC69" s="970"/>
      <c r="DD69" s="970"/>
      <c r="DE69" s="970"/>
      <c r="DF69" s="971"/>
      <c r="DG69" s="969"/>
      <c r="DH69" s="970"/>
      <c r="DI69" s="970"/>
      <c r="DJ69" s="970"/>
      <c r="DK69" s="971"/>
      <c r="DL69" s="969"/>
      <c r="DM69" s="970"/>
      <c r="DN69" s="970"/>
      <c r="DO69" s="970"/>
      <c r="DP69" s="971"/>
      <c r="DQ69" s="969"/>
      <c r="DR69" s="970"/>
      <c r="DS69" s="970"/>
      <c r="DT69" s="970"/>
      <c r="DU69" s="971"/>
      <c r="DV69" s="958"/>
      <c r="DW69" s="959"/>
      <c r="DX69" s="959"/>
      <c r="DY69" s="959"/>
      <c r="DZ69" s="960"/>
      <c r="EA69" s="212"/>
    </row>
    <row r="70" spans="1:131" ht="26.25" customHeight="1" x14ac:dyDescent="0.2">
      <c r="A70" s="220">
        <v>3</v>
      </c>
      <c r="B70" s="987" t="s">
        <v>555</v>
      </c>
      <c r="C70" s="988"/>
      <c r="D70" s="988"/>
      <c r="E70" s="988"/>
      <c r="F70" s="988"/>
      <c r="G70" s="988"/>
      <c r="H70" s="988"/>
      <c r="I70" s="988"/>
      <c r="J70" s="988"/>
      <c r="K70" s="988"/>
      <c r="L70" s="988"/>
      <c r="M70" s="988"/>
      <c r="N70" s="988"/>
      <c r="O70" s="988"/>
      <c r="P70" s="989"/>
      <c r="Q70" s="990">
        <v>165</v>
      </c>
      <c r="R70" s="984"/>
      <c r="S70" s="984"/>
      <c r="T70" s="984"/>
      <c r="U70" s="984"/>
      <c r="V70" s="984">
        <v>161</v>
      </c>
      <c r="W70" s="984"/>
      <c r="X70" s="984"/>
      <c r="Y70" s="984"/>
      <c r="Z70" s="984"/>
      <c r="AA70" s="984">
        <v>4</v>
      </c>
      <c r="AB70" s="984"/>
      <c r="AC70" s="984"/>
      <c r="AD70" s="984"/>
      <c r="AE70" s="984"/>
      <c r="AF70" s="984">
        <v>4</v>
      </c>
      <c r="AG70" s="984"/>
      <c r="AH70" s="984"/>
      <c r="AI70" s="984"/>
      <c r="AJ70" s="984"/>
      <c r="AK70" s="984" t="s">
        <v>552</v>
      </c>
      <c r="AL70" s="984"/>
      <c r="AM70" s="984"/>
      <c r="AN70" s="984"/>
      <c r="AO70" s="984"/>
      <c r="AP70" s="984" t="s">
        <v>552</v>
      </c>
      <c r="AQ70" s="984"/>
      <c r="AR70" s="984"/>
      <c r="AS70" s="984"/>
      <c r="AT70" s="984"/>
      <c r="AU70" s="984" t="s">
        <v>552</v>
      </c>
      <c r="AV70" s="984"/>
      <c r="AW70" s="984"/>
      <c r="AX70" s="984"/>
      <c r="AY70" s="984"/>
      <c r="AZ70" s="985"/>
      <c r="BA70" s="985"/>
      <c r="BB70" s="985"/>
      <c r="BC70" s="985"/>
      <c r="BD70" s="986"/>
      <c r="BE70" s="223"/>
      <c r="BF70" s="223"/>
      <c r="BG70" s="223"/>
      <c r="BH70" s="223"/>
      <c r="BI70" s="223"/>
      <c r="BJ70" s="223"/>
      <c r="BK70" s="223"/>
      <c r="BL70" s="223"/>
      <c r="BM70" s="223"/>
      <c r="BN70" s="223"/>
      <c r="BO70" s="223"/>
      <c r="BP70" s="223"/>
      <c r="BQ70" s="220">
        <v>64</v>
      </c>
      <c r="BR70" s="225"/>
      <c r="BS70" s="958"/>
      <c r="BT70" s="959"/>
      <c r="BU70" s="959"/>
      <c r="BV70" s="959"/>
      <c r="BW70" s="959"/>
      <c r="BX70" s="959"/>
      <c r="BY70" s="959"/>
      <c r="BZ70" s="959"/>
      <c r="CA70" s="959"/>
      <c r="CB70" s="959"/>
      <c r="CC70" s="959"/>
      <c r="CD70" s="959"/>
      <c r="CE70" s="959"/>
      <c r="CF70" s="959"/>
      <c r="CG70" s="968"/>
      <c r="CH70" s="969"/>
      <c r="CI70" s="970"/>
      <c r="CJ70" s="970"/>
      <c r="CK70" s="970"/>
      <c r="CL70" s="971"/>
      <c r="CM70" s="969"/>
      <c r="CN70" s="970"/>
      <c r="CO70" s="970"/>
      <c r="CP70" s="970"/>
      <c r="CQ70" s="971"/>
      <c r="CR70" s="969"/>
      <c r="CS70" s="970"/>
      <c r="CT70" s="970"/>
      <c r="CU70" s="970"/>
      <c r="CV70" s="971"/>
      <c r="CW70" s="969"/>
      <c r="CX70" s="970"/>
      <c r="CY70" s="970"/>
      <c r="CZ70" s="970"/>
      <c r="DA70" s="971"/>
      <c r="DB70" s="969"/>
      <c r="DC70" s="970"/>
      <c r="DD70" s="970"/>
      <c r="DE70" s="970"/>
      <c r="DF70" s="971"/>
      <c r="DG70" s="969"/>
      <c r="DH70" s="970"/>
      <c r="DI70" s="970"/>
      <c r="DJ70" s="970"/>
      <c r="DK70" s="971"/>
      <c r="DL70" s="969"/>
      <c r="DM70" s="970"/>
      <c r="DN70" s="970"/>
      <c r="DO70" s="970"/>
      <c r="DP70" s="971"/>
      <c r="DQ70" s="969"/>
      <c r="DR70" s="970"/>
      <c r="DS70" s="970"/>
      <c r="DT70" s="970"/>
      <c r="DU70" s="971"/>
      <c r="DV70" s="958"/>
      <c r="DW70" s="959"/>
      <c r="DX70" s="959"/>
      <c r="DY70" s="959"/>
      <c r="DZ70" s="960"/>
      <c r="EA70" s="212"/>
    </row>
    <row r="71" spans="1:131" ht="26.25" customHeight="1" x14ac:dyDescent="0.2">
      <c r="A71" s="220">
        <v>4</v>
      </c>
      <c r="B71" s="987" t="s">
        <v>556</v>
      </c>
      <c r="C71" s="988"/>
      <c r="D71" s="988"/>
      <c r="E71" s="988"/>
      <c r="F71" s="988"/>
      <c r="G71" s="988"/>
      <c r="H71" s="988"/>
      <c r="I71" s="988"/>
      <c r="J71" s="988"/>
      <c r="K71" s="988"/>
      <c r="L71" s="988"/>
      <c r="M71" s="988"/>
      <c r="N71" s="988"/>
      <c r="O71" s="988"/>
      <c r="P71" s="989"/>
      <c r="Q71" s="990">
        <v>105</v>
      </c>
      <c r="R71" s="984"/>
      <c r="S71" s="984"/>
      <c r="T71" s="984"/>
      <c r="U71" s="984"/>
      <c r="V71" s="984">
        <v>101</v>
      </c>
      <c r="W71" s="984"/>
      <c r="X71" s="984"/>
      <c r="Y71" s="984"/>
      <c r="Z71" s="984"/>
      <c r="AA71" s="984">
        <v>5</v>
      </c>
      <c r="AB71" s="984"/>
      <c r="AC71" s="984"/>
      <c r="AD71" s="984"/>
      <c r="AE71" s="984"/>
      <c r="AF71" s="984">
        <v>5</v>
      </c>
      <c r="AG71" s="984"/>
      <c r="AH71" s="984"/>
      <c r="AI71" s="984"/>
      <c r="AJ71" s="984"/>
      <c r="AK71" s="984" t="s">
        <v>552</v>
      </c>
      <c r="AL71" s="984"/>
      <c r="AM71" s="984"/>
      <c r="AN71" s="984"/>
      <c r="AO71" s="984"/>
      <c r="AP71" s="984" t="s">
        <v>552</v>
      </c>
      <c r="AQ71" s="984"/>
      <c r="AR71" s="984"/>
      <c r="AS71" s="984"/>
      <c r="AT71" s="984"/>
      <c r="AU71" s="984" t="s">
        <v>552</v>
      </c>
      <c r="AV71" s="984"/>
      <c r="AW71" s="984"/>
      <c r="AX71" s="984"/>
      <c r="AY71" s="984"/>
      <c r="AZ71" s="985"/>
      <c r="BA71" s="985"/>
      <c r="BB71" s="985"/>
      <c r="BC71" s="985"/>
      <c r="BD71" s="986"/>
      <c r="BE71" s="223"/>
      <c r="BF71" s="223"/>
      <c r="BG71" s="223"/>
      <c r="BH71" s="223"/>
      <c r="BI71" s="223"/>
      <c r="BJ71" s="223"/>
      <c r="BK71" s="223"/>
      <c r="BL71" s="223"/>
      <c r="BM71" s="223"/>
      <c r="BN71" s="223"/>
      <c r="BO71" s="223"/>
      <c r="BP71" s="223"/>
      <c r="BQ71" s="220">
        <v>65</v>
      </c>
      <c r="BR71" s="225"/>
      <c r="BS71" s="958"/>
      <c r="BT71" s="959"/>
      <c r="BU71" s="959"/>
      <c r="BV71" s="959"/>
      <c r="BW71" s="959"/>
      <c r="BX71" s="959"/>
      <c r="BY71" s="959"/>
      <c r="BZ71" s="959"/>
      <c r="CA71" s="959"/>
      <c r="CB71" s="959"/>
      <c r="CC71" s="959"/>
      <c r="CD71" s="959"/>
      <c r="CE71" s="959"/>
      <c r="CF71" s="959"/>
      <c r="CG71" s="968"/>
      <c r="CH71" s="969"/>
      <c r="CI71" s="970"/>
      <c r="CJ71" s="970"/>
      <c r="CK71" s="970"/>
      <c r="CL71" s="971"/>
      <c r="CM71" s="969"/>
      <c r="CN71" s="970"/>
      <c r="CO71" s="970"/>
      <c r="CP71" s="970"/>
      <c r="CQ71" s="971"/>
      <c r="CR71" s="969"/>
      <c r="CS71" s="970"/>
      <c r="CT71" s="970"/>
      <c r="CU71" s="970"/>
      <c r="CV71" s="971"/>
      <c r="CW71" s="969"/>
      <c r="CX71" s="970"/>
      <c r="CY71" s="970"/>
      <c r="CZ71" s="970"/>
      <c r="DA71" s="971"/>
      <c r="DB71" s="969"/>
      <c r="DC71" s="970"/>
      <c r="DD71" s="970"/>
      <c r="DE71" s="970"/>
      <c r="DF71" s="971"/>
      <c r="DG71" s="969"/>
      <c r="DH71" s="970"/>
      <c r="DI71" s="970"/>
      <c r="DJ71" s="970"/>
      <c r="DK71" s="971"/>
      <c r="DL71" s="969"/>
      <c r="DM71" s="970"/>
      <c r="DN71" s="970"/>
      <c r="DO71" s="970"/>
      <c r="DP71" s="971"/>
      <c r="DQ71" s="969"/>
      <c r="DR71" s="970"/>
      <c r="DS71" s="970"/>
      <c r="DT71" s="970"/>
      <c r="DU71" s="971"/>
      <c r="DV71" s="958"/>
      <c r="DW71" s="959"/>
      <c r="DX71" s="959"/>
      <c r="DY71" s="959"/>
      <c r="DZ71" s="960"/>
      <c r="EA71" s="212"/>
    </row>
    <row r="72" spans="1:131" ht="26.25" customHeight="1" x14ac:dyDescent="0.2">
      <c r="A72" s="220">
        <v>5</v>
      </c>
      <c r="B72" s="987" t="s">
        <v>557</v>
      </c>
      <c r="C72" s="988"/>
      <c r="D72" s="988"/>
      <c r="E72" s="988"/>
      <c r="F72" s="988"/>
      <c r="G72" s="988"/>
      <c r="H72" s="988"/>
      <c r="I72" s="988"/>
      <c r="J72" s="988"/>
      <c r="K72" s="988"/>
      <c r="L72" s="988"/>
      <c r="M72" s="988"/>
      <c r="N72" s="988"/>
      <c r="O72" s="988"/>
      <c r="P72" s="989"/>
      <c r="Q72" s="990">
        <v>290</v>
      </c>
      <c r="R72" s="984"/>
      <c r="S72" s="984"/>
      <c r="T72" s="984"/>
      <c r="U72" s="984"/>
      <c r="V72" s="984">
        <v>250</v>
      </c>
      <c r="W72" s="984"/>
      <c r="X72" s="984"/>
      <c r="Y72" s="984"/>
      <c r="Z72" s="984"/>
      <c r="AA72" s="984">
        <v>40</v>
      </c>
      <c r="AB72" s="984"/>
      <c r="AC72" s="984"/>
      <c r="AD72" s="984"/>
      <c r="AE72" s="984"/>
      <c r="AF72" s="984">
        <v>40</v>
      </c>
      <c r="AG72" s="984"/>
      <c r="AH72" s="984"/>
      <c r="AI72" s="984"/>
      <c r="AJ72" s="984"/>
      <c r="AK72" s="984" t="s">
        <v>552</v>
      </c>
      <c r="AL72" s="984"/>
      <c r="AM72" s="984"/>
      <c r="AN72" s="984"/>
      <c r="AO72" s="984"/>
      <c r="AP72" s="984" t="s">
        <v>552</v>
      </c>
      <c r="AQ72" s="984"/>
      <c r="AR72" s="984"/>
      <c r="AS72" s="984"/>
      <c r="AT72" s="984"/>
      <c r="AU72" s="984" t="s">
        <v>552</v>
      </c>
      <c r="AV72" s="984"/>
      <c r="AW72" s="984"/>
      <c r="AX72" s="984"/>
      <c r="AY72" s="984"/>
      <c r="AZ72" s="985"/>
      <c r="BA72" s="985"/>
      <c r="BB72" s="985"/>
      <c r="BC72" s="985"/>
      <c r="BD72" s="986"/>
      <c r="BE72" s="223"/>
      <c r="BF72" s="223"/>
      <c r="BG72" s="223"/>
      <c r="BH72" s="223"/>
      <c r="BI72" s="223"/>
      <c r="BJ72" s="223"/>
      <c r="BK72" s="223"/>
      <c r="BL72" s="223"/>
      <c r="BM72" s="223"/>
      <c r="BN72" s="223"/>
      <c r="BO72" s="223"/>
      <c r="BP72" s="223"/>
      <c r="BQ72" s="220">
        <v>66</v>
      </c>
      <c r="BR72" s="225"/>
      <c r="BS72" s="958"/>
      <c r="BT72" s="959"/>
      <c r="BU72" s="959"/>
      <c r="BV72" s="959"/>
      <c r="BW72" s="959"/>
      <c r="BX72" s="959"/>
      <c r="BY72" s="959"/>
      <c r="BZ72" s="959"/>
      <c r="CA72" s="959"/>
      <c r="CB72" s="959"/>
      <c r="CC72" s="959"/>
      <c r="CD72" s="959"/>
      <c r="CE72" s="959"/>
      <c r="CF72" s="959"/>
      <c r="CG72" s="968"/>
      <c r="CH72" s="969"/>
      <c r="CI72" s="970"/>
      <c r="CJ72" s="970"/>
      <c r="CK72" s="970"/>
      <c r="CL72" s="971"/>
      <c r="CM72" s="969"/>
      <c r="CN72" s="970"/>
      <c r="CO72" s="970"/>
      <c r="CP72" s="970"/>
      <c r="CQ72" s="971"/>
      <c r="CR72" s="969"/>
      <c r="CS72" s="970"/>
      <c r="CT72" s="970"/>
      <c r="CU72" s="970"/>
      <c r="CV72" s="971"/>
      <c r="CW72" s="969"/>
      <c r="CX72" s="970"/>
      <c r="CY72" s="970"/>
      <c r="CZ72" s="970"/>
      <c r="DA72" s="971"/>
      <c r="DB72" s="969"/>
      <c r="DC72" s="970"/>
      <c r="DD72" s="970"/>
      <c r="DE72" s="970"/>
      <c r="DF72" s="971"/>
      <c r="DG72" s="969"/>
      <c r="DH72" s="970"/>
      <c r="DI72" s="970"/>
      <c r="DJ72" s="970"/>
      <c r="DK72" s="971"/>
      <c r="DL72" s="969"/>
      <c r="DM72" s="970"/>
      <c r="DN72" s="970"/>
      <c r="DO72" s="970"/>
      <c r="DP72" s="971"/>
      <c r="DQ72" s="969"/>
      <c r="DR72" s="970"/>
      <c r="DS72" s="970"/>
      <c r="DT72" s="970"/>
      <c r="DU72" s="971"/>
      <c r="DV72" s="958"/>
      <c r="DW72" s="959"/>
      <c r="DX72" s="959"/>
      <c r="DY72" s="959"/>
      <c r="DZ72" s="960"/>
      <c r="EA72" s="212"/>
    </row>
    <row r="73" spans="1:131" ht="26.25" customHeight="1" x14ac:dyDescent="0.2">
      <c r="A73" s="220">
        <v>6</v>
      </c>
      <c r="B73" s="987" t="s">
        <v>558</v>
      </c>
      <c r="C73" s="988"/>
      <c r="D73" s="988"/>
      <c r="E73" s="988"/>
      <c r="F73" s="988"/>
      <c r="G73" s="988"/>
      <c r="H73" s="988"/>
      <c r="I73" s="988"/>
      <c r="J73" s="988"/>
      <c r="K73" s="988"/>
      <c r="L73" s="988"/>
      <c r="M73" s="988"/>
      <c r="N73" s="988"/>
      <c r="O73" s="988"/>
      <c r="P73" s="989"/>
      <c r="Q73" s="990">
        <v>1428744</v>
      </c>
      <c r="R73" s="984"/>
      <c r="S73" s="984"/>
      <c r="T73" s="984"/>
      <c r="U73" s="984"/>
      <c r="V73" s="984">
        <v>1401874</v>
      </c>
      <c r="W73" s="984"/>
      <c r="X73" s="984"/>
      <c r="Y73" s="984"/>
      <c r="Z73" s="984"/>
      <c r="AA73" s="984">
        <v>26871</v>
      </c>
      <c r="AB73" s="984"/>
      <c r="AC73" s="984"/>
      <c r="AD73" s="984"/>
      <c r="AE73" s="984"/>
      <c r="AF73" s="984">
        <v>26871</v>
      </c>
      <c r="AG73" s="984"/>
      <c r="AH73" s="984"/>
      <c r="AI73" s="984"/>
      <c r="AJ73" s="984"/>
      <c r="AK73" s="984">
        <v>12578</v>
      </c>
      <c r="AL73" s="984"/>
      <c r="AM73" s="984"/>
      <c r="AN73" s="984"/>
      <c r="AO73" s="984"/>
      <c r="AP73" s="984" t="s">
        <v>552</v>
      </c>
      <c r="AQ73" s="984"/>
      <c r="AR73" s="984"/>
      <c r="AS73" s="984"/>
      <c r="AT73" s="984"/>
      <c r="AU73" s="984" t="s">
        <v>552</v>
      </c>
      <c r="AV73" s="984"/>
      <c r="AW73" s="984"/>
      <c r="AX73" s="984"/>
      <c r="AY73" s="984"/>
      <c r="AZ73" s="985"/>
      <c r="BA73" s="985"/>
      <c r="BB73" s="985"/>
      <c r="BC73" s="985"/>
      <c r="BD73" s="986"/>
      <c r="BE73" s="223"/>
      <c r="BF73" s="223"/>
      <c r="BG73" s="223"/>
      <c r="BH73" s="223"/>
      <c r="BI73" s="223"/>
      <c r="BJ73" s="223"/>
      <c r="BK73" s="223"/>
      <c r="BL73" s="223"/>
      <c r="BM73" s="223"/>
      <c r="BN73" s="223"/>
      <c r="BO73" s="223"/>
      <c r="BP73" s="223"/>
      <c r="BQ73" s="220">
        <v>67</v>
      </c>
      <c r="BR73" s="225"/>
      <c r="BS73" s="958"/>
      <c r="BT73" s="959"/>
      <c r="BU73" s="959"/>
      <c r="BV73" s="959"/>
      <c r="BW73" s="959"/>
      <c r="BX73" s="959"/>
      <c r="BY73" s="959"/>
      <c r="BZ73" s="959"/>
      <c r="CA73" s="959"/>
      <c r="CB73" s="959"/>
      <c r="CC73" s="959"/>
      <c r="CD73" s="959"/>
      <c r="CE73" s="959"/>
      <c r="CF73" s="959"/>
      <c r="CG73" s="968"/>
      <c r="CH73" s="969"/>
      <c r="CI73" s="970"/>
      <c r="CJ73" s="970"/>
      <c r="CK73" s="970"/>
      <c r="CL73" s="971"/>
      <c r="CM73" s="969"/>
      <c r="CN73" s="970"/>
      <c r="CO73" s="970"/>
      <c r="CP73" s="970"/>
      <c r="CQ73" s="971"/>
      <c r="CR73" s="969"/>
      <c r="CS73" s="970"/>
      <c r="CT73" s="970"/>
      <c r="CU73" s="970"/>
      <c r="CV73" s="971"/>
      <c r="CW73" s="969"/>
      <c r="CX73" s="970"/>
      <c r="CY73" s="970"/>
      <c r="CZ73" s="970"/>
      <c r="DA73" s="971"/>
      <c r="DB73" s="969"/>
      <c r="DC73" s="970"/>
      <c r="DD73" s="970"/>
      <c r="DE73" s="970"/>
      <c r="DF73" s="971"/>
      <c r="DG73" s="969"/>
      <c r="DH73" s="970"/>
      <c r="DI73" s="970"/>
      <c r="DJ73" s="970"/>
      <c r="DK73" s="971"/>
      <c r="DL73" s="969"/>
      <c r="DM73" s="970"/>
      <c r="DN73" s="970"/>
      <c r="DO73" s="970"/>
      <c r="DP73" s="971"/>
      <c r="DQ73" s="969"/>
      <c r="DR73" s="970"/>
      <c r="DS73" s="970"/>
      <c r="DT73" s="970"/>
      <c r="DU73" s="971"/>
      <c r="DV73" s="958"/>
      <c r="DW73" s="959"/>
      <c r="DX73" s="959"/>
      <c r="DY73" s="959"/>
      <c r="DZ73" s="960"/>
      <c r="EA73" s="212"/>
    </row>
    <row r="74" spans="1:131" ht="26.25" customHeight="1" x14ac:dyDescent="0.2">
      <c r="A74" s="220">
        <v>7</v>
      </c>
      <c r="B74" s="987" t="s">
        <v>559</v>
      </c>
      <c r="C74" s="988"/>
      <c r="D74" s="988"/>
      <c r="E74" s="988"/>
      <c r="F74" s="988"/>
      <c r="G74" s="988"/>
      <c r="H74" s="988"/>
      <c r="I74" s="988"/>
      <c r="J74" s="988"/>
      <c r="K74" s="988"/>
      <c r="L74" s="988"/>
      <c r="M74" s="988"/>
      <c r="N74" s="988"/>
      <c r="O74" s="988"/>
      <c r="P74" s="989"/>
      <c r="Q74" s="990">
        <v>38877</v>
      </c>
      <c r="R74" s="984"/>
      <c r="S74" s="984"/>
      <c r="T74" s="984"/>
      <c r="U74" s="984"/>
      <c r="V74" s="984">
        <v>35991</v>
      </c>
      <c r="W74" s="984"/>
      <c r="X74" s="984"/>
      <c r="Y74" s="984"/>
      <c r="Z74" s="984"/>
      <c r="AA74" s="984">
        <v>2886</v>
      </c>
      <c r="AB74" s="984"/>
      <c r="AC74" s="984"/>
      <c r="AD74" s="984"/>
      <c r="AE74" s="984"/>
      <c r="AF74" s="984">
        <v>27482</v>
      </c>
      <c r="AG74" s="984"/>
      <c r="AH74" s="984"/>
      <c r="AI74" s="984"/>
      <c r="AJ74" s="984"/>
      <c r="AK74" s="984" t="s">
        <v>552</v>
      </c>
      <c r="AL74" s="984"/>
      <c r="AM74" s="984"/>
      <c r="AN74" s="984"/>
      <c r="AO74" s="984"/>
      <c r="AP74" s="984">
        <v>96454</v>
      </c>
      <c r="AQ74" s="984"/>
      <c r="AR74" s="984"/>
      <c r="AS74" s="984"/>
      <c r="AT74" s="984"/>
      <c r="AU74" s="984" t="s">
        <v>552</v>
      </c>
      <c r="AV74" s="984"/>
      <c r="AW74" s="984"/>
      <c r="AX74" s="984"/>
      <c r="AY74" s="984"/>
      <c r="AZ74" s="985"/>
      <c r="BA74" s="985"/>
      <c r="BB74" s="985"/>
      <c r="BC74" s="985"/>
      <c r="BD74" s="986"/>
      <c r="BE74" s="223"/>
      <c r="BF74" s="223"/>
      <c r="BG74" s="223"/>
      <c r="BH74" s="223"/>
      <c r="BI74" s="223"/>
      <c r="BJ74" s="223"/>
      <c r="BK74" s="223"/>
      <c r="BL74" s="223"/>
      <c r="BM74" s="223"/>
      <c r="BN74" s="223"/>
      <c r="BO74" s="223"/>
      <c r="BP74" s="223"/>
      <c r="BQ74" s="220">
        <v>68</v>
      </c>
      <c r="BR74" s="225"/>
      <c r="BS74" s="958"/>
      <c r="BT74" s="959"/>
      <c r="BU74" s="959"/>
      <c r="BV74" s="959"/>
      <c r="BW74" s="959"/>
      <c r="BX74" s="959"/>
      <c r="BY74" s="959"/>
      <c r="BZ74" s="959"/>
      <c r="CA74" s="959"/>
      <c r="CB74" s="959"/>
      <c r="CC74" s="959"/>
      <c r="CD74" s="959"/>
      <c r="CE74" s="959"/>
      <c r="CF74" s="959"/>
      <c r="CG74" s="968"/>
      <c r="CH74" s="969"/>
      <c r="CI74" s="970"/>
      <c r="CJ74" s="970"/>
      <c r="CK74" s="970"/>
      <c r="CL74" s="971"/>
      <c r="CM74" s="969"/>
      <c r="CN74" s="970"/>
      <c r="CO74" s="970"/>
      <c r="CP74" s="970"/>
      <c r="CQ74" s="971"/>
      <c r="CR74" s="969"/>
      <c r="CS74" s="970"/>
      <c r="CT74" s="970"/>
      <c r="CU74" s="970"/>
      <c r="CV74" s="971"/>
      <c r="CW74" s="969"/>
      <c r="CX74" s="970"/>
      <c r="CY74" s="970"/>
      <c r="CZ74" s="970"/>
      <c r="DA74" s="971"/>
      <c r="DB74" s="969"/>
      <c r="DC74" s="970"/>
      <c r="DD74" s="970"/>
      <c r="DE74" s="970"/>
      <c r="DF74" s="971"/>
      <c r="DG74" s="969"/>
      <c r="DH74" s="970"/>
      <c r="DI74" s="970"/>
      <c r="DJ74" s="970"/>
      <c r="DK74" s="971"/>
      <c r="DL74" s="969"/>
      <c r="DM74" s="970"/>
      <c r="DN74" s="970"/>
      <c r="DO74" s="970"/>
      <c r="DP74" s="971"/>
      <c r="DQ74" s="969"/>
      <c r="DR74" s="970"/>
      <c r="DS74" s="970"/>
      <c r="DT74" s="970"/>
      <c r="DU74" s="971"/>
      <c r="DV74" s="958"/>
      <c r="DW74" s="959"/>
      <c r="DX74" s="959"/>
      <c r="DY74" s="959"/>
      <c r="DZ74" s="960"/>
      <c r="EA74" s="212"/>
    </row>
    <row r="75" spans="1:131" ht="26.25" customHeight="1" x14ac:dyDescent="0.2">
      <c r="A75" s="220">
        <v>8</v>
      </c>
      <c r="B75" s="987" t="s">
        <v>560</v>
      </c>
      <c r="C75" s="988"/>
      <c r="D75" s="988"/>
      <c r="E75" s="988"/>
      <c r="F75" s="988"/>
      <c r="G75" s="988"/>
      <c r="H75" s="988"/>
      <c r="I75" s="988"/>
      <c r="J75" s="988"/>
      <c r="K75" s="988"/>
      <c r="L75" s="988"/>
      <c r="M75" s="988"/>
      <c r="N75" s="988"/>
      <c r="O75" s="988"/>
      <c r="P75" s="989"/>
      <c r="Q75" s="991">
        <v>6104</v>
      </c>
      <c r="R75" s="992"/>
      <c r="S75" s="992"/>
      <c r="T75" s="992"/>
      <c r="U75" s="993"/>
      <c r="V75" s="994">
        <v>5983</v>
      </c>
      <c r="W75" s="992"/>
      <c r="X75" s="992"/>
      <c r="Y75" s="992"/>
      <c r="Z75" s="993"/>
      <c r="AA75" s="994">
        <v>121</v>
      </c>
      <c r="AB75" s="992"/>
      <c r="AC75" s="992"/>
      <c r="AD75" s="992"/>
      <c r="AE75" s="993"/>
      <c r="AF75" s="994">
        <v>17694</v>
      </c>
      <c r="AG75" s="992"/>
      <c r="AH75" s="992"/>
      <c r="AI75" s="992"/>
      <c r="AJ75" s="993"/>
      <c r="AK75" s="994" t="s">
        <v>552</v>
      </c>
      <c r="AL75" s="992"/>
      <c r="AM75" s="992"/>
      <c r="AN75" s="992"/>
      <c r="AO75" s="993"/>
      <c r="AP75" s="994">
        <v>24010</v>
      </c>
      <c r="AQ75" s="992"/>
      <c r="AR75" s="992"/>
      <c r="AS75" s="992"/>
      <c r="AT75" s="993"/>
      <c r="AU75" s="994" t="s">
        <v>552</v>
      </c>
      <c r="AV75" s="992"/>
      <c r="AW75" s="992"/>
      <c r="AX75" s="992"/>
      <c r="AY75" s="993"/>
      <c r="AZ75" s="985"/>
      <c r="BA75" s="985"/>
      <c r="BB75" s="985"/>
      <c r="BC75" s="985"/>
      <c r="BD75" s="986"/>
      <c r="BE75" s="223"/>
      <c r="BF75" s="223"/>
      <c r="BG75" s="223"/>
      <c r="BH75" s="223"/>
      <c r="BI75" s="223"/>
      <c r="BJ75" s="223"/>
      <c r="BK75" s="223"/>
      <c r="BL75" s="223"/>
      <c r="BM75" s="223"/>
      <c r="BN75" s="223"/>
      <c r="BO75" s="223"/>
      <c r="BP75" s="223"/>
      <c r="BQ75" s="220">
        <v>69</v>
      </c>
      <c r="BR75" s="225"/>
      <c r="BS75" s="958"/>
      <c r="BT75" s="959"/>
      <c r="BU75" s="959"/>
      <c r="BV75" s="959"/>
      <c r="BW75" s="959"/>
      <c r="BX75" s="959"/>
      <c r="BY75" s="959"/>
      <c r="BZ75" s="959"/>
      <c r="CA75" s="959"/>
      <c r="CB75" s="959"/>
      <c r="CC75" s="959"/>
      <c r="CD75" s="959"/>
      <c r="CE75" s="959"/>
      <c r="CF75" s="959"/>
      <c r="CG75" s="968"/>
      <c r="CH75" s="969"/>
      <c r="CI75" s="970"/>
      <c r="CJ75" s="970"/>
      <c r="CK75" s="970"/>
      <c r="CL75" s="971"/>
      <c r="CM75" s="969"/>
      <c r="CN75" s="970"/>
      <c r="CO75" s="970"/>
      <c r="CP75" s="970"/>
      <c r="CQ75" s="971"/>
      <c r="CR75" s="969"/>
      <c r="CS75" s="970"/>
      <c r="CT75" s="970"/>
      <c r="CU75" s="970"/>
      <c r="CV75" s="971"/>
      <c r="CW75" s="969"/>
      <c r="CX75" s="970"/>
      <c r="CY75" s="970"/>
      <c r="CZ75" s="970"/>
      <c r="DA75" s="971"/>
      <c r="DB75" s="969"/>
      <c r="DC75" s="970"/>
      <c r="DD75" s="970"/>
      <c r="DE75" s="970"/>
      <c r="DF75" s="971"/>
      <c r="DG75" s="969"/>
      <c r="DH75" s="970"/>
      <c r="DI75" s="970"/>
      <c r="DJ75" s="970"/>
      <c r="DK75" s="971"/>
      <c r="DL75" s="969"/>
      <c r="DM75" s="970"/>
      <c r="DN75" s="970"/>
      <c r="DO75" s="970"/>
      <c r="DP75" s="971"/>
      <c r="DQ75" s="969"/>
      <c r="DR75" s="970"/>
      <c r="DS75" s="970"/>
      <c r="DT75" s="970"/>
      <c r="DU75" s="971"/>
      <c r="DV75" s="958"/>
      <c r="DW75" s="959"/>
      <c r="DX75" s="959"/>
      <c r="DY75" s="959"/>
      <c r="DZ75" s="960"/>
      <c r="EA75" s="212"/>
    </row>
    <row r="76" spans="1:131" ht="26.25" customHeight="1" x14ac:dyDescent="0.2">
      <c r="A76" s="220">
        <v>9</v>
      </c>
      <c r="B76" s="987" t="s">
        <v>561</v>
      </c>
      <c r="C76" s="988"/>
      <c r="D76" s="988"/>
      <c r="E76" s="988"/>
      <c r="F76" s="988"/>
      <c r="G76" s="988"/>
      <c r="H76" s="988"/>
      <c r="I76" s="988"/>
      <c r="J76" s="988"/>
      <c r="K76" s="988"/>
      <c r="L76" s="988"/>
      <c r="M76" s="988"/>
      <c r="N76" s="988"/>
      <c r="O76" s="988"/>
      <c r="P76" s="989"/>
      <c r="Q76" s="991">
        <v>116561</v>
      </c>
      <c r="R76" s="992"/>
      <c r="S76" s="992"/>
      <c r="T76" s="992"/>
      <c r="U76" s="993"/>
      <c r="V76" s="994">
        <v>108305</v>
      </c>
      <c r="W76" s="992"/>
      <c r="X76" s="992"/>
      <c r="Y76" s="992"/>
      <c r="Z76" s="993"/>
      <c r="AA76" s="994">
        <v>8256</v>
      </c>
      <c r="AB76" s="992"/>
      <c r="AC76" s="992"/>
      <c r="AD76" s="992"/>
      <c r="AE76" s="993"/>
      <c r="AF76" s="994">
        <v>15120</v>
      </c>
      <c r="AG76" s="992"/>
      <c r="AH76" s="992"/>
      <c r="AI76" s="992"/>
      <c r="AJ76" s="993"/>
      <c r="AK76" s="994" t="s">
        <v>552</v>
      </c>
      <c r="AL76" s="992"/>
      <c r="AM76" s="992"/>
      <c r="AN76" s="992"/>
      <c r="AO76" s="993"/>
      <c r="AP76" s="994" t="s">
        <v>552</v>
      </c>
      <c r="AQ76" s="992"/>
      <c r="AR76" s="992"/>
      <c r="AS76" s="992"/>
      <c r="AT76" s="993"/>
      <c r="AU76" s="994" t="s">
        <v>552</v>
      </c>
      <c r="AV76" s="992"/>
      <c r="AW76" s="992"/>
      <c r="AX76" s="992"/>
      <c r="AY76" s="993"/>
      <c r="AZ76" s="985"/>
      <c r="BA76" s="985"/>
      <c r="BB76" s="985"/>
      <c r="BC76" s="985"/>
      <c r="BD76" s="986"/>
      <c r="BE76" s="223"/>
      <c r="BF76" s="223"/>
      <c r="BG76" s="223"/>
      <c r="BH76" s="223"/>
      <c r="BI76" s="223"/>
      <c r="BJ76" s="223"/>
      <c r="BK76" s="223"/>
      <c r="BL76" s="223"/>
      <c r="BM76" s="223"/>
      <c r="BN76" s="223"/>
      <c r="BO76" s="223"/>
      <c r="BP76" s="223"/>
      <c r="BQ76" s="220">
        <v>70</v>
      </c>
      <c r="BR76" s="225"/>
      <c r="BS76" s="958"/>
      <c r="BT76" s="959"/>
      <c r="BU76" s="959"/>
      <c r="BV76" s="959"/>
      <c r="BW76" s="959"/>
      <c r="BX76" s="959"/>
      <c r="BY76" s="959"/>
      <c r="BZ76" s="959"/>
      <c r="CA76" s="959"/>
      <c r="CB76" s="959"/>
      <c r="CC76" s="959"/>
      <c r="CD76" s="959"/>
      <c r="CE76" s="959"/>
      <c r="CF76" s="959"/>
      <c r="CG76" s="968"/>
      <c r="CH76" s="969"/>
      <c r="CI76" s="970"/>
      <c r="CJ76" s="970"/>
      <c r="CK76" s="970"/>
      <c r="CL76" s="971"/>
      <c r="CM76" s="969"/>
      <c r="CN76" s="970"/>
      <c r="CO76" s="970"/>
      <c r="CP76" s="970"/>
      <c r="CQ76" s="971"/>
      <c r="CR76" s="969"/>
      <c r="CS76" s="970"/>
      <c r="CT76" s="970"/>
      <c r="CU76" s="970"/>
      <c r="CV76" s="971"/>
      <c r="CW76" s="969"/>
      <c r="CX76" s="970"/>
      <c r="CY76" s="970"/>
      <c r="CZ76" s="970"/>
      <c r="DA76" s="971"/>
      <c r="DB76" s="969"/>
      <c r="DC76" s="970"/>
      <c r="DD76" s="970"/>
      <c r="DE76" s="970"/>
      <c r="DF76" s="971"/>
      <c r="DG76" s="969"/>
      <c r="DH76" s="970"/>
      <c r="DI76" s="970"/>
      <c r="DJ76" s="970"/>
      <c r="DK76" s="971"/>
      <c r="DL76" s="969"/>
      <c r="DM76" s="970"/>
      <c r="DN76" s="970"/>
      <c r="DO76" s="970"/>
      <c r="DP76" s="971"/>
      <c r="DQ76" s="969"/>
      <c r="DR76" s="970"/>
      <c r="DS76" s="970"/>
      <c r="DT76" s="970"/>
      <c r="DU76" s="971"/>
      <c r="DV76" s="958"/>
      <c r="DW76" s="959"/>
      <c r="DX76" s="959"/>
      <c r="DY76" s="959"/>
      <c r="DZ76" s="960"/>
      <c r="EA76" s="212"/>
    </row>
    <row r="77" spans="1:131" ht="26.25" customHeight="1" x14ac:dyDescent="0.2">
      <c r="A77" s="220">
        <v>10</v>
      </c>
      <c r="B77" s="987"/>
      <c r="C77" s="988"/>
      <c r="D77" s="988"/>
      <c r="E77" s="988"/>
      <c r="F77" s="988"/>
      <c r="G77" s="988"/>
      <c r="H77" s="988"/>
      <c r="I77" s="988"/>
      <c r="J77" s="988"/>
      <c r="K77" s="988"/>
      <c r="L77" s="988"/>
      <c r="M77" s="988"/>
      <c r="N77" s="988"/>
      <c r="O77" s="988"/>
      <c r="P77" s="989"/>
      <c r="Q77" s="991"/>
      <c r="R77" s="992"/>
      <c r="S77" s="992"/>
      <c r="T77" s="992"/>
      <c r="U77" s="993"/>
      <c r="V77" s="994"/>
      <c r="W77" s="992"/>
      <c r="X77" s="992"/>
      <c r="Y77" s="992"/>
      <c r="Z77" s="993"/>
      <c r="AA77" s="994"/>
      <c r="AB77" s="992"/>
      <c r="AC77" s="992"/>
      <c r="AD77" s="992"/>
      <c r="AE77" s="993"/>
      <c r="AF77" s="994"/>
      <c r="AG77" s="992"/>
      <c r="AH77" s="992"/>
      <c r="AI77" s="992"/>
      <c r="AJ77" s="993"/>
      <c r="AK77" s="994"/>
      <c r="AL77" s="992"/>
      <c r="AM77" s="992"/>
      <c r="AN77" s="992"/>
      <c r="AO77" s="993"/>
      <c r="AP77" s="994"/>
      <c r="AQ77" s="992"/>
      <c r="AR77" s="992"/>
      <c r="AS77" s="992"/>
      <c r="AT77" s="993"/>
      <c r="AU77" s="994"/>
      <c r="AV77" s="992"/>
      <c r="AW77" s="992"/>
      <c r="AX77" s="992"/>
      <c r="AY77" s="993"/>
      <c r="AZ77" s="985"/>
      <c r="BA77" s="985"/>
      <c r="BB77" s="985"/>
      <c r="BC77" s="985"/>
      <c r="BD77" s="986"/>
      <c r="BE77" s="223"/>
      <c r="BF77" s="223"/>
      <c r="BG77" s="223"/>
      <c r="BH77" s="223"/>
      <c r="BI77" s="223"/>
      <c r="BJ77" s="223"/>
      <c r="BK77" s="223"/>
      <c r="BL77" s="223"/>
      <c r="BM77" s="223"/>
      <c r="BN77" s="223"/>
      <c r="BO77" s="223"/>
      <c r="BP77" s="223"/>
      <c r="BQ77" s="220">
        <v>71</v>
      </c>
      <c r="BR77" s="225"/>
      <c r="BS77" s="958"/>
      <c r="BT77" s="959"/>
      <c r="BU77" s="959"/>
      <c r="BV77" s="959"/>
      <c r="BW77" s="959"/>
      <c r="BX77" s="959"/>
      <c r="BY77" s="959"/>
      <c r="BZ77" s="959"/>
      <c r="CA77" s="959"/>
      <c r="CB77" s="959"/>
      <c r="CC77" s="959"/>
      <c r="CD77" s="959"/>
      <c r="CE77" s="959"/>
      <c r="CF77" s="959"/>
      <c r="CG77" s="968"/>
      <c r="CH77" s="969"/>
      <c r="CI77" s="970"/>
      <c r="CJ77" s="970"/>
      <c r="CK77" s="970"/>
      <c r="CL77" s="971"/>
      <c r="CM77" s="969"/>
      <c r="CN77" s="970"/>
      <c r="CO77" s="970"/>
      <c r="CP77" s="970"/>
      <c r="CQ77" s="971"/>
      <c r="CR77" s="969"/>
      <c r="CS77" s="970"/>
      <c r="CT77" s="970"/>
      <c r="CU77" s="970"/>
      <c r="CV77" s="971"/>
      <c r="CW77" s="969"/>
      <c r="CX77" s="970"/>
      <c r="CY77" s="970"/>
      <c r="CZ77" s="970"/>
      <c r="DA77" s="971"/>
      <c r="DB77" s="969"/>
      <c r="DC77" s="970"/>
      <c r="DD77" s="970"/>
      <c r="DE77" s="970"/>
      <c r="DF77" s="971"/>
      <c r="DG77" s="969"/>
      <c r="DH77" s="970"/>
      <c r="DI77" s="970"/>
      <c r="DJ77" s="970"/>
      <c r="DK77" s="971"/>
      <c r="DL77" s="969"/>
      <c r="DM77" s="970"/>
      <c r="DN77" s="970"/>
      <c r="DO77" s="970"/>
      <c r="DP77" s="971"/>
      <c r="DQ77" s="969"/>
      <c r="DR77" s="970"/>
      <c r="DS77" s="970"/>
      <c r="DT77" s="970"/>
      <c r="DU77" s="971"/>
      <c r="DV77" s="958"/>
      <c r="DW77" s="959"/>
      <c r="DX77" s="959"/>
      <c r="DY77" s="959"/>
      <c r="DZ77" s="960"/>
      <c r="EA77" s="212"/>
    </row>
    <row r="78" spans="1:131" ht="26.25" customHeight="1" x14ac:dyDescent="0.2">
      <c r="A78" s="220">
        <v>11</v>
      </c>
      <c r="B78" s="987"/>
      <c r="C78" s="988"/>
      <c r="D78" s="988"/>
      <c r="E78" s="988"/>
      <c r="F78" s="988"/>
      <c r="G78" s="988"/>
      <c r="H78" s="988"/>
      <c r="I78" s="988"/>
      <c r="J78" s="988"/>
      <c r="K78" s="988"/>
      <c r="L78" s="988"/>
      <c r="M78" s="988"/>
      <c r="N78" s="988"/>
      <c r="O78" s="988"/>
      <c r="P78" s="989"/>
      <c r="Q78" s="990"/>
      <c r="R78" s="984"/>
      <c r="S78" s="984"/>
      <c r="T78" s="984"/>
      <c r="U78" s="984"/>
      <c r="V78" s="984"/>
      <c r="W78" s="984"/>
      <c r="X78" s="984"/>
      <c r="Y78" s="984"/>
      <c r="Z78" s="984"/>
      <c r="AA78" s="984"/>
      <c r="AB78" s="984"/>
      <c r="AC78" s="984"/>
      <c r="AD78" s="984"/>
      <c r="AE78" s="984"/>
      <c r="AF78" s="984"/>
      <c r="AG78" s="984"/>
      <c r="AH78" s="984"/>
      <c r="AI78" s="984"/>
      <c r="AJ78" s="984"/>
      <c r="AK78" s="984"/>
      <c r="AL78" s="984"/>
      <c r="AM78" s="984"/>
      <c r="AN78" s="984"/>
      <c r="AO78" s="984"/>
      <c r="AP78" s="984"/>
      <c r="AQ78" s="984"/>
      <c r="AR78" s="984"/>
      <c r="AS78" s="984"/>
      <c r="AT78" s="984"/>
      <c r="AU78" s="984"/>
      <c r="AV78" s="984"/>
      <c r="AW78" s="984"/>
      <c r="AX78" s="984"/>
      <c r="AY78" s="984"/>
      <c r="AZ78" s="985"/>
      <c r="BA78" s="985"/>
      <c r="BB78" s="985"/>
      <c r="BC78" s="985"/>
      <c r="BD78" s="986"/>
      <c r="BE78" s="223"/>
      <c r="BF78" s="223"/>
      <c r="BG78" s="223"/>
      <c r="BH78" s="223"/>
      <c r="BI78" s="223"/>
      <c r="BJ78" s="212"/>
      <c r="BK78" s="212"/>
      <c r="BL78" s="212"/>
      <c r="BM78" s="212"/>
      <c r="BN78" s="212"/>
      <c r="BO78" s="223"/>
      <c r="BP78" s="223"/>
      <c r="BQ78" s="220">
        <v>72</v>
      </c>
      <c r="BR78" s="225"/>
      <c r="BS78" s="958"/>
      <c r="BT78" s="959"/>
      <c r="BU78" s="959"/>
      <c r="BV78" s="959"/>
      <c r="BW78" s="959"/>
      <c r="BX78" s="959"/>
      <c r="BY78" s="959"/>
      <c r="BZ78" s="959"/>
      <c r="CA78" s="959"/>
      <c r="CB78" s="959"/>
      <c r="CC78" s="959"/>
      <c r="CD78" s="959"/>
      <c r="CE78" s="959"/>
      <c r="CF78" s="959"/>
      <c r="CG78" s="968"/>
      <c r="CH78" s="969"/>
      <c r="CI78" s="970"/>
      <c r="CJ78" s="970"/>
      <c r="CK78" s="970"/>
      <c r="CL78" s="971"/>
      <c r="CM78" s="969"/>
      <c r="CN78" s="970"/>
      <c r="CO78" s="970"/>
      <c r="CP78" s="970"/>
      <c r="CQ78" s="971"/>
      <c r="CR78" s="969"/>
      <c r="CS78" s="970"/>
      <c r="CT78" s="970"/>
      <c r="CU78" s="970"/>
      <c r="CV78" s="971"/>
      <c r="CW78" s="969"/>
      <c r="CX78" s="970"/>
      <c r="CY78" s="970"/>
      <c r="CZ78" s="970"/>
      <c r="DA78" s="971"/>
      <c r="DB78" s="969"/>
      <c r="DC78" s="970"/>
      <c r="DD78" s="970"/>
      <c r="DE78" s="970"/>
      <c r="DF78" s="971"/>
      <c r="DG78" s="969"/>
      <c r="DH78" s="970"/>
      <c r="DI78" s="970"/>
      <c r="DJ78" s="970"/>
      <c r="DK78" s="971"/>
      <c r="DL78" s="969"/>
      <c r="DM78" s="970"/>
      <c r="DN78" s="970"/>
      <c r="DO78" s="970"/>
      <c r="DP78" s="971"/>
      <c r="DQ78" s="969"/>
      <c r="DR78" s="970"/>
      <c r="DS78" s="970"/>
      <c r="DT78" s="970"/>
      <c r="DU78" s="971"/>
      <c r="DV78" s="958"/>
      <c r="DW78" s="959"/>
      <c r="DX78" s="959"/>
      <c r="DY78" s="959"/>
      <c r="DZ78" s="960"/>
      <c r="EA78" s="212"/>
    </row>
    <row r="79" spans="1:131" ht="26.25" customHeight="1" x14ac:dyDescent="0.2">
      <c r="A79" s="220">
        <v>12</v>
      </c>
      <c r="B79" s="987"/>
      <c r="C79" s="988"/>
      <c r="D79" s="988"/>
      <c r="E79" s="988"/>
      <c r="F79" s="988"/>
      <c r="G79" s="988"/>
      <c r="H79" s="988"/>
      <c r="I79" s="988"/>
      <c r="J79" s="988"/>
      <c r="K79" s="988"/>
      <c r="L79" s="988"/>
      <c r="M79" s="988"/>
      <c r="N79" s="988"/>
      <c r="O79" s="988"/>
      <c r="P79" s="989"/>
      <c r="Q79" s="990"/>
      <c r="R79" s="984"/>
      <c r="S79" s="984"/>
      <c r="T79" s="984"/>
      <c r="U79" s="984"/>
      <c r="V79" s="984"/>
      <c r="W79" s="984"/>
      <c r="X79" s="984"/>
      <c r="Y79" s="984"/>
      <c r="Z79" s="984"/>
      <c r="AA79" s="984"/>
      <c r="AB79" s="984"/>
      <c r="AC79" s="984"/>
      <c r="AD79" s="984"/>
      <c r="AE79" s="984"/>
      <c r="AF79" s="984"/>
      <c r="AG79" s="984"/>
      <c r="AH79" s="984"/>
      <c r="AI79" s="984"/>
      <c r="AJ79" s="984"/>
      <c r="AK79" s="984"/>
      <c r="AL79" s="984"/>
      <c r="AM79" s="984"/>
      <c r="AN79" s="984"/>
      <c r="AO79" s="984"/>
      <c r="AP79" s="984"/>
      <c r="AQ79" s="984"/>
      <c r="AR79" s="984"/>
      <c r="AS79" s="984"/>
      <c r="AT79" s="984"/>
      <c r="AU79" s="984"/>
      <c r="AV79" s="984"/>
      <c r="AW79" s="984"/>
      <c r="AX79" s="984"/>
      <c r="AY79" s="984"/>
      <c r="AZ79" s="985"/>
      <c r="BA79" s="985"/>
      <c r="BB79" s="985"/>
      <c r="BC79" s="985"/>
      <c r="BD79" s="986"/>
      <c r="BE79" s="223"/>
      <c r="BF79" s="223"/>
      <c r="BG79" s="223"/>
      <c r="BH79" s="223"/>
      <c r="BI79" s="223"/>
      <c r="BJ79" s="212"/>
      <c r="BK79" s="212"/>
      <c r="BL79" s="212"/>
      <c r="BM79" s="212"/>
      <c r="BN79" s="212"/>
      <c r="BO79" s="223"/>
      <c r="BP79" s="223"/>
      <c r="BQ79" s="220">
        <v>73</v>
      </c>
      <c r="BR79" s="225"/>
      <c r="BS79" s="958"/>
      <c r="BT79" s="959"/>
      <c r="BU79" s="959"/>
      <c r="BV79" s="959"/>
      <c r="BW79" s="959"/>
      <c r="BX79" s="959"/>
      <c r="BY79" s="959"/>
      <c r="BZ79" s="959"/>
      <c r="CA79" s="959"/>
      <c r="CB79" s="959"/>
      <c r="CC79" s="959"/>
      <c r="CD79" s="959"/>
      <c r="CE79" s="959"/>
      <c r="CF79" s="959"/>
      <c r="CG79" s="968"/>
      <c r="CH79" s="969"/>
      <c r="CI79" s="970"/>
      <c r="CJ79" s="970"/>
      <c r="CK79" s="970"/>
      <c r="CL79" s="971"/>
      <c r="CM79" s="969"/>
      <c r="CN79" s="970"/>
      <c r="CO79" s="970"/>
      <c r="CP79" s="970"/>
      <c r="CQ79" s="971"/>
      <c r="CR79" s="969"/>
      <c r="CS79" s="970"/>
      <c r="CT79" s="970"/>
      <c r="CU79" s="970"/>
      <c r="CV79" s="971"/>
      <c r="CW79" s="969"/>
      <c r="CX79" s="970"/>
      <c r="CY79" s="970"/>
      <c r="CZ79" s="970"/>
      <c r="DA79" s="971"/>
      <c r="DB79" s="969"/>
      <c r="DC79" s="970"/>
      <c r="DD79" s="970"/>
      <c r="DE79" s="970"/>
      <c r="DF79" s="971"/>
      <c r="DG79" s="969"/>
      <c r="DH79" s="970"/>
      <c r="DI79" s="970"/>
      <c r="DJ79" s="970"/>
      <c r="DK79" s="971"/>
      <c r="DL79" s="969"/>
      <c r="DM79" s="970"/>
      <c r="DN79" s="970"/>
      <c r="DO79" s="970"/>
      <c r="DP79" s="971"/>
      <c r="DQ79" s="969"/>
      <c r="DR79" s="970"/>
      <c r="DS79" s="970"/>
      <c r="DT79" s="970"/>
      <c r="DU79" s="971"/>
      <c r="DV79" s="958"/>
      <c r="DW79" s="959"/>
      <c r="DX79" s="959"/>
      <c r="DY79" s="959"/>
      <c r="DZ79" s="960"/>
      <c r="EA79" s="212"/>
    </row>
    <row r="80" spans="1:131" ht="26.25" customHeight="1" x14ac:dyDescent="0.2">
      <c r="A80" s="220">
        <v>13</v>
      </c>
      <c r="B80" s="987"/>
      <c r="C80" s="988"/>
      <c r="D80" s="988"/>
      <c r="E80" s="988"/>
      <c r="F80" s="988"/>
      <c r="G80" s="988"/>
      <c r="H80" s="988"/>
      <c r="I80" s="988"/>
      <c r="J80" s="988"/>
      <c r="K80" s="988"/>
      <c r="L80" s="988"/>
      <c r="M80" s="988"/>
      <c r="N80" s="988"/>
      <c r="O80" s="988"/>
      <c r="P80" s="989"/>
      <c r="Q80" s="990"/>
      <c r="R80" s="984"/>
      <c r="S80" s="984"/>
      <c r="T80" s="984"/>
      <c r="U80" s="984"/>
      <c r="V80" s="984"/>
      <c r="W80" s="984"/>
      <c r="X80" s="984"/>
      <c r="Y80" s="984"/>
      <c r="Z80" s="984"/>
      <c r="AA80" s="984"/>
      <c r="AB80" s="984"/>
      <c r="AC80" s="984"/>
      <c r="AD80" s="984"/>
      <c r="AE80" s="984"/>
      <c r="AF80" s="984"/>
      <c r="AG80" s="984"/>
      <c r="AH80" s="984"/>
      <c r="AI80" s="984"/>
      <c r="AJ80" s="984"/>
      <c r="AK80" s="984"/>
      <c r="AL80" s="984"/>
      <c r="AM80" s="984"/>
      <c r="AN80" s="984"/>
      <c r="AO80" s="984"/>
      <c r="AP80" s="984"/>
      <c r="AQ80" s="984"/>
      <c r="AR80" s="984"/>
      <c r="AS80" s="984"/>
      <c r="AT80" s="984"/>
      <c r="AU80" s="984"/>
      <c r="AV80" s="984"/>
      <c r="AW80" s="984"/>
      <c r="AX80" s="984"/>
      <c r="AY80" s="984"/>
      <c r="AZ80" s="985"/>
      <c r="BA80" s="985"/>
      <c r="BB80" s="985"/>
      <c r="BC80" s="985"/>
      <c r="BD80" s="986"/>
      <c r="BE80" s="223"/>
      <c r="BF80" s="223"/>
      <c r="BG80" s="223"/>
      <c r="BH80" s="223"/>
      <c r="BI80" s="223"/>
      <c r="BJ80" s="223"/>
      <c r="BK80" s="223"/>
      <c r="BL80" s="223"/>
      <c r="BM80" s="223"/>
      <c r="BN80" s="223"/>
      <c r="BO80" s="223"/>
      <c r="BP80" s="223"/>
      <c r="BQ80" s="220">
        <v>74</v>
      </c>
      <c r="BR80" s="225"/>
      <c r="BS80" s="958"/>
      <c r="BT80" s="959"/>
      <c r="BU80" s="959"/>
      <c r="BV80" s="959"/>
      <c r="BW80" s="959"/>
      <c r="BX80" s="959"/>
      <c r="BY80" s="959"/>
      <c r="BZ80" s="959"/>
      <c r="CA80" s="959"/>
      <c r="CB80" s="959"/>
      <c r="CC80" s="959"/>
      <c r="CD80" s="959"/>
      <c r="CE80" s="959"/>
      <c r="CF80" s="959"/>
      <c r="CG80" s="968"/>
      <c r="CH80" s="969"/>
      <c r="CI80" s="970"/>
      <c r="CJ80" s="970"/>
      <c r="CK80" s="970"/>
      <c r="CL80" s="971"/>
      <c r="CM80" s="969"/>
      <c r="CN80" s="970"/>
      <c r="CO80" s="970"/>
      <c r="CP80" s="970"/>
      <c r="CQ80" s="971"/>
      <c r="CR80" s="969"/>
      <c r="CS80" s="970"/>
      <c r="CT80" s="970"/>
      <c r="CU80" s="970"/>
      <c r="CV80" s="971"/>
      <c r="CW80" s="969"/>
      <c r="CX80" s="970"/>
      <c r="CY80" s="970"/>
      <c r="CZ80" s="970"/>
      <c r="DA80" s="971"/>
      <c r="DB80" s="969"/>
      <c r="DC80" s="970"/>
      <c r="DD80" s="970"/>
      <c r="DE80" s="970"/>
      <c r="DF80" s="971"/>
      <c r="DG80" s="969"/>
      <c r="DH80" s="970"/>
      <c r="DI80" s="970"/>
      <c r="DJ80" s="970"/>
      <c r="DK80" s="971"/>
      <c r="DL80" s="969"/>
      <c r="DM80" s="970"/>
      <c r="DN80" s="970"/>
      <c r="DO80" s="970"/>
      <c r="DP80" s="971"/>
      <c r="DQ80" s="969"/>
      <c r="DR80" s="970"/>
      <c r="DS80" s="970"/>
      <c r="DT80" s="970"/>
      <c r="DU80" s="971"/>
      <c r="DV80" s="958"/>
      <c r="DW80" s="959"/>
      <c r="DX80" s="959"/>
      <c r="DY80" s="959"/>
      <c r="DZ80" s="960"/>
      <c r="EA80" s="212"/>
    </row>
    <row r="81" spans="1:131" ht="26.25" customHeight="1" x14ac:dyDescent="0.2">
      <c r="A81" s="220">
        <v>14</v>
      </c>
      <c r="B81" s="987"/>
      <c r="C81" s="988"/>
      <c r="D81" s="988"/>
      <c r="E81" s="988"/>
      <c r="F81" s="988"/>
      <c r="G81" s="988"/>
      <c r="H81" s="988"/>
      <c r="I81" s="988"/>
      <c r="J81" s="988"/>
      <c r="K81" s="988"/>
      <c r="L81" s="988"/>
      <c r="M81" s="988"/>
      <c r="N81" s="988"/>
      <c r="O81" s="988"/>
      <c r="P81" s="989"/>
      <c r="Q81" s="990"/>
      <c r="R81" s="984"/>
      <c r="S81" s="984"/>
      <c r="T81" s="984"/>
      <c r="U81" s="984"/>
      <c r="V81" s="984"/>
      <c r="W81" s="984"/>
      <c r="X81" s="984"/>
      <c r="Y81" s="984"/>
      <c r="Z81" s="984"/>
      <c r="AA81" s="984"/>
      <c r="AB81" s="984"/>
      <c r="AC81" s="984"/>
      <c r="AD81" s="984"/>
      <c r="AE81" s="984"/>
      <c r="AF81" s="984"/>
      <c r="AG81" s="984"/>
      <c r="AH81" s="984"/>
      <c r="AI81" s="984"/>
      <c r="AJ81" s="984"/>
      <c r="AK81" s="984"/>
      <c r="AL81" s="984"/>
      <c r="AM81" s="984"/>
      <c r="AN81" s="984"/>
      <c r="AO81" s="984"/>
      <c r="AP81" s="984"/>
      <c r="AQ81" s="984"/>
      <c r="AR81" s="984"/>
      <c r="AS81" s="984"/>
      <c r="AT81" s="984"/>
      <c r="AU81" s="984"/>
      <c r="AV81" s="984"/>
      <c r="AW81" s="984"/>
      <c r="AX81" s="984"/>
      <c r="AY81" s="984"/>
      <c r="AZ81" s="985"/>
      <c r="BA81" s="985"/>
      <c r="BB81" s="985"/>
      <c r="BC81" s="985"/>
      <c r="BD81" s="986"/>
      <c r="BE81" s="223"/>
      <c r="BF81" s="223"/>
      <c r="BG81" s="223"/>
      <c r="BH81" s="223"/>
      <c r="BI81" s="223"/>
      <c r="BJ81" s="223"/>
      <c r="BK81" s="223"/>
      <c r="BL81" s="223"/>
      <c r="BM81" s="223"/>
      <c r="BN81" s="223"/>
      <c r="BO81" s="223"/>
      <c r="BP81" s="223"/>
      <c r="BQ81" s="220">
        <v>75</v>
      </c>
      <c r="BR81" s="225"/>
      <c r="BS81" s="958"/>
      <c r="BT81" s="959"/>
      <c r="BU81" s="959"/>
      <c r="BV81" s="959"/>
      <c r="BW81" s="959"/>
      <c r="BX81" s="959"/>
      <c r="BY81" s="959"/>
      <c r="BZ81" s="959"/>
      <c r="CA81" s="959"/>
      <c r="CB81" s="959"/>
      <c r="CC81" s="959"/>
      <c r="CD81" s="959"/>
      <c r="CE81" s="959"/>
      <c r="CF81" s="959"/>
      <c r="CG81" s="968"/>
      <c r="CH81" s="969"/>
      <c r="CI81" s="970"/>
      <c r="CJ81" s="970"/>
      <c r="CK81" s="970"/>
      <c r="CL81" s="971"/>
      <c r="CM81" s="969"/>
      <c r="CN81" s="970"/>
      <c r="CO81" s="970"/>
      <c r="CP81" s="970"/>
      <c r="CQ81" s="971"/>
      <c r="CR81" s="969"/>
      <c r="CS81" s="970"/>
      <c r="CT81" s="970"/>
      <c r="CU81" s="970"/>
      <c r="CV81" s="971"/>
      <c r="CW81" s="969"/>
      <c r="CX81" s="970"/>
      <c r="CY81" s="970"/>
      <c r="CZ81" s="970"/>
      <c r="DA81" s="971"/>
      <c r="DB81" s="969"/>
      <c r="DC81" s="970"/>
      <c r="DD81" s="970"/>
      <c r="DE81" s="970"/>
      <c r="DF81" s="971"/>
      <c r="DG81" s="969"/>
      <c r="DH81" s="970"/>
      <c r="DI81" s="970"/>
      <c r="DJ81" s="970"/>
      <c r="DK81" s="971"/>
      <c r="DL81" s="969"/>
      <c r="DM81" s="970"/>
      <c r="DN81" s="970"/>
      <c r="DO81" s="970"/>
      <c r="DP81" s="971"/>
      <c r="DQ81" s="969"/>
      <c r="DR81" s="970"/>
      <c r="DS81" s="970"/>
      <c r="DT81" s="970"/>
      <c r="DU81" s="971"/>
      <c r="DV81" s="958"/>
      <c r="DW81" s="959"/>
      <c r="DX81" s="959"/>
      <c r="DY81" s="959"/>
      <c r="DZ81" s="960"/>
      <c r="EA81" s="212"/>
    </row>
    <row r="82" spans="1:131" ht="26.25" customHeight="1" x14ac:dyDescent="0.2">
      <c r="A82" s="220">
        <v>15</v>
      </c>
      <c r="B82" s="987"/>
      <c r="C82" s="988"/>
      <c r="D82" s="988"/>
      <c r="E82" s="988"/>
      <c r="F82" s="988"/>
      <c r="G82" s="988"/>
      <c r="H82" s="988"/>
      <c r="I82" s="988"/>
      <c r="J82" s="988"/>
      <c r="K82" s="988"/>
      <c r="L82" s="988"/>
      <c r="M82" s="988"/>
      <c r="N82" s="988"/>
      <c r="O82" s="988"/>
      <c r="P82" s="989"/>
      <c r="Q82" s="990"/>
      <c r="R82" s="984"/>
      <c r="S82" s="984"/>
      <c r="T82" s="984"/>
      <c r="U82" s="984"/>
      <c r="V82" s="984"/>
      <c r="W82" s="984"/>
      <c r="X82" s="984"/>
      <c r="Y82" s="984"/>
      <c r="Z82" s="984"/>
      <c r="AA82" s="984"/>
      <c r="AB82" s="984"/>
      <c r="AC82" s="984"/>
      <c r="AD82" s="984"/>
      <c r="AE82" s="984"/>
      <c r="AF82" s="984"/>
      <c r="AG82" s="984"/>
      <c r="AH82" s="984"/>
      <c r="AI82" s="984"/>
      <c r="AJ82" s="984"/>
      <c r="AK82" s="984"/>
      <c r="AL82" s="984"/>
      <c r="AM82" s="984"/>
      <c r="AN82" s="984"/>
      <c r="AO82" s="984"/>
      <c r="AP82" s="984"/>
      <c r="AQ82" s="984"/>
      <c r="AR82" s="984"/>
      <c r="AS82" s="984"/>
      <c r="AT82" s="984"/>
      <c r="AU82" s="984"/>
      <c r="AV82" s="984"/>
      <c r="AW82" s="984"/>
      <c r="AX82" s="984"/>
      <c r="AY82" s="984"/>
      <c r="AZ82" s="985"/>
      <c r="BA82" s="985"/>
      <c r="BB82" s="985"/>
      <c r="BC82" s="985"/>
      <c r="BD82" s="986"/>
      <c r="BE82" s="223"/>
      <c r="BF82" s="223"/>
      <c r="BG82" s="223"/>
      <c r="BH82" s="223"/>
      <c r="BI82" s="223"/>
      <c r="BJ82" s="223"/>
      <c r="BK82" s="223"/>
      <c r="BL82" s="223"/>
      <c r="BM82" s="223"/>
      <c r="BN82" s="223"/>
      <c r="BO82" s="223"/>
      <c r="BP82" s="223"/>
      <c r="BQ82" s="220">
        <v>76</v>
      </c>
      <c r="BR82" s="225"/>
      <c r="BS82" s="958"/>
      <c r="BT82" s="959"/>
      <c r="BU82" s="959"/>
      <c r="BV82" s="959"/>
      <c r="BW82" s="959"/>
      <c r="BX82" s="959"/>
      <c r="BY82" s="959"/>
      <c r="BZ82" s="959"/>
      <c r="CA82" s="959"/>
      <c r="CB82" s="959"/>
      <c r="CC82" s="959"/>
      <c r="CD82" s="959"/>
      <c r="CE82" s="959"/>
      <c r="CF82" s="959"/>
      <c r="CG82" s="968"/>
      <c r="CH82" s="969"/>
      <c r="CI82" s="970"/>
      <c r="CJ82" s="970"/>
      <c r="CK82" s="970"/>
      <c r="CL82" s="971"/>
      <c r="CM82" s="969"/>
      <c r="CN82" s="970"/>
      <c r="CO82" s="970"/>
      <c r="CP82" s="970"/>
      <c r="CQ82" s="971"/>
      <c r="CR82" s="969"/>
      <c r="CS82" s="970"/>
      <c r="CT82" s="970"/>
      <c r="CU82" s="970"/>
      <c r="CV82" s="971"/>
      <c r="CW82" s="969"/>
      <c r="CX82" s="970"/>
      <c r="CY82" s="970"/>
      <c r="CZ82" s="970"/>
      <c r="DA82" s="971"/>
      <c r="DB82" s="969"/>
      <c r="DC82" s="970"/>
      <c r="DD82" s="970"/>
      <c r="DE82" s="970"/>
      <c r="DF82" s="971"/>
      <c r="DG82" s="969"/>
      <c r="DH82" s="970"/>
      <c r="DI82" s="970"/>
      <c r="DJ82" s="970"/>
      <c r="DK82" s="971"/>
      <c r="DL82" s="969"/>
      <c r="DM82" s="970"/>
      <c r="DN82" s="970"/>
      <c r="DO82" s="970"/>
      <c r="DP82" s="971"/>
      <c r="DQ82" s="969"/>
      <c r="DR82" s="970"/>
      <c r="DS82" s="970"/>
      <c r="DT82" s="970"/>
      <c r="DU82" s="971"/>
      <c r="DV82" s="958"/>
      <c r="DW82" s="959"/>
      <c r="DX82" s="959"/>
      <c r="DY82" s="959"/>
      <c r="DZ82" s="960"/>
      <c r="EA82" s="212"/>
    </row>
    <row r="83" spans="1:131" ht="26.25" customHeight="1" x14ac:dyDescent="0.2">
      <c r="A83" s="220">
        <v>16</v>
      </c>
      <c r="B83" s="987"/>
      <c r="C83" s="988"/>
      <c r="D83" s="988"/>
      <c r="E83" s="988"/>
      <c r="F83" s="988"/>
      <c r="G83" s="988"/>
      <c r="H83" s="988"/>
      <c r="I83" s="988"/>
      <c r="J83" s="988"/>
      <c r="K83" s="988"/>
      <c r="L83" s="988"/>
      <c r="M83" s="988"/>
      <c r="N83" s="988"/>
      <c r="O83" s="988"/>
      <c r="P83" s="989"/>
      <c r="Q83" s="990"/>
      <c r="R83" s="984"/>
      <c r="S83" s="984"/>
      <c r="T83" s="984"/>
      <c r="U83" s="984"/>
      <c r="V83" s="984"/>
      <c r="W83" s="984"/>
      <c r="X83" s="984"/>
      <c r="Y83" s="984"/>
      <c r="Z83" s="984"/>
      <c r="AA83" s="984"/>
      <c r="AB83" s="984"/>
      <c r="AC83" s="984"/>
      <c r="AD83" s="984"/>
      <c r="AE83" s="984"/>
      <c r="AF83" s="984"/>
      <c r="AG83" s="984"/>
      <c r="AH83" s="984"/>
      <c r="AI83" s="984"/>
      <c r="AJ83" s="984"/>
      <c r="AK83" s="984"/>
      <c r="AL83" s="984"/>
      <c r="AM83" s="984"/>
      <c r="AN83" s="984"/>
      <c r="AO83" s="984"/>
      <c r="AP83" s="984"/>
      <c r="AQ83" s="984"/>
      <c r="AR83" s="984"/>
      <c r="AS83" s="984"/>
      <c r="AT83" s="984"/>
      <c r="AU83" s="984"/>
      <c r="AV83" s="984"/>
      <c r="AW83" s="984"/>
      <c r="AX83" s="984"/>
      <c r="AY83" s="984"/>
      <c r="AZ83" s="985"/>
      <c r="BA83" s="985"/>
      <c r="BB83" s="985"/>
      <c r="BC83" s="985"/>
      <c r="BD83" s="986"/>
      <c r="BE83" s="223"/>
      <c r="BF83" s="223"/>
      <c r="BG83" s="223"/>
      <c r="BH83" s="223"/>
      <c r="BI83" s="223"/>
      <c r="BJ83" s="223"/>
      <c r="BK83" s="223"/>
      <c r="BL83" s="223"/>
      <c r="BM83" s="223"/>
      <c r="BN83" s="223"/>
      <c r="BO83" s="223"/>
      <c r="BP83" s="223"/>
      <c r="BQ83" s="220">
        <v>77</v>
      </c>
      <c r="BR83" s="225"/>
      <c r="BS83" s="958"/>
      <c r="BT83" s="959"/>
      <c r="BU83" s="959"/>
      <c r="BV83" s="959"/>
      <c r="BW83" s="959"/>
      <c r="BX83" s="959"/>
      <c r="BY83" s="959"/>
      <c r="BZ83" s="959"/>
      <c r="CA83" s="959"/>
      <c r="CB83" s="959"/>
      <c r="CC83" s="959"/>
      <c r="CD83" s="959"/>
      <c r="CE83" s="959"/>
      <c r="CF83" s="959"/>
      <c r="CG83" s="968"/>
      <c r="CH83" s="969"/>
      <c r="CI83" s="970"/>
      <c r="CJ83" s="970"/>
      <c r="CK83" s="970"/>
      <c r="CL83" s="971"/>
      <c r="CM83" s="969"/>
      <c r="CN83" s="970"/>
      <c r="CO83" s="970"/>
      <c r="CP83" s="970"/>
      <c r="CQ83" s="971"/>
      <c r="CR83" s="969"/>
      <c r="CS83" s="970"/>
      <c r="CT83" s="970"/>
      <c r="CU83" s="970"/>
      <c r="CV83" s="971"/>
      <c r="CW83" s="969"/>
      <c r="CX83" s="970"/>
      <c r="CY83" s="970"/>
      <c r="CZ83" s="970"/>
      <c r="DA83" s="971"/>
      <c r="DB83" s="969"/>
      <c r="DC83" s="970"/>
      <c r="DD83" s="970"/>
      <c r="DE83" s="970"/>
      <c r="DF83" s="971"/>
      <c r="DG83" s="969"/>
      <c r="DH83" s="970"/>
      <c r="DI83" s="970"/>
      <c r="DJ83" s="970"/>
      <c r="DK83" s="971"/>
      <c r="DL83" s="969"/>
      <c r="DM83" s="970"/>
      <c r="DN83" s="970"/>
      <c r="DO83" s="970"/>
      <c r="DP83" s="971"/>
      <c r="DQ83" s="969"/>
      <c r="DR83" s="970"/>
      <c r="DS83" s="970"/>
      <c r="DT83" s="970"/>
      <c r="DU83" s="971"/>
      <c r="DV83" s="958"/>
      <c r="DW83" s="959"/>
      <c r="DX83" s="959"/>
      <c r="DY83" s="959"/>
      <c r="DZ83" s="960"/>
      <c r="EA83" s="212"/>
    </row>
    <row r="84" spans="1:131" ht="26.25" customHeight="1" x14ac:dyDescent="0.2">
      <c r="A84" s="220">
        <v>17</v>
      </c>
      <c r="B84" s="987"/>
      <c r="C84" s="988"/>
      <c r="D84" s="988"/>
      <c r="E84" s="988"/>
      <c r="F84" s="988"/>
      <c r="G84" s="988"/>
      <c r="H84" s="988"/>
      <c r="I84" s="988"/>
      <c r="J84" s="988"/>
      <c r="K84" s="988"/>
      <c r="L84" s="988"/>
      <c r="M84" s="988"/>
      <c r="N84" s="988"/>
      <c r="O84" s="988"/>
      <c r="P84" s="989"/>
      <c r="Q84" s="990"/>
      <c r="R84" s="984"/>
      <c r="S84" s="984"/>
      <c r="T84" s="984"/>
      <c r="U84" s="984"/>
      <c r="V84" s="984"/>
      <c r="W84" s="984"/>
      <c r="X84" s="984"/>
      <c r="Y84" s="984"/>
      <c r="Z84" s="984"/>
      <c r="AA84" s="984"/>
      <c r="AB84" s="984"/>
      <c r="AC84" s="984"/>
      <c r="AD84" s="984"/>
      <c r="AE84" s="984"/>
      <c r="AF84" s="984"/>
      <c r="AG84" s="984"/>
      <c r="AH84" s="984"/>
      <c r="AI84" s="984"/>
      <c r="AJ84" s="984"/>
      <c r="AK84" s="984"/>
      <c r="AL84" s="984"/>
      <c r="AM84" s="984"/>
      <c r="AN84" s="984"/>
      <c r="AO84" s="984"/>
      <c r="AP84" s="984"/>
      <c r="AQ84" s="984"/>
      <c r="AR84" s="984"/>
      <c r="AS84" s="984"/>
      <c r="AT84" s="984"/>
      <c r="AU84" s="984"/>
      <c r="AV84" s="984"/>
      <c r="AW84" s="984"/>
      <c r="AX84" s="984"/>
      <c r="AY84" s="984"/>
      <c r="AZ84" s="985"/>
      <c r="BA84" s="985"/>
      <c r="BB84" s="985"/>
      <c r="BC84" s="985"/>
      <c r="BD84" s="986"/>
      <c r="BE84" s="223"/>
      <c r="BF84" s="223"/>
      <c r="BG84" s="223"/>
      <c r="BH84" s="223"/>
      <c r="BI84" s="223"/>
      <c r="BJ84" s="223"/>
      <c r="BK84" s="223"/>
      <c r="BL84" s="223"/>
      <c r="BM84" s="223"/>
      <c r="BN84" s="223"/>
      <c r="BO84" s="223"/>
      <c r="BP84" s="223"/>
      <c r="BQ84" s="220">
        <v>78</v>
      </c>
      <c r="BR84" s="225"/>
      <c r="BS84" s="958"/>
      <c r="BT84" s="959"/>
      <c r="BU84" s="959"/>
      <c r="BV84" s="959"/>
      <c r="BW84" s="959"/>
      <c r="BX84" s="959"/>
      <c r="BY84" s="959"/>
      <c r="BZ84" s="959"/>
      <c r="CA84" s="959"/>
      <c r="CB84" s="959"/>
      <c r="CC84" s="959"/>
      <c r="CD84" s="959"/>
      <c r="CE84" s="959"/>
      <c r="CF84" s="959"/>
      <c r="CG84" s="968"/>
      <c r="CH84" s="969"/>
      <c r="CI84" s="970"/>
      <c r="CJ84" s="970"/>
      <c r="CK84" s="970"/>
      <c r="CL84" s="971"/>
      <c r="CM84" s="969"/>
      <c r="CN84" s="970"/>
      <c r="CO84" s="970"/>
      <c r="CP84" s="970"/>
      <c r="CQ84" s="971"/>
      <c r="CR84" s="969"/>
      <c r="CS84" s="970"/>
      <c r="CT84" s="970"/>
      <c r="CU84" s="970"/>
      <c r="CV84" s="971"/>
      <c r="CW84" s="969"/>
      <c r="CX84" s="970"/>
      <c r="CY84" s="970"/>
      <c r="CZ84" s="970"/>
      <c r="DA84" s="971"/>
      <c r="DB84" s="969"/>
      <c r="DC84" s="970"/>
      <c r="DD84" s="970"/>
      <c r="DE84" s="970"/>
      <c r="DF84" s="971"/>
      <c r="DG84" s="969"/>
      <c r="DH84" s="970"/>
      <c r="DI84" s="970"/>
      <c r="DJ84" s="970"/>
      <c r="DK84" s="971"/>
      <c r="DL84" s="969"/>
      <c r="DM84" s="970"/>
      <c r="DN84" s="970"/>
      <c r="DO84" s="970"/>
      <c r="DP84" s="971"/>
      <c r="DQ84" s="969"/>
      <c r="DR84" s="970"/>
      <c r="DS84" s="970"/>
      <c r="DT84" s="970"/>
      <c r="DU84" s="971"/>
      <c r="DV84" s="958"/>
      <c r="DW84" s="959"/>
      <c r="DX84" s="959"/>
      <c r="DY84" s="959"/>
      <c r="DZ84" s="960"/>
      <c r="EA84" s="212"/>
    </row>
    <row r="85" spans="1:131" ht="26.25" customHeight="1" x14ac:dyDescent="0.2">
      <c r="A85" s="220">
        <v>18</v>
      </c>
      <c r="B85" s="987"/>
      <c r="C85" s="988"/>
      <c r="D85" s="988"/>
      <c r="E85" s="988"/>
      <c r="F85" s="988"/>
      <c r="G85" s="988"/>
      <c r="H85" s="988"/>
      <c r="I85" s="988"/>
      <c r="J85" s="988"/>
      <c r="K85" s="988"/>
      <c r="L85" s="988"/>
      <c r="M85" s="988"/>
      <c r="N85" s="988"/>
      <c r="O85" s="988"/>
      <c r="P85" s="989"/>
      <c r="Q85" s="990"/>
      <c r="R85" s="984"/>
      <c r="S85" s="984"/>
      <c r="T85" s="984"/>
      <c r="U85" s="984"/>
      <c r="V85" s="984"/>
      <c r="W85" s="984"/>
      <c r="X85" s="984"/>
      <c r="Y85" s="984"/>
      <c r="Z85" s="984"/>
      <c r="AA85" s="984"/>
      <c r="AB85" s="984"/>
      <c r="AC85" s="984"/>
      <c r="AD85" s="984"/>
      <c r="AE85" s="984"/>
      <c r="AF85" s="984"/>
      <c r="AG85" s="984"/>
      <c r="AH85" s="984"/>
      <c r="AI85" s="984"/>
      <c r="AJ85" s="984"/>
      <c r="AK85" s="984"/>
      <c r="AL85" s="984"/>
      <c r="AM85" s="984"/>
      <c r="AN85" s="984"/>
      <c r="AO85" s="984"/>
      <c r="AP85" s="984"/>
      <c r="AQ85" s="984"/>
      <c r="AR85" s="984"/>
      <c r="AS85" s="984"/>
      <c r="AT85" s="984"/>
      <c r="AU85" s="984"/>
      <c r="AV85" s="984"/>
      <c r="AW85" s="984"/>
      <c r="AX85" s="984"/>
      <c r="AY85" s="984"/>
      <c r="AZ85" s="985"/>
      <c r="BA85" s="985"/>
      <c r="BB85" s="985"/>
      <c r="BC85" s="985"/>
      <c r="BD85" s="986"/>
      <c r="BE85" s="223"/>
      <c r="BF85" s="223"/>
      <c r="BG85" s="223"/>
      <c r="BH85" s="223"/>
      <c r="BI85" s="223"/>
      <c r="BJ85" s="223"/>
      <c r="BK85" s="223"/>
      <c r="BL85" s="223"/>
      <c r="BM85" s="223"/>
      <c r="BN85" s="223"/>
      <c r="BO85" s="223"/>
      <c r="BP85" s="223"/>
      <c r="BQ85" s="220">
        <v>79</v>
      </c>
      <c r="BR85" s="225"/>
      <c r="BS85" s="958"/>
      <c r="BT85" s="959"/>
      <c r="BU85" s="959"/>
      <c r="BV85" s="959"/>
      <c r="BW85" s="959"/>
      <c r="BX85" s="959"/>
      <c r="BY85" s="959"/>
      <c r="BZ85" s="959"/>
      <c r="CA85" s="959"/>
      <c r="CB85" s="959"/>
      <c r="CC85" s="959"/>
      <c r="CD85" s="959"/>
      <c r="CE85" s="959"/>
      <c r="CF85" s="959"/>
      <c r="CG85" s="968"/>
      <c r="CH85" s="969"/>
      <c r="CI85" s="970"/>
      <c r="CJ85" s="970"/>
      <c r="CK85" s="970"/>
      <c r="CL85" s="971"/>
      <c r="CM85" s="969"/>
      <c r="CN85" s="970"/>
      <c r="CO85" s="970"/>
      <c r="CP85" s="970"/>
      <c r="CQ85" s="971"/>
      <c r="CR85" s="969"/>
      <c r="CS85" s="970"/>
      <c r="CT85" s="970"/>
      <c r="CU85" s="970"/>
      <c r="CV85" s="971"/>
      <c r="CW85" s="969"/>
      <c r="CX85" s="970"/>
      <c r="CY85" s="970"/>
      <c r="CZ85" s="970"/>
      <c r="DA85" s="971"/>
      <c r="DB85" s="969"/>
      <c r="DC85" s="970"/>
      <c r="DD85" s="970"/>
      <c r="DE85" s="970"/>
      <c r="DF85" s="971"/>
      <c r="DG85" s="969"/>
      <c r="DH85" s="970"/>
      <c r="DI85" s="970"/>
      <c r="DJ85" s="970"/>
      <c r="DK85" s="971"/>
      <c r="DL85" s="969"/>
      <c r="DM85" s="970"/>
      <c r="DN85" s="970"/>
      <c r="DO85" s="970"/>
      <c r="DP85" s="971"/>
      <c r="DQ85" s="969"/>
      <c r="DR85" s="970"/>
      <c r="DS85" s="970"/>
      <c r="DT85" s="970"/>
      <c r="DU85" s="971"/>
      <c r="DV85" s="958"/>
      <c r="DW85" s="959"/>
      <c r="DX85" s="959"/>
      <c r="DY85" s="959"/>
      <c r="DZ85" s="960"/>
      <c r="EA85" s="212"/>
    </row>
    <row r="86" spans="1:131" ht="26.25" customHeight="1" x14ac:dyDescent="0.2">
      <c r="A86" s="220">
        <v>19</v>
      </c>
      <c r="B86" s="987"/>
      <c r="C86" s="988"/>
      <c r="D86" s="988"/>
      <c r="E86" s="988"/>
      <c r="F86" s="988"/>
      <c r="G86" s="988"/>
      <c r="H86" s="988"/>
      <c r="I86" s="988"/>
      <c r="J86" s="988"/>
      <c r="K86" s="988"/>
      <c r="L86" s="988"/>
      <c r="M86" s="988"/>
      <c r="N86" s="988"/>
      <c r="O86" s="988"/>
      <c r="P86" s="989"/>
      <c r="Q86" s="990"/>
      <c r="R86" s="984"/>
      <c r="S86" s="984"/>
      <c r="T86" s="984"/>
      <c r="U86" s="984"/>
      <c r="V86" s="984"/>
      <c r="W86" s="984"/>
      <c r="X86" s="984"/>
      <c r="Y86" s="984"/>
      <c r="Z86" s="984"/>
      <c r="AA86" s="984"/>
      <c r="AB86" s="984"/>
      <c r="AC86" s="984"/>
      <c r="AD86" s="984"/>
      <c r="AE86" s="984"/>
      <c r="AF86" s="984"/>
      <c r="AG86" s="984"/>
      <c r="AH86" s="984"/>
      <c r="AI86" s="984"/>
      <c r="AJ86" s="984"/>
      <c r="AK86" s="984"/>
      <c r="AL86" s="984"/>
      <c r="AM86" s="984"/>
      <c r="AN86" s="984"/>
      <c r="AO86" s="984"/>
      <c r="AP86" s="984"/>
      <c r="AQ86" s="984"/>
      <c r="AR86" s="984"/>
      <c r="AS86" s="984"/>
      <c r="AT86" s="984"/>
      <c r="AU86" s="984"/>
      <c r="AV86" s="984"/>
      <c r="AW86" s="984"/>
      <c r="AX86" s="984"/>
      <c r="AY86" s="984"/>
      <c r="AZ86" s="985"/>
      <c r="BA86" s="985"/>
      <c r="BB86" s="985"/>
      <c r="BC86" s="985"/>
      <c r="BD86" s="986"/>
      <c r="BE86" s="223"/>
      <c r="BF86" s="223"/>
      <c r="BG86" s="223"/>
      <c r="BH86" s="223"/>
      <c r="BI86" s="223"/>
      <c r="BJ86" s="223"/>
      <c r="BK86" s="223"/>
      <c r="BL86" s="223"/>
      <c r="BM86" s="223"/>
      <c r="BN86" s="223"/>
      <c r="BO86" s="223"/>
      <c r="BP86" s="223"/>
      <c r="BQ86" s="220">
        <v>80</v>
      </c>
      <c r="BR86" s="225"/>
      <c r="BS86" s="958"/>
      <c r="BT86" s="959"/>
      <c r="BU86" s="959"/>
      <c r="BV86" s="959"/>
      <c r="BW86" s="959"/>
      <c r="BX86" s="959"/>
      <c r="BY86" s="959"/>
      <c r="BZ86" s="959"/>
      <c r="CA86" s="959"/>
      <c r="CB86" s="959"/>
      <c r="CC86" s="959"/>
      <c r="CD86" s="959"/>
      <c r="CE86" s="959"/>
      <c r="CF86" s="959"/>
      <c r="CG86" s="968"/>
      <c r="CH86" s="969"/>
      <c r="CI86" s="970"/>
      <c r="CJ86" s="970"/>
      <c r="CK86" s="970"/>
      <c r="CL86" s="971"/>
      <c r="CM86" s="969"/>
      <c r="CN86" s="970"/>
      <c r="CO86" s="970"/>
      <c r="CP86" s="970"/>
      <c r="CQ86" s="971"/>
      <c r="CR86" s="969"/>
      <c r="CS86" s="970"/>
      <c r="CT86" s="970"/>
      <c r="CU86" s="970"/>
      <c r="CV86" s="971"/>
      <c r="CW86" s="969"/>
      <c r="CX86" s="970"/>
      <c r="CY86" s="970"/>
      <c r="CZ86" s="970"/>
      <c r="DA86" s="971"/>
      <c r="DB86" s="969"/>
      <c r="DC86" s="970"/>
      <c r="DD86" s="970"/>
      <c r="DE86" s="970"/>
      <c r="DF86" s="971"/>
      <c r="DG86" s="969"/>
      <c r="DH86" s="970"/>
      <c r="DI86" s="970"/>
      <c r="DJ86" s="970"/>
      <c r="DK86" s="971"/>
      <c r="DL86" s="969"/>
      <c r="DM86" s="970"/>
      <c r="DN86" s="970"/>
      <c r="DO86" s="970"/>
      <c r="DP86" s="971"/>
      <c r="DQ86" s="969"/>
      <c r="DR86" s="970"/>
      <c r="DS86" s="970"/>
      <c r="DT86" s="970"/>
      <c r="DU86" s="971"/>
      <c r="DV86" s="958"/>
      <c r="DW86" s="959"/>
      <c r="DX86" s="959"/>
      <c r="DY86" s="959"/>
      <c r="DZ86" s="960"/>
      <c r="EA86" s="212"/>
    </row>
    <row r="87" spans="1:131" ht="26.25" customHeight="1" x14ac:dyDescent="0.2">
      <c r="A87" s="226">
        <v>20</v>
      </c>
      <c r="B87" s="977"/>
      <c r="C87" s="978"/>
      <c r="D87" s="978"/>
      <c r="E87" s="978"/>
      <c r="F87" s="978"/>
      <c r="G87" s="978"/>
      <c r="H87" s="978"/>
      <c r="I87" s="978"/>
      <c r="J87" s="978"/>
      <c r="K87" s="978"/>
      <c r="L87" s="978"/>
      <c r="M87" s="978"/>
      <c r="N87" s="978"/>
      <c r="O87" s="978"/>
      <c r="P87" s="979"/>
      <c r="Q87" s="980"/>
      <c r="R87" s="981"/>
      <c r="S87" s="981"/>
      <c r="T87" s="981"/>
      <c r="U87" s="981"/>
      <c r="V87" s="981"/>
      <c r="W87" s="981"/>
      <c r="X87" s="981"/>
      <c r="Y87" s="981"/>
      <c r="Z87" s="981"/>
      <c r="AA87" s="981"/>
      <c r="AB87" s="981"/>
      <c r="AC87" s="981"/>
      <c r="AD87" s="981"/>
      <c r="AE87" s="981"/>
      <c r="AF87" s="981"/>
      <c r="AG87" s="981"/>
      <c r="AH87" s="981"/>
      <c r="AI87" s="981"/>
      <c r="AJ87" s="981"/>
      <c r="AK87" s="981"/>
      <c r="AL87" s="981"/>
      <c r="AM87" s="981"/>
      <c r="AN87" s="981"/>
      <c r="AO87" s="981"/>
      <c r="AP87" s="981"/>
      <c r="AQ87" s="981"/>
      <c r="AR87" s="981"/>
      <c r="AS87" s="981"/>
      <c r="AT87" s="981"/>
      <c r="AU87" s="981"/>
      <c r="AV87" s="981"/>
      <c r="AW87" s="981"/>
      <c r="AX87" s="981"/>
      <c r="AY87" s="981"/>
      <c r="AZ87" s="982"/>
      <c r="BA87" s="982"/>
      <c r="BB87" s="982"/>
      <c r="BC87" s="982"/>
      <c r="BD87" s="983"/>
      <c r="BE87" s="223"/>
      <c r="BF87" s="223"/>
      <c r="BG87" s="223"/>
      <c r="BH87" s="223"/>
      <c r="BI87" s="223"/>
      <c r="BJ87" s="223"/>
      <c r="BK87" s="223"/>
      <c r="BL87" s="223"/>
      <c r="BM87" s="223"/>
      <c r="BN87" s="223"/>
      <c r="BO87" s="223"/>
      <c r="BP87" s="223"/>
      <c r="BQ87" s="220">
        <v>81</v>
      </c>
      <c r="BR87" s="225"/>
      <c r="BS87" s="958"/>
      <c r="BT87" s="959"/>
      <c r="BU87" s="959"/>
      <c r="BV87" s="959"/>
      <c r="BW87" s="959"/>
      <c r="BX87" s="959"/>
      <c r="BY87" s="959"/>
      <c r="BZ87" s="959"/>
      <c r="CA87" s="959"/>
      <c r="CB87" s="959"/>
      <c r="CC87" s="959"/>
      <c r="CD87" s="959"/>
      <c r="CE87" s="959"/>
      <c r="CF87" s="959"/>
      <c r="CG87" s="968"/>
      <c r="CH87" s="969"/>
      <c r="CI87" s="970"/>
      <c r="CJ87" s="970"/>
      <c r="CK87" s="970"/>
      <c r="CL87" s="971"/>
      <c r="CM87" s="969"/>
      <c r="CN87" s="970"/>
      <c r="CO87" s="970"/>
      <c r="CP87" s="970"/>
      <c r="CQ87" s="971"/>
      <c r="CR87" s="969"/>
      <c r="CS87" s="970"/>
      <c r="CT87" s="970"/>
      <c r="CU87" s="970"/>
      <c r="CV87" s="971"/>
      <c r="CW87" s="969"/>
      <c r="CX87" s="970"/>
      <c r="CY87" s="970"/>
      <c r="CZ87" s="970"/>
      <c r="DA87" s="971"/>
      <c r="DB87" s="969"/>
      <c r="DC87" s="970"/>
      <c r="DD87" s="970"/>
      <c r="DE87" s="970"/>
      <c r="DF87" s="971"/>
      <c r="DG87" s="969"/>
      <c r="DH87" s="970"/>
      <c r="DI87" s="970"/>
      <c r="DJ87" s="970"/>
      <c r="DK87" s="971"/>
      <c r="DL87" s="969"/>
      <c r="DM87" s="970"/>
      <c r="DN87" s="970"/>
      <c r="DO87" s="970"/>
      <c r="DP87" s="971"/>
      <c r="DQ87" s="969"/>
      <c r="DR87" s="970"/>
      <c r="DS87" s="970"/>
      <c r="DT87" s="970"/>
      <c r="DU87" s="971"/>
      <c r="DV87" s="958"/>
      <c r="DW87" s="959"/>
      <c r="DX87" s="959"/>
      <c r="DY87" s="959"/>
      <c r="DZ87" s="960"/>
      <c r="EA87" s="212"/>
    </row>
    <row r="88" spans="1:131" ht="26.25" customHeight="1" thickBot="1" x14ac:dyDescent="0.25">
      <c r="A88" s="222" t="s">
        <v>381</v>
      </c>
      <c r="B88" s="950" t="s">
        <v>405</v>
      </c>
      <c r="C88" s="951"/>
      <c r="D88" s="951"/>
      <c r="E88" s="951"/>
      <c r="F88" s="951"/>
      <c r="G88" s="951"/>
      <c r="H88" s="951"/>
      <c r="I88" s="951"/>
      <c r="J88" s="951"/>
      <c r="K88" s="951"/>
      <c r="L88" s="951"/>
      <c r="M88" s="951"/>
      <c r="N88" s="951"/>
      <c r="O88" s="951"/>
      <c r="P88" s="961"/>
      <c r="Q88" s="975"/>
      <c r="R88" s="976"/>
      <c r="S88" s="976"/>
      <c r="T88" s="976"/>
      <c r="U88" s="976"/>
      <c r="V88" s="976"/>
      <c r="W88" s="976"/>
      <c r="X88" s="976"/>
      <c r="Y88" s="976"/>
      <c r="Z88" s="976"/>
      <c r="AA88" s="976"/>
      <c r="AB88" s="976"/>
      <c r="AC88" s="976"/>
      <c r="AD88" s="976"/>
      <c r="AE88" s="976"/>
      <c r="AF88" s="972">
        <v>87286</v>
      </c>
      <c r="AG88" s="972"/>
      <c r="AH88" s="972"/>
      <c r="AI88" s="972"/>
      <c r="AJ88" s="972"/>
      <c r="AK88" s="976"/>
      <c r="AL88" s="976"/>
      <c r="AM88" s="976"/>
      <c r="AN88" s="976"/>
      <c r="AO88" s="976"/>
      <c r="AP88" s="972">
        <v>126358</v>
      </c>
      <c r="AQ88" s="972"/>
      <c r="AR88" s="972"/>
      <c r="AS88" s="972"/>
      <c r="AT88" s="972"/>
      <c r="AU88" s="972">
        <v>4567</v>
      </c>
      <c r="AV88" s="972"/>
      <c r="AW88" s="972"/>
      <c r="AX88" s="972"/>
      <c r="AY88" s="972"/>
      <c r="AZ88" s="973"/>
      <c r="BA88" s="973"/>
      <c r="BB88" s="973"/>
      <c r="BC88" s="973"/>
      <c r="BD88" s="974"/>
      <c r="BE88" s="223"/>
      <c r="BF88" s="223"/>
      <c r="BG88" s="223"/>
      <c r="BH88" s="223"/>
      <c r="BI88" s="223"/>
      <c r="BJ88" s="223"/>
      <c r="BK88" s="223"/>
      <c r="BL88" s="223"/>
      <c r="BM88" s="223"/>
      <c r="BN88" s="223"/>
      <c r="BO88" s="223"/>
      <c r="BP88" s="223"/>
      <c r="BQ88" s="220">
        <v>82</v>
      </c>
      <c r="BR88" s="225"/>
      <c r="BS88" s="958"/>
      <c r="BT88" s="959"/>
      <c r="BU88" s="959"/>
      <c r="BV88" s="959"/>
      <c r="BW88" s="959"/>
      <c r="BX88" s="959"/>
      <c r="BY88" s="959"/>
      <c r="BZ88" s="959"/>
      <c r="CA88" s="959"/>
      <c r="CB88" s="959"/>
      <c r="CC88" s="959"/>
      <c r="CD88" s="959"/>
      <c r="CE88" s="959"/>
      <c r="CF88" s="959"/>
      <c r="CG88" s="968"/>
      <c r="CH88" s="969"/>
      <c r="CI88" s="970"/>
      <c r="CJ88" s="970"/>
      <c r="CK88" s="970"/>
      <c r="CL88" s="971"/>
      <c r="CM88" s="969"/>
      <c r="CN88" s="970"/>
      <c r="CO88" s="970"/>
      <c r="CP88" s="970"/>
      <c r="CQ88" s="971"/>
      <c r="CR88" s="969"/>
      <c r="CS88" s="970"/>
      <c r="CT88" s="970"/>
      <c r="CU88" s="970"/>
      <c r="CV88" s="971"/>
      <c r="CW88" s="969"/>
      <c r="CX88" s="970"/>
      <c r="CY88" s="970"/>
      <c r="CZ88" s="970"/>
      <c r="DA88" s="971"/>
      <c r="DB88" s="969"/>
      <c r="DC88" s="970"/>
      <c r="DD88" s="970"/>
      <c r="DE88" s="970"/>
      <c r="DF88" s="971"/>
      <c r="DG88" s="969"/>
      <c r="DH88" s="970"/>
      <c r="DI88" s="970"/>
      <c r="DJ88" s="970"/>
      <c r="DK88" s="971"/>
      <c r="DL88" s="969"/>
      <c r="DM88" s="970"/>
      <c r="DN88" s="970"/>
      <c r="DO88" s="970"/>
      <c r="DP88" s="971"/>
      <c r="DQ88" s="969"/>
      <c r="DR88" s="970"/>
      <c r="DS88" s="970"/>
      <c r="DT88" s="970"/>
      <c r="DU88" s="971"/>
      <c r="DV88" s="958"/>
      <c r="DW88" s="959"/>
      <c r="DX88" s="959"/>
      <c r="DY88" s="959"/>
      <c r="DZ88" s="960"/>
      <c r="EA88" s="212"/>
    </row>
    <row r="89" spans="1:131" ht="26.25" hidden="1" customHeight="1" x14ac:dyDescent="0.2">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958"/>
      <c r="BT89" s="959"/>
      <c r="BU89" s="959"/>
      <c r="BV89" s="959"/>
      <c r="BW89" s="959"/>
      <c r="BX89" s="959"/>
      <c r="BY89" s="959"/>
      <c r="BZ89" s="959"/>
      <c r="CA89" s="959"/>
      <c r="CB89" s="959"/>
      <c r="CC89" s="959"/>
      <c r="CD89" s="959"/>
      <c r="CE89" s="959"/>
      <c r="CF89" s="959"/>
      <c r="CG89" s="968"/>
      <c r="CH89" s="969"/>
      <c r="CI89" s="970"/>
      <c r="CJ89" s="970"/>
      <c r="CK89" s="970"/>
      <c r="CL89" s="971"/>
      <c r="CM89" s="969"/>
      <c r="CN89" s="970"/>
      <c r="CO89" s="970"/>
      <c r="CP89" s="970"/>
      <c r="CQ89" s="971"/>
      <c r="CR89" s="969"/>
      <c r="CS89" s="970"/>
      <c r="CT89" s="970"/>
      <c r="CU89" s="970"/>
      <c r="CV89" s="971"/>
      <c r="CW89" s="969"/>
      <c r="CX89" s="970"/>
      <c r="CY89" s="970"/>
      <c r="CZ89" s="970"/>
      <c r="DA89" s="971"/>
      <c r="DB89" s="969"/>
      <c r="DC89" s="970"/>
      <c r="DD89" s="970"/>
      <c r="DE89" s="970"/>
      <c r="DF89" s="971"/>
      <c r="DG89" s="969"/>
      <c r="DH89" s="970"/>
      <c r="DI89" s="970"/>
      <c r="DJ89" s="970"/>
      <c r="DK89" s="971"/>
      <c r="DL89" s="969"/>
      <c r="DM89" s="970"/>
      <c r="DN89" s="970"/>
      <c r="DO89" s="970"/>
      <c r="DP89" s="971"/>
      <c r="DQ89" s="969"/>
      <c r="DR89" s="970"/>
      <c r="DS89" s="970"/>
      <c r="DT89" s="970"/>
      <c r="DU89" s="971"/>
      <c r="DV89" s="958"/>
      <c r="DW89" s="959"/>
      <c r="DX89" s="959"/>
      <c r="DY89" s="959"/>
      <c r="DZ89" s="960"/>
      <c r="EA89" s="212"/>
    </row>
    <row r="90" spans="1:131" ht="26.25" hidden="1" customHeight="1" x14ac:dyDescent="0.2">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958"/>
      <c r="BT90" s="959"/>
      <c r="BU90" s="959"/>
      <c r="BV90" s="959"/>
      <c r="BW90" s="959"/>
      <c r="BX90" s="959"/>
      <c r="BY90" s="959"/>
      <c r="BZ90" s="959"/>
      <c r="CA90" s="959"/>
      <c r="CB90" s="959"/>
      <c r="CC90" s="959"/>
      <c r="CD90" s="959"/>
      <c r="CE90" s="959"/>
      <c r="CF90" s="959"/>
      <c r="CG90" s="968"/>
      <c r="CH90" s="969"/>
      <c r="CI90" s="970"/>
      <c r="CJ90" s="970"/>
      <c r="CK90" s="970"/>
      <c r="CL90" s="971"/>
      <c r="CM90" s="969"/>
      <c r="CN90" s="970"/>
      <c r="CO90" s="970"/>
      <c r="CP90" s="970"/>
      <c r="CQ90" s="971"/>
      <c r="CR90" s="969"/>
      <c r="CS90" s="970"/>
      <c r="CT90" s="970"/>
      <c r="CU90" s="970"/>
      <c r="CV90" s="971"/>
      <c r="CW90" s="969"/>
      <c r="CX90" s="970"/>
      <c r="CY90" s="970"/>
      <c r="CZ90" s="970"/>
      <c r="DA90" s="971"/>
      <c r="DB90" s="969"/>
      <c r="DC90" s="970"/>
      <c r="DD90" s="970"/>
      <c r="DE90" s="970"/>
      <c r="DF90" s="971"/>
      <c r="DG90" s="969"/>
      <c r="DH90" s="970"/>
      <c r="DI90" s="970"/>
      <c r="DJ90" s="970"/>
      <c r="DK90" s="971"/>
      <c r="DL90" s="969"/>
      <c r="DM90" s="970"/>
      <c r="DN90" s="970"/>
      <c r="DO90" s="970"/>
      <c r="DP90" s="971"/>
      <c r="DQ90" s="969"/>
      <c r="DR90" s="970"/>
      <c r="DS90" s="970"/>
      <c r="DT90" s="970"/>
      <c r="DU90" s="971"/>
      <c r="DV90" s="958"/>
      <c r="DW90" s="959"/>
      <c r="DX90" s="959"/>
      <c r="DY90" s="959"/>
      <c r="DZ90" s="960"/>
      <c r="EA90" s="212"/>
    </row>
    <row r="91" spans="1:131" ht="26.25" hidden="1" customHeight="1" x14ac:dyDescent="0.2">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958"/>
      <c r="BT91" s="959"/>
      <c r="BU91" s="959"/>
      <c r="BV91" s="959"/>
      <c r="BW91" s="959"/>
      <c r="BX91" s="959"/>
      <c r="BY91" s="959"/>
      <c r="BZ91" s="959"/>
      <c r="CA91" s="959"/>
      <c r="CB91" s="959"/>
      <c r="CC91" s="959"/>
      <c r="CD91" s="959"/>
      <c r="CE91" s="959"/>
      <c r="CF91" s="959"/>
      <c r="CG91" s="968"/>
      <c r="CH91" s="969"/>
      <c r="CI91" s="970"/>
      <c r="CJ91" s="970"/>
      <c r="CK91" s="970"/>
      <c r="CL91" s="971"/>
      <c r="CM91" s="969"/>
      <c r="CN91" s="970"/>
      <c r="CO91" s="970"/>
      <c r="CP91" s="970"/>
      <c r="CQ91" s="971"/>
      <c r="CR91" s="969"/>
      <c r="CS91" s="970"/>
      <c r="CT91" s="970"/>
      <c r="CU91" s="970"/>
      <c r="CV91" s="971"/>
      <c r="CW91" s="969"/>
      <c r="CX91" s="970"/>
      <c r="CY91" s="970"/>
      <c r="CZ91" s="970"/>
      <c r="DA91" s="971"/>
      <c r="DB91" s="969"/>
      <c r="DC91" s="970"/>
      <c r="DD91" s="970"/>
      <c r="DE91" s="970"/>
      <c r="DF91" s="971"/>
      <c r="DG91" s="969"/>
      <c r="DH91" s="970"/>
      <c r="DI91" s="970"/>
      <c r="DJ91" s="970"/>
      <c r="DK91" s="971"/>
      <c r="DL91" s="969"/>
      <c r="DM91" s="970"/>
      <c r="DN91" s="970"/>
      <c r="DO91" s="970"/>
      <c r="DP91" s="971"/>
      <c r="DQ91" s="969"/>
      <c r="DR91" s="970"/>
      <c r="DS91" s="970"/>
      <c r="DT91" s="970"/>
      <c r="DU91" s="971"/>
      <c r="DV91" s="958"/>
      <c r="DW91" s="959"/>
      <c r="DX91" s="959"/>
      <c r="DY91" s="959"/>
      <c r="DZ91" s="960"/>
      <c r="EA91" s="212"/>
    </row>
    <row r="92" spans="1:131" ht="26.25" hidden="1" customHeight="1" x14ac:dyDescent="0.2">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958"/>
      <c r="BT92" s="959"/>
      <c r="BU92" s="959"/>
      <c r="BV92" s="959"/>
      <c r="BW92" s="959"/>
      <c r="BX92" s="959"/>
      <c r="BY92" s="959"/>
      <c r="BZ92" s="959"/>
      <c r="CA92" s="959"/>
      <c r="CB92" s="959"/>
      <c r="CC92" s="959"/>
      <c r="CD92" s="959"/>
      <c r="CE92" s="959"/>
      <c r="CF92" s="959"/>
      <c r="CG92" s="968"/>
      <c r="CH92" s="969"/>
      <c r="CI92" s="970"/>
      <c r="CJ92" s="970"/>
      <c r="CK92" s="970"/>
      <c r="CL92" s="971"/>
      <c r="CM92" s="969"/>
      <c r="CN92" s="970"/>
      <c r="CO92" s="970"/>
      <c r="CP92" s="970"/>
      <c r="CQ92" s="971"/>
      <c r="CR92" s="969"/>
      <c r="CS92" s="970"/>
      <c r="CT92" s="970"/>
      <c r="CU92" s="970"/>
      <c r="CV92" s="971"/>
      <c r="CW92" s="969"/>
      <c r="CX92" s="970"/>
      <c r="CY92" s="970"/>
      <c r="CZ92" s="970"/>
      <c r="DA92" s="971"/>
      <c r="DB92" s="969"/>
      <c r="DC92" s="970"/>
      <c r="DD92" s="970"/>
      <c r="DE92" s="970"/>
      <c r="DF92" s="971"/>
      <c r="DG92" s="969"/>
      <c r="DH92" s="970"/>
      <c r="DI92" s="970"/>
      <c r="DJ92" s="970"/>
      <c r="DK92" s="971"/>
      <c r="DL92" s="969"/>
      <c r="DM92" s="970"/>
      <c r="DN92" s="970"/>
      <c r="DO92" s="970"/>
      <c r="DP92" s="971"/>
      <c r="DQ92" s="969"/>
      <c r="DR92" s="970"/>
      <c r="DS92" s="970"/>
      <c r="DT92" s="970"/>
      <c r="DU92" s="971"/>
      <c r="DV92" s="958"/>
      <c r="DW92" s="959"/>
      <c r="DX92" s="959"/>
      <c r="DY92" s="959"/>
      <c r="DZ92" s="960"/>
      <c r="EA92" s="212"/>
    </row>
    <row r="93" spans="1:131" ht="26.25" hidden="1" customHeight="1" x14ac:dyDescent="0.2">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958"/>
      <c r="BT93" s="959"/>
      <c r="BU93" s="959"/>
      <c r="BV93" s="959"/>
      <c r="BW93" s="959"/>
      <c r="BX93" s="959"/>
      <c r="BY93" s="959"/>
      <c r="BZ93" s="959"/>
      <c r="CA93" s="959"/>
      <c r="CB93" s="959"/>
      <c r="CC93" s="959"/>
      <c r="CD93" s="959"/>
      <c r="CE93" s="959"/>
      <c r="CF93" s="959"/>
      <c r="CG93" s="968"/>
      <c r="CH93" s="969"/>
      <c r="CI93" s="970"/>
      <c r="CJ93" s="970"/>
      <c r="CK93" s="970"/>
      <c r="CL93" s="971"/>
      <c r="CM93" s="969"/>
      <c r="CN93" s="970"/>
      <c r="CO93" s="970"/>
      <c r="CP93" s="970"/>
      <c r="CQ93" s="971"/>
      <c r="CR93" s="969"/>
      <c r="CS93" s="970"/>
      <c r="CT93" s="970"/>
      <c r="CU93" s="970"/>
      <c r="CV93" s="971"/>
      <c r="CW93" s="969"/>
      <c r="CX93" s="970"/>
      <c r="CY93" s="970"/>
      <c r="CZ93" s="970"/>
      <c r="DA93" s="971"/>
      <c r="DB93" s="969"/>
      <c r="DC93" s="970"/>
      <c r="DD93" s="970"/>
      <c r="DE93" s="970"/>
      <c r="DF93" s="971"/>
      <c r="DG93" s="969"/>
      <c r="DH93" s="970"/>
      <c r="DI93" s="970"/>
      <c r="DJ93" s="970"/>
      <c r="DK93" s="971"/>
      <c r="DL93" s="969"/>
      <c r="DM93" s="970"/>
      <c r="DN93" s="970"/>
      <c r="DO93" s="970"/>
      <c r="DP93" s="971"/>
      <c r="DQ93" s="969"/>
      <c r="DR93" s="970"/>
      <c r="DS93" s="970"/>
      <c r="DT93" s="970"/>
      <c r="DU93" s="971"/>
      <c r="DV93" s="958"/>
      <c r="DW93" s="959"/>
      <c r="DX93" s="959"/>
      <c r="DY93" s="959"/>
      <c r="DZ93" s="960"/>
      <c r="EA93" s="212"/>
    </row>
    <row r="94" spans="1:131" ht="26.25" hidden="1" customHeight="1" x14ac:dyDescent="0.2">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958"/>
      <c r="BT94" s="959"/>
      <c r="BU94" s="959"/>
      <c r="BV94" s="959"/>
      <c r="BW94" s="959"/>
      <c r="BX94" s="959"/>
      <c r="BY94" s="959"/>
      <c r="BZ94" s="959"/>
      <c r="CA94" s="959"/>
      <c r="CB94" s="959"/>
      <c r="CC94" s="959"/>
      <c r="CD94" s="959"/>
      <c r="CE94" s="959"/>
      <c r="CF94" s="959"/>
      <c r="CG94" s="968"/>
      <c r="CH94" s="969"/>
      <c r="CI94" s="970"/>
      <c r="CJ94" s="970"/>
      <c r="CK94" s="970"/>
      <c r="CL94" s="971"/>
      <c r="CM94" s="969"/>
      <c r="CN94" s="970"/>
      <c r="CO94" s="970"/>
      <c r="CP94" s="970"/>
      <c r="CQ94" s="971"/>
      <c r="CR94" s="969"/>
      <c r="CS94" s="970"/>
      <c r="CT94" s="970"/>
      <c r="CU94" s="970"/>
      <c r="CV94" s="971"/>
      <c r="CW94" s="969"/>
      <c r="CX94" s="970"/>
      <c r="CY94" s="970"/>
      <c r="CZ94" s="970"/>
      <c r="DA94" s="971"/>
      <c r="DB94" s="969"/>
      <c r="DC94" s="970"/>
      <c r="DD94" s="970"/>
      <c r="DE94" s="970"/>
      <c r="DF94" s="971"/>
      <c r="DG94" s="969"/>
      <c r="DH94" s="970"/>
      <c r="DI94" s="970"/>
      <c r="DJ94" s="970"/>
      <c r="DK94" s="971"/>
      <c r="DL94" s="969"/>
      <c r="DM94" s="970"/>
      <c r="DN94" s="970"/>
      <c r="DO94" s="970"/>
      <c r="DP94" s="971"/>
      <c r="DQ94" s="969"/>
      <c r="DR94" s="970"/>
      <c r="DS94" s="970"/>
      <c r="DT94" s="970"/>
      <c r="DU94" s="971"/>
      <c r="DV94" s="958"/>
      <c r="DW94" s="959"/>
      <c r="DX94" s="959"/>
      <c r="DY94" s="959"/>
      <c r="DZ94" s="960"/>
      <c r="EA94" s="212"/>
    </row>
    <row r="95" spans="1:131" ht="26.25" hidden="1" customHeight="1" x14ac:dyDescent="0.2">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958"/>
      <c r="BT95" s="959"/>
      <c r="BU95" s="959"/>
      <c r="BV95" s="959"/>
      <c r="BW95" s="959"/>
      <c r="BX95" s="959"/>
      <c r="BY95" s="959"/>
      <c r="BZ95" s="959"/>
      <c r="CA95" s="959"/>
      <c r="CB95" s="959"/>
      <c r="CC95" s="959"/>
      <c r="CD95" s="959"/>
      <c r="CE95" s="959"/>
      <c r="CF95" s="959"/>
      <c r="CG95" s="968"/>
      <c r="CH95" s="969"/>
      <c r="CI95" s="970"/>
      <c r="CJ95" s="970"/>
      <c r="CK95" s="970"/>
      <c r="CL95" s="971"/>
      <c r="CM95" s="969"/>
      <c r="CN95" s="970"/>
      <c r="CO95" s="970"/>
      <c r="CP95" s="970"/>
      <c r="CQ95" s="971"/>
      <c r="CR95" s="969"/>
      <c r="CS95" s="970"/>
      <c r="CT95" s="970"/>
      <c r="CU95" s="970"/>
      <c r="CV95" s="971"/>
      <c r="CW95" s="969"/>
      <c r="CX95" s="970"/>
      <c r="CY95" s="970"/>
      <c r="CZ95" s="970"/>
      <c r="DA95" s="971"/>
      <c r="DB95" s="969"/>
      <c r="DC95" s="970"/>
      <c r="DD95" s="970"/>
      <c r="DE95" s="970"/>
      <c r="DF95" s="971"/>
      <c r="DG95" s="969"/>
      <c r="DH95" s="970"/>
      <c r="DI95" s="970"/>
      <c r="DJ95" s="970"/>
      <c r="DK95" s="971"/>
      <c r="DL95" s="969"/>
      <c r="DM95" s="970"/>
      <c r="DN95" s="970"/>
      <c r="DO95" s="970"/>
      <c r="DP95" s="971"/>
      <c r="DQ95" s="969"/>
      <c r="DR95" s="970"/>
      <c r="DS95" s="970"/>
      <c r="DT95" s="970"/>
      <c r="DU95" s="971"/>
      <c r="DV95" s="958"/>
      <c r="DW95" s="959"/>
      <c r="DX95" s="959"/>
      <c r="DY95" s="959"/>
      <c r="DZ95" s="960"/>
      <c r="EA95" s="212"/>
    </row>
    <row r="96" spans="1:131" ht="26.25" hidden="1" customHeight="1" x14ac:dyDescent="0.2">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958"/>
      <c r="BT96" s="959"/>
      <c r="BU96" s="959"/>
      <c r="BV96" s="959"/>
      <c r="BW96" s="959"/>
      <c r="BX96" s="959"/>
      <c r="BY96" s="959"/>
      <c r="BZ96" s="959"/>
      <c r="CA96" s="959"/>
      <c r="CB96" s="959"/>
      <c r="CC96" s="959"/>
      <c r="CD96" s="959"/>
      <c r="CE96" s="959"/>
      <c r="CF96" s="959"/>
      <c r="CG96" s="968"/>
      <c r="CH96" s="969"/>
      <c r="CI96" s="970"/>
      <c r="CJ96" s="970"/>
      <c r="CK96" s="970"/>
      <c r="CL96" s="971"/>
      <c r="CM96" s="969"/>
      <c r="CN96" s="970"/>
      <c r="CO96" s="970"/>
      <c r="CP96" s="970"/>
      <c r="CQ96" s="971"/>
      <c r="CR96" s="969"/>
      <c r="CS96" s="970"/>
      <c r="CT96" s="970"/>
      <c r="CU96" s="970"/>
      <c r="CV96" s="971"/>
      <c r="CW96" s="969"/>
      <c r="CX96" s="970"/>
      <c r="CY96" s="970"/>
      <c r="CZ96" s="970"/>
      <c r="DA96" s="971"/>
      <c r="DB96" s="969"/>
      <c r="DC96" s="970"/>
      <c r="DD96" s="970"/>
      <c r="DE96" s="970"/>
      <c r="DF96" s="971"/>
      <c r="DG96" s="969"/>
      <c r="DH96" s="970"/>
      <c r="DI96" s="970"/>
      <c r="DJ96" s="970"/>
      <c r="DK96" s="971"/>
      <c r="DL96" s="969"/>
      <c r="DM96" s="970"/>
      <c r="DN96" s="970"/>
      <c r="DO96" s="970"/>
      <c r="DP96" s="971"/>
      <c r="DQ96" s="969"/>
      <c r="DR96" s="970"/>
      <c r="DS96" s="970"/>
      <c r="DT96" s="970"/>
      <c r="DU96" s="971"/>
      <c r="DV96" s="958"/>
      <c r="DW96" s="959"/>
      <c r="DX96" s="959"/>
      <c r="DY96" s="959"/>
      <c r="DZ96" s="960"/>
      <c r="EA96" s="212"/>
    </row>
    <row r="97" spans="1:131" ht="26.25" hidden="1" customHeight="1" x14ac:dyDescent="0.2">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958"/>
      <c r="BT97" s="959"/>
      <c r="BU97" s="959"/>
      <c r="BV97" s="959"/>
      <c r="BW97" s="959"/>
      <c r="BX97" s="959"/>
      <c r="BY97" s="959"/>
      <c r="BZ97" s="959"/>
      <c r="CA97" s="959"/>
      <c r="CB97" s="959"/>
      <c r="CC97" s="959"/>
      <c r="CD97" s="959"/>
      <c r="CE97" s="959"/>
      <c r="CF97" s="959"/>
      <c r="CG97" s="968"/>
      <c r="CH97" s="969"/>
      <c r="CI97" s="970"/>
      <c r="CJ97" s="970"/>
      <c r="CK97" s="970"/>
      <c r="CL97" s="971"/>
      <c r="CM97" s="969"/>
      <c r="CN97" s="970"/>
      <c r="CO97" s="970"/>
      <c r="CP97" s="970"/>
      <c r="CQ97" s="971"/>
      <c r="CR97" s="969"/>
      <c r="CS97" s="970"/>
      <c r="CT97" s="970"/>
      <c r="CU97" s="970"/>
      <c r="CV97" s="971"/>
      <c r="CW97" s="969"/>
      <c r="CX97" s="970"/>
      <c r="CY97" s="970"/>
      <c r="CZ97" s="970"/>
      <c r="DA97" s="971"/>
      <c r="DB97" s="969"/>
      <c r="DC97" s="970"/>
      <c r="DD97" s="970"/>
      <c r="DE97" s="970"/>
      <c r="DF97" s="971"/>
      <c r="DG97" s="969"/>
      <c r="DH97" s="970"/>
      <c r="DI97" s="970"/>
      <c r="DJ97" s="970"/>
      <c r="DK97" s="971"/>
      <c r="DL97" s="969"/>
      <c r="DM97" s="970"/>
      <c r="DN97" s="970"/>
      <c r="DO97" s="970"/>
      <c r="DP97" s="971"/>
      <c r="DQ97" s="969"/>
      <c r="DR97" s="970"/>
      <c r="DS97" s="970"/>
      <c r="DT97" s="970"/>
      <c r="DU97" s="971"/>
      <c r="DV97" s="958"/>
      <c r="DW97" s="959"/>
      <c r="DX97" s="959"/>
      <c r="DY97" s="959"/>
      <c r="DZ97" s="960"/>
      <c r="EA97" s="212"/>
    </row>
    <row r="98" spans="1:131" ht="26.25" hidden="1" customHeight="1" x14ac:dyDescent="0.2">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958"/>
      <c r="BT98" s="959"/>
      <c r="BU98" s="959"/>
      <c r="BV98" s="959"/>
      <c r="BW98" s="959"/>
      <c r="BX98" s="959"/>
      <c r="BY98" s="959"/>
      <c r="BZ98" s="959"/>
      <c r="CA98" s="959"/>
      <c r="CB98" s="959"/>
      <c r="CC98" s="959"/>
      <c r="CD98" s="959"/>
      <c r="CE98" s="959"/>
      <c r="CF98" s="959"/>
      <c r="CG98" s="968"/>
      <c r="CH98" s="969"/>
      <c r="CI98" s="970"/>
      <c r="CJ98" s="970"/>
      <c r="CK98" s="970"/>
      <c r="CL98" s="971"/>
      <c r="CM98" s="969"/>
      <c r="CN98" s="970"/>
      <c r="CO98" s="970"/>
      <c r="CP98" s="970"/>
      <c r="CQ98" s="971"/>
      <c r="CR98" s="969"/>
      <c r="CS98" s="970"/>
      <c r="CT98" s="970"/>
      <c r="CU98" s="970"/>
      <c r="CV98" s="971"/>
      <c r="CW98" s="969"/>
      <c r="CX98" s="970"/>
      <c r="CY98" s="970"/>
      <c r="CZ98" s="970"/>
      <c r="DA98" s="971"/>
      <c r="DB98" s="969"/>
      <c r="DC98" s="970"/>
      <c r="DD98" s="970"/>
      <c r="DE98" s="970"/>
      <c r="DF98" s="971"/>
      <c r="DG98" s="969"/>
      <c r="DH98" s="970"/>
      <c r="DI98" s="970"/>
      <c r="DJ98" s="970"/>
      <c r="DK98" s="971"/>
      <c r="DL98" s="969"/>
      <c r="DM98" s="970"/>
      <c r="DN98" s="970"/>
      <c r="DO98" s="970"/>
      <c r="DP98" s="971"/>
      <c r="DQ98" s="969"/>
      <c r="DR98" s="970"/>
      <c r="DS98" s="970"/>
      <c r="DT98" s="970"/>
      <c r="DU98" s="971"/>
      <c r="DV98" s="958"/>
      <c r="DW98" s="959"/>
      <c r="DX98" s="959"/>
      <c r="DY98" s="959"/>
      <c r="DZ98" s="960"/>
      <c r="EA98" s="212"/>
    </row>
    <row r="99" spans="1:131" ht="26.25" hidden="1" customHeight="1" x14ac:dyDescent="0.2">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958"/>
      <c r="BT99" s="959"/>
      <c r="BU99" s="959"/>
      <c r="BV99" s="959"/>
      <c r="BW99" s="959"/>
      <c r="BX99" s="959"/>
      <c r="BY99" s="959"/>
      <c r="BZ99" s="959"/>
      <c r="CA99" s="959"/>
      <c r="CB99" s="959"/>
      <c r="CC99" s="959"/>
      <c r="CD99" s="959"/>
      <c r="CE99" s="959"/>
      <c r="CF99" s="959"/>
      <c r="CG99" s="968"/>
      <c r="CH99" s="969"/>
      <c r="CI99" s="970"/>
      <c r="CJ99" s="970"/>
      <c r="CK99" s="970"/>
      <c r="CL99" s="971"/>
      <c r="CM99" s="969"/>
      <c r="CN99" s="970"/>
      <c r="CO99" s="970"/>
      <c r="CP99" s="970"/>
      <c r="CQ99" s="971"/>
      <c r="CR99" s="969"/>
      <c r="CS99" s="970"/>
      <c r="CT99" s="970"/>
      <c r="CU99" s="970"/>
      <c r="CV99" s="971"/>
      <c r="CW99" s="969"/>
      <c r="CX99" s="970"/>
      <c r="CY99" s="970"/>
      <c r="CZ99" s="970"/>
      <c r="DA99" s="971"/>
      <c r="DB99" s="969"/>
      <c r="DC99" s="970"/>
      <c r="DD99" s="970"/>
      <c r="DE99" s="970"/>
      <c r="DF99" s="971"/>
      <c r="DG99" s="969"/>
      <c r="DH99" s="970"/>
      <c r="DI99" s="970"/>
      <c r="DJ99" s="970"/>
      <c r="DK99" s="971"/>
      <c r="DL99" s="969"/>
      <c r="DM99" s="970"/>
      <c r="DN99" s="970"/>
      <c r="DO99" s="970"/>
      <c r="DP99" s="971"/>
      <c r="DQ99" s="969"/>
      <c r="DR99" s="970"/>
      <c r="DS99" s="970"/>
      <c r="DT99" s="970"/>
      <c r="DU99" s="971"/>
      <c r="DV99" s="958"/>
      <c r="DW99" s="959"/>
      <c r="DX99" s="959"/>
      <c r="DY99" s="959"/>
      <c r="DZ99" s="960"/>
      <c r="EA99" s="212"/>
    </row>
    <row r="100" spans="1:131" ht="26.25" hidden="1" customHeight="1" x14ac:dyDescent="0.2">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958"/>
      <c r="BT100" s="959"/>
      <c r="BU100" s="959"/>
      <c r="BV100" s="959"/>
      <c r="BW100" s="959"/>
      <c r="BX100" s="959"/>
      <c r="BY100" s="959"/>
      <c r="BZ100" s="959"/>
      <c r="CA100" s="959"/>
      <c r="CB100" s="959"/>
      <c r="CC100" s="959"/>
      <c r="CD100" s="959"/>
      <c r="CE100" s="959"/>
      <c r="CF100" s="959"/>
      <c r="CG100" s="968"/>
      <c r="CH100" s="969"/>
      <c r="CI100" s="970"/>
      <c r="CJ100" s="970"/>
      <c r="CK100" s="970"/>
      <c r="CL100" s="971"/>
      <c r="CM100" s="969"/>
      <c r="CN100" s="970"/>
      <c r="CO100" s="970"/>
      <c r="CP100" s="970"/>
      <c r="CQ100" s="971"/>
      <c r="CR100" s="969"/>
      <c r="CS100" s="970"/>
      <c r="CT100" s="970"/>
      <c r="CU100" s="970"/>
      <c r="CV100" s="971"/>
      <c r="CW100" s="969"/>
      <c r="CX100" s="970"/>
      <c r="CY100" s="970"/>
      <c r="CZ100" s="970"/>
      <c r="DA100" s="971"/>
      <c r="DB100" s="969"/>
      <c r="DC100" s="970"/>
      <c r="DD100" s="970"/>
      <c r="DE100" s="970"/>
      <c r="DF100" s="971"/>
      <c r="DG100" s="969"/>
      <c r="DH100" s="970"/>
      <c r="DI100" s="970"/>
      <c r="DJ100" s="970"/>
      <c r="DK100" s="971"/>
      <c r="DL100" s="969"/>
      <c r="DM100" s="970"/>
      <c r="DN100" s="970"/>
      <c r="DO100" s="970"/>
      <c r="DP100" s="971"/>
      <c r="DQ100" s="969"/>
      <c r="DR100" s="970"/>
      <c r="DS100" s="970"/>
      <c r="DT100" s="970"/>
      <c r="DU100" s="971"/>
      <c r="DV100" s="958"/>
      <c r="DW100" s="959"/>
      <c r="DX100" s="959"/>
      <c r="DY100" s="959"/>
      <c r="DZ100" s="960"/>
      <c r="EA100" s="212"/>
    </row>
    <row r="101" spans="1:131" ht="26.25" hidden="1" customHeight="1" x14ac:dyDescent="0.2">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958"/>
      <c r="BT101" s="959"/>
      <c r="BU101" s="959"/>
      <c r="BV101" s="959"/>
      <c r="BW101" s="959"/>
      <c r="BX101" s="959"/>
      <c r="BY101" s="959"/>
      <c r="BZ101" s="959"/>
      <c r="CA101" s="959"/>
      <c r="CB101" s="959"/>
      <c r="CC101" s="959"/>
      <c r="CD101" s="959"/>
      <c r="CE101" s="959"/>
      <c r="CF101" s="959"/>
      <c r="CG101" s="968"/>
      <c r="CH101" s="969"/>
      <c r="CI101" s="970"/>
      <c r="CJ101" s="970"/>
      <c r="CK101" s="970"/>
      <c r="CL101" s="971"/>
      <c r="CM101" s="969"/>
      <c r="CN101" s="970"/>
      <c r="CO101" s="970"/>
      <c r="CP101" s="970"/>
      <c r="CQ101" s="971"/>
      <c r="CR101" s="969"/>
      <c r="CS101" s="970"/>
      <c r="CT101" s="970"/>
      <c r="CU101" s="970"/>
      <c r="CV101" s="971"/>
      <c r="CW101" s="969"/>
      <c r="CX101" s="970"/>
      <c r="CY101" s="970"/>
      <c r="CZ101" s="970"/>
      <c r="DA101" s="971"/>
      <c r="DB101" s="969"/>
      <c r="DC101" s="970"/>
      <c r="DD101" s="970"/>
      <c r="DE101" s="970"/>
      <c r="DF101" s="971"/>
      <c r="DG101" s="969"/>
      <c r="DH101" s="970"/>
      <c r="DI101" s="970"/>
      <c r="DJ101" s="970"/>
      <c r="DK101" s="971"/>
      <c r="DL101" s="969"/>
      <c r="DM101" s="970"/>
      <c r="DN101" s="970"/>
      <c r="DO101" s="970"/>
      <c r="DP101" s="971"/>
      <c r="DQ101" s="969"/>
      <c r="DR101" s="970"/>
      <c r="DS101" s="970"/>
      <c r="DT101" s="970"/>
      <c r="DU101" s="971"/>
      <c r="DV101" s="958"/>
      <c r="DW101" s="959"/>
      <c r="DX101" s="959"/>
      <c r="DY101" s="959"/>
      <c r="DZ101" s="960"/>
      <c r="EA101" s="212"/>
    </row>
    <row r="102" spans="1:131" ht="26.25" customHeight="1" thickBot="1" x14ac:dyDescent="0.25">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381</v>
      </c>
      <c r="BR102" s="950" t="s">
        <v>406</v>
      </c>
      <c r="BS102" s="951"/>
      <c r="BT102" s="951"/>
      <c r="BU102" s="951"/>
      <c r="BV102" s="951"/>
      <c r="BW102" s="951"/>
      <c r="BX102" s="951"/>
      <c r="BY102" s="951"/>
      <c r="BZ102" s="951"/>
      <c r="CA102" s="951"/>
      <c r="CB102" s="951"/>
      <c r="CC102" s="951"/>
      <c r="CD102" s="951"/>
      <c r="CE102" s="951"/>
      <c r="CF102" s="951"/>
      <c r="CG102" s="961"/>
      <c r="CH102" s="962"/>
      <c r="CI102" s="963"/>
      <c r="CJ102" s="963"/>
      <c r="CK102" s="963"/>
      <c r="CL102" s="964"/>
      <c r="CM102" s="962"/>
      <c r="CN102" s="963"/>
      <c r="CO102" s="963"/>
      <c r="CP102" s="963"/>
      <c r="CQ102" s="964"/>
      <c r="CR102" s="965">
        <v>3007</v>
      </c>
      <c r="CS102" s="966"/>
      <c r="CT102" s="966"/>
      <c r="CU102" s="966"/>
      <c r="CV102" s="967"/>
      <c r="CW102" s="965">
        <v>167</v>
      </c>
      <c r="CX102" s="966"/>
      <c r="CY102" s="966"/>
      <c r="CZ102" s="966"/>
      <c r="DA102" s="967"/>
      <c r="DB102" s="965">
        <v>13857</v>
      </c>
      <c r="DC102" s="966"/>
      <c r="DD102" s="966"/>
      <c r="DE102" s="966"/>
      <c r="DF102" s="967"/>
      <c r="DG102" s="965"/>
      <c r="DH102" s="966"/>
      <c r="DI102" s="966"/>
      <c r="DJ102" s="966"/>
      <c r="DK102" s="967"/>
      <c r="DL102" s="965"/>
      <c r="DM102" s="966"/>
      <c r="DN102" s="966"/>
      <c r="DO102" s="966"/>
      <c r="DP102" s="967"/>
      <c r="DQ102" s="965"/>
      <c r="DR102" s="966"/>
      <c r="DS102" s="966"/>
      <c r="DT102" s="966"/>
      <c r="DU102" s="967"/>
      <c r="DV102" s="950"/>
      <c r="DW102" s="951"/>
      <c r="DX102" s="951"/>
      <c r="DY102" s="951"/>
      <c r="DZ102" s="952"/>
      <c r="EA102" s="212"/>
    </row>
    <row r="103" spans="1:131" ht="26.25" customHeight="1" x14ac:dyDescent="0.2">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53" t="s">
        <v>407</v>
      </c>
      <c r="BR103" s="953"/>
      <c r="BS103" s="953"/>
      <c r="BT103" s="953"/>
      <c r="BU103" s="953"/>
      <c r="BV103" s="953"/>
      <c r="BW103" s="953"/>
      <c r="BX103" s="953"/>
      <c r="BY103" s="953"/>
      <c r="BZ103" s="953"/>
      <c r="CA103" s="953"/>
      <c r="CB103" s="953"/>
      <c r="CC103" s="953"/>
      <c r="CD103" s="953"/>
      <c r="CE103" s="953"/>
      <c r="CF103" s="953"/>
      <c r="CG103" s="953"/>
      <c r="CH103" s="953"/>
      <c r="CI103" s="953"/>
      <c r="CJ103" s="953"/>
      <c r="CK103" s="953"/>
      <c r="CL103" s="953"/>
      <c r="CM103" s="953"/>
      <c r="CN103" s="953"/>
      <c r="CO103" s="953"/>
      <c r="CP103" s="953"/>
      <c r="CQ103" s="953"/>
      <c r="CR103" s="953"/>
      <c r="CS103" s="953"/>
      <c r="CT103" s="953"/>
      <c r="CU103" s="953"/>
      <c r="CV103" s="953"/>
      <c r="CW103" s="953"/>
      <c r="CX103" s="953"/>
      <c r="CY103" s="953"/>
      <c r="CZ103" s="953"/>
      <c r="DA103" s="953"/>
      <c r="DB103" s="953"/>
      <c r="DC103" s="953"/>
      <c r="DD103" s="953"/>
      <c r="DE103" s="953"/>
      <c r="DF103" s="953"/>
      <c r="DG103" s="953"/>
      <c r="DH103" s="953"/>
      <c r="DI103" s="953"/>
      <c r="DJ103" s="953"/>
      <c r="DK103" s="953"/>
      <c r="DL103" s="953"/>
      <c r="DM103" s="953"/>
      <c r="DN103" s="953"/>
      <c r="DO103" s="953"/>
      <c r="DP103" s="953"/>
      <c r="DQ103" s="953"/>
      <c r="DR103" s="953"/>
      <c r="DS103" s="953"/>
      <c r="DT103" s="953"/>
      <c r="DU103" s="953"/>
      <c r="DV103" s="953"/>
      <c r="DW103" s="953"/>
      <c r="DX103" s="953"/>
      <c r="DY103" s="953"/>
      <c r="DZ103" s="953"/>
      <c r="EA103" s="212"/>
    </row>
    <row r="104" spans="1:131" ht="26.25" customHeight="1" x14ac:dyDescent="0.2">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54" t="s">
        <v>408</v>
      </c>
      <c r="BR104" s="954"/>
      <c r="BS104" s="954"/>
      <c r="BT104" s="954"/>
      <c r="BU104" s="954"/>
      <c r="BV104" s="954"/>
      <c r="BW104" s="954"/>
      <c r="BX104" s="954"/>
      <c r="BY104" s="954"/>
      <c r="BZ104" s="954"/>
      <c r="CA104" s="954"/>
      <c r="CB104" s="954"/>
      <c r="CC104" s="954"/>
      <c r="CD104" s="954"/>
      <c r="CE104" s="954"/>
      <c r="CF104" s="954"/>
      <c r="CG104" s="954"/>
      <c r="CH104" s="954"/>
      <c r="CI104" s="954"/>
      <c r="CJ104" s="954"/>
      <c r="CK104" s="954"/>
      <c r="CL104" s="954"/>
      <c r="CM104" s="954"/>
      <c r="CN104" s="954"/>
      <c r="CO104" s="954"/>
      <c r="CP104" s="954"/>
      <c r="CQ104" s="954"/>
      <c r="CR104" s="954"/>
      <c r="CS104" s="954"/>
      <c r="CT104" s="954"/>
      <c r="CU104" s="954"/>
      <c r="CV104" s="954"/>
      <c r="CW104" s="954"/>
      <c r="CX104" s="954"/>
      <c r="CY104" s="954"/>
      <c r="CZ104" s="954"/>
      <c r="DA104" s="954"/>
      <c r="DB104" s="954"/>
      <c r="DC104" s="954"/>
      <c r="DD104" s="954"/>
      <c r="DE104" s="954"/>
      <c r="DF104" s="954"/>
      <c r="DG104" s="954"/>
      <c r="DH104" s="954"/>
      <c r="DI104" s="954"/>
      <c r="DJ104" s="954"/>
      <c r="DK104" s="954"/>
      <c r="DL104" s="954"/>
      <c r="DM104" s="954"/>
      <c r="DN104" s="954"/>
      <c r="DO104" s="954"/>
      <c r="DP104" s="954"/>
      <c r="DQ104" s="954"/>
      <c r="DR104" s="954"/>
      <c r="DS104" s="954"/>
      <c r="DT104" s="954"/>
      <c r="DU104" s="954"/>
      <c r="DV104" s="954"/>
      <c r="DW104" s="954"/>
      <c r="DX104" s="954"/>
      <c r="DY104" s="954"/>
      <c r="DZ104" s="954"/>
      <c r="EA104" s="212"/>
    </row>
    <row r="105" spans="1:131" ht="11.25" customHeight="1" x14ac:dyDescent="0.2">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31" t="s">
        <v>409</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410</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55" t="s">
        <v>411</v>
      </c>
      <c r="B108" s="956"/>
      <c r="C108" s="956"/>
      <c r="D108" s="956"/>
      <c r="E108" s="956"/>
      <c r="F108" s="956"/>
      <c r="G108" s="956"/>
      <c r="H108" s="956"/>
      <c r="I108" s="956"/>
      <c r="J108" s="956"/>
      <c r="K108" s="956"/>
      <c r="L108" s="956"/>
      <c r="M108" s="956"/>
      <c r="N108" s="956"/>
      <c r="O108" s="956"/>
      <c r="P108" s="956"/>
      <c r="Q108" s="956"/>
      <c r="R108" s="956"/>
      <c r="S108" s="956"/>
      <c r="T108" s="956"/>
      <c r="U108" s="956"/>
      <c r="V108" s="956"/>
      <c r="W108" s="956"/>
      <c r="X108" s="956"/>
      <c r="Y108" s="956"/>
      <c r="Z108" s="956"/>
      <c r="AA108" s="956"/>
      <c r="AB108" s="956"/>
      <c r="AC108" s="956"/>
      <c r="AD108" s="956"/>
      <c r="AE108" s="956"/>
      <c r="AF108" s="956"/>
      <c r="AG108" s="956"/>
      <c r="AH108" s="956"/>
      <c r="AI108" s="956"/>
      <c r="AJ108" s="956"/>
      <c r="AK108" s="956"/>
      <c r="AL108" s="956"/>
      <c r="AM108" s="956"/>
      <c r="AN108" s="956"/>
      <c r="AO108" s="956"/>
      <c r="AP108" s="956"/>
      <c r="AQ108" s="956"/>
      <c r="AR108" s="956"/>
      <c r="AS108" s="956"/>
      <c r="AT108" s="957"/>
      <c r="AU108" s="955" t="s">
        <v>412</v>
      </c>
      <c r="AV108" s="956"/>
      <c r="AW108" s="956"/>
      <c r="AX108" s="956"/>
      <c r="AY108" s="956"/>
      <c r="AZ108" s="956"/>
      <c r="BA108" s="956"/>
      <c r="BB108" s="956"/>
      <c r="BC108" s="956"/>
      <c r="BD108" s="956"/>
      <c r="BE108" s="956"/>
      <c r="BF108" s="956"/>
      <c r="BG108" s="956"/>
      <c r="BH108" s="956"/>
      <c r="BI108" s="956"/>
      <c r="BJ108" s="956"/>
      <c r="BK108" s="956"/>
      <c r="BL108" s="956"/>
      <c r="BM108" s="956"/>
      <c r="BN108" s="956"/>
      <c r="BO108" s="956"/>
      <c r="BP108" s="956"/>
      <c r="BQ108" s="956"/>
      <c r="BR108" s="956"/>
      <c r="BS108" s="956"/>
      <c r="BT108" s="956"/>
      <c r="BU108" s="956"/>
      <c r="BV108" s="956"/>
      <c r="BW108" s="956"/>
      <c r="BX108" s="956"/>
      <c r="BY108" s="956"/>
      <c r="BZ108" s="956"/>
      <c r="CA108" s="956"/>
      <c r="CB108" s="956"/>
      <c r="CC108" s="956"/>
      <c r="CD108" s="956"/>
      <c r="CE108" s="956"/>
      <c r="CF108" s="956"/>
      <c r="CG108" s="956"/>
      <c r="CH108" s="956"/>
      <c r="CI108" s="956"/>
      <c r="CJ108" s="956"/>
      <c r="CK108" s="956"/>
      <c r="CL108" s="956"/>
      <c r="CM108" s="956"/>
      <c r="CN108" s="956"/>
      <c r="CO108" s="956"/>
      <c r="CP108" s="956"/>
      <c r="CQ108" s="956"/>
      <c r="CR108" s="956"/>
      <c r="CS108" s="956"/>
      <c r="CT108" s="956"/>
      <c r="CU108" s="956"/>
      <c r="CV108" s="956"/>
      <c r="CW108" s="956"/>
      <c r="CX108" s="956"/>
      <c r="CY108" s="956"/>
      <c r="CZ108" s="956"/>
      <c r="DA108" s="956"/>
      <c r="DB108" s="956"/>
      <c r="DC108" s="956"/>
      <c r="DD108" s="956"/>
      <c r="DE108" s="956"/>
      <c r="DF108" s="956"/>
      <c r="DG108" s="956"/>
      <c r="DH108" s="956"/>
      <c r="DI108" s="956"/>
      <c r="DJ108" s="956"/>
      <c r="DK108" s="956"/>
      <c r="DL108" s="956"/>
      <c r="DM108" s="956"/>
      <c r="DN108" s="956"/>
      <c r="DO108" s="956"/>
      <c r="DP108" s="956"/>
      <c r="DQ108" s="956"/>
      <c r="DR108" s="956"/>
      <c r="DS108" s="956"/>
      <c r="DT108" s="956"/>
      <c r="DU108" s="956"/>
      <c r="DV108" s="956"/>
      <c r="DW108" s="956"/>
      <c r="DX108" s="956"/>
      <c r="DY108" s="956"/>
      <c r="DZ108" s="957"/>
    </row>
    <row r="109" spans="1:131" s="212" customFormat="1" ht="26.25" customHeight="1" x14ac:dyDescent="0.2">
      <c r="A109" s="908" t="s">
        <v>413</v>
      </c>
      <c r="B109" s="909"/>
      <c r="C109" s="909"/>
      <c r="D109" s="909"/>
      <c r="E109" s="909"/>
      <c r="F109" s="909"/>
      <c r="G109" s="909"/>
      <c r="H109" s="909"/>
      <c r="I109" s="909"/>
      <c r="J109" s="909"/>
      <c r="K109" s="909"/>
      <c r="L109" s="909"/>
      <c r="M109" s="909"/>
      <c r="N109" s="909"/>
      <c r="O109" s="909"/>
      <c r="P109" s="909"/>
      <c r="Q109" s="909"/>
      <c r="R109" s="909"/>
      <c r="S109" s="909"/>
      <c r="T109" s="909"/>
      <c r="U109" s="909"/>
      <c r="V109" s="909"/>
      <c r="W109" s="909"/>
      <c r="X109" s="909"/>
      <c r="Y109" s="909"/>
      <c r="Z109" s="910"/>
      <c r="AA109" s="911" t="s">
        <v>414</v>
      </c>
      <c r="AB109" s="909"/>
      <c r="AC109" s="909"/>
      <c r="AD109" s="909"/>
      <c r="AE109" s="910"/>
      <c r="AF109" s="911" t="s">
        <v>415</v>
      </c>
      <c r="AG109" s="909"/>
      <c r="AH109" s="909"/>
      <c r="AI109" s="909"/>
      <c r="AJ109" s="910"/>
      <c r="AK109" s="911" t="s">
        <v>294</v>
      </c>
      <c r="AL109" s="909"/>
      <c r="AM109" s="909"/>
      <c r="AN109" s="909"/>
      <c r="AO109" s="910"/>
      <c r="AP109" s="911" t="s">
        <v>416</v>
      </c>
      <c r="AQ109" s="909"/>
      <c r="AR109" s="909"/>
      <c r="AS109" s="909"/>
      <c r="AT109" s="942"/>
      <c r="AU109" s="908" t="s">
        <v>413</v>
      </c>
      <c r="AV109" s="909"/>
      <c r="AW109" s="909"/>
      <c r="AX109" s="909"/>
      <c r="AY109" s="909"/>
      <c r="AZ109" s="909"/>
      <c r="BA109" s="909"/>
      <c r="BB109" s="909"/>
      <c r="BC109" s="909"/>
      <c r="BD109" s="909"/>
      <c r="BE109" s="909"/>
      <c r="BF109" s="909"/>
      <c r="BG109" s="909"/>
      <c r="BH109" s="909"/>
      <c r="BI109" s="909"/>
      <c r="BJ109" s="909"/>
      <c r="BK109" s="909"/>
      <c r="BL109" s="909"/>
      <c r="BM109" s="909"/>
      <c r="BN109" s="909"/>
      <c r="BO109" s="909"/>
      <c r="BP109" s="910"/>
      <c r="BQ109" s="911" t="s">
        <v>414</v>
      </c>
      <c r="BR109" s="909"/>
      <c r="BS109" s="909"/>
      <c r="BT109" s="909"/>
      <c r="BU109" s="910"/>
      <c r="BV109" s="911" t="s">
        <v>415</v>
      </c>
      <c r="BW109" s="909"/>
      <c r="BX109" s="909"/>
      <c r="BY109" s="909"/>
      <c r="BZ109" s="910"/>
      <c r="CA109" s="911" t="s">
        <v>294</v>
      </c>
      <c r="CB109" s="909"/>
      <c r="CC109" s="909"/>
      <c r="CD109" s="909"/>
      <c r="CE109" s="910"/>
      <c r="CF109" s="949" t="s">
        <v>416</v>
      </c>
      <c r="CG109" s="949"/>
      <c r="CH109" s="949"/>
      <c r="CI109" s="949"/>
      <c r="CJ109" s="949"/>
      <c r="CK109" s="911" t="s">
        <v>417</v>
      </c>
      <c r="CL109" s="909"/>
      <c r="CM109" s="909"/>
      <c r="CN109" s="909"/>
      <c r="CO109" s="909"/>
      <c r="CP109" s="909"/>
      <c r="CQ109" s="909"/>
      <c r="CR109" s="909"/>
      <c r="CS109" s="909"/>
      <c r="CT109" s="909"/>
      <c r="CU109" s="909"/>
      <c r="CV109" s="909"/>
      <c r="CW109" s="909"/>
      <c r="CX109" s="909"/>
      <c r="CY109" s="909"/>
      <c r="CZ109" s="909"/>
      <c r="DA109" s="909"/>
      <c r="DB109" s="909"/>
      <c r="DC109" s="909"/>
      <c r="DD109" s="909"/>
      <c r="DE109" s="909"/>
      <c r="DF109" s="910"/>
      <c r="DG109" s="911" t="s">
        <v>414</v>
      </c>
      <c r="DH109" s="909"/>
      <c r="DI109" s="909"/>
      <c r="DJ109" s="909"/>
      <c r="DK109" s="910"/>
      <c r="DL109" s="911" t="s">
        <v>415</v>
      </c>
      <c r="DM109" s="909"/>
      <c r="DN109" s="909"/>
      <c r="DO109" s="909"/>
      <c r="DP109" s="910"/>
      <c r="DQ109" s="911" t="s">
        <v>294</v>
      </c>
      <c r="DR109" s="909"/>
      <c r="DS109" s="909"/>
      <c r="DT109" s="909"/>
      <c r="DU109" s="910"/>
      <c r="DV109" s="911" t="s">
        <v>416</v>
      </c>
      <c r="DW109" s="909"/>
      <c r="DX109" s="909"/>
      <c r="DY109" s="909"/>
      <c r="DZ109" s="942"/>
    </row>
    <row r="110" spans="1:131" s="212" customFormat="1" ht="26.25" customHeight="1" x14ac:dyDescent="0.2">
      <c r="A110" s="820" t="s">
        <v>418</v>
      </c>
      <c r="B110" s="821"/>
      <c r="C110" s="821"/>
      <c r="D110" s="821"/>
      <c r="E110" s="821"/>
      <c r="F110" s="821"/>
      <c r="G110" s="821"/>
      <c r="H110" s="821"/>
      <c r="I110" s="821"/>
      <c r="J110" s="821"/>
      <c r="K110" s="821"/>
      <c r="L110" s="821"/>
      <c r="M110" s="821"/>
      <c r="N110" s="821"/>
      <c r="O110" s="821"/>
      <c r="P110" s="821"/>
      <c r="Q110" s="821"/>
      <c r="R110" s="821"/>
      <c r="S110" s="821"/>
      <c r="T110" s="821"/>
      <c r="U110" s="821"/>
      <c r="V110" s="821"/>
      <c r="W110" s="821"/>
      <c r="X110" s="821"/>
      <c r="Y110" s="821"/>
      <c r="Z110" s="822"/>
      <c r="AA110" s="901">
        <v>21560153</v>
      </c>
      <c r="AB110" s="902"/>
      <c r="AC110" s="902"/>
      <c r="AD110" s="902"/>
      <c r="AE110" s="903"/>
      <c r="AF110" s="904">
        <v>20278708</v>
      </c>
      <c r="AG110" s="902"/>
      <c r="AH110" s="902"/>
      <c r="AI110" s="902"/>
      <c r="AJ110" s="903"/>
      <c r="AK110" s="904">
        <v>19240330</v>
      </c>
      <c r="AL110" s="902"/>
      <c r="AM110" s="902"/>
      <c r="AN110" s="902"/>
      <c r="AO110" s="903"/>
      <c r="AP110" s="905">
        <v>18.7</v>
      </c>
      <c r="AQ110" s="906"/>
      <c r="AR110" s="906"/>
      <c r="AS110" s="906"/>
      <c r="AT110" s="907"/>
      <c r="AU110" s="943" t="s">
        <v>69</v>
      </c>
      <c r="AV110" s="944"/>
      <c r="AW110" s="944"/>
      <c r="AX110" s="944"/>
      <c r="AY110" s="944"/>
      <c r="AZ110" s="873" t="s">
        <v>419</v>
      </c>
      <c r="BA110" s="821"/>
      <c r="BB110" s="821"/>
      <c r="BC110" s="821"/>
      <c r="BD110" s="821"/>
      <c r="BE110" s="821"/>
      <c r="BF110" s="821"/>
      <c r="BG110" s="821"/>
      <c r="BH110" s="821"/>
      <c r="BI110" s="821"/>
      <c r="BJ110" s="821"/>
      <c r="BK110" s="821"/>
      <c r="BL110" s="821"/>
      <c r="BM110" s="821"/>
      <c r="BN110" s="821"/>
      <c r="BO110" s="821"/>
      <c r="BP110" s="822"/>
      <c r="BQ110" s="874">
        <v>174026346</v>
      </c>
      <c r="BR110" s="855"/>
      <c r="BS110" s="855"/>
      <c r="BT110" s="855"/>
      <c r="BU110" s="855"/>
      <c r="BV110" s="855">
        <v>163387040</v>
      </c>
      <c r="BW110" s="855"/>
      <c r="BX110" s="855"/>
      <c r="BY110" s="855"/>
      <c r="BZ110" s="855"/>
      <c r="CA110" s="855">
        <v>155355819</v>
      </c>
      <c r="CB110" s="855"/>
      <c r="CC110" s="855"/>
      <c r="CD110" s="855"/>
      <c r="CE110" s="855"/>
      <c r="CF110" s="879">
        <v>150.9</v>
      </c>
      <c r="CG110" s="880"/>
      <c r="CH110" s="880"/>
      <c r="CI110" s="880"/>
      <c r="CJ110" s="880"/>
      <c r="CK110" s="939" t="s">
        <v>420</v>
      </c>
      <c r="CL110" s="832"/>
      <c r="CM110" s="873" t="s">
        <v>421</v>
      </c>
      <c r="CN110" s="821"/>
      <c r="CO110" s="821"/>
      <c r="CP110" s="821"/>
      <c r="CQ110" s="821"/>
      <c r="CR110" s="821"/>
      <c r="CS110" s="821"/>
      <c r="CT110" s="821"/>
      <c r="CU110" s="821"/>
      <c r="CV110" s="821"/>
      <c r="CW110" s="821"/>
      <c r="CX110" s="821"/>
      <c r="CY110" s="821"/>
      <c r="CZ110" s="821"/>
      <c r="DA110" s="821"/>
      <c r="DB110" s="821"/>
      <c r="DC110" s="821"/>
      <c r="DD110" s="821"/>
      <c r="DE110" s="821"/>
      <c r="DF110" s="822"/>
      <c r="DG110" s="874">
        <v>4290357</v>
      </c>
      <c r="DH110" s="855"/>
      <c r="DI110" s="855"/>
      <c r="DJ110" s="855"/>
      <c r="DK110" s="855"/>
      <c r="DL110" s="855">
        <v>3896526</v>
      </c>
      <c r="DM110" s="855"/>
      <c r="DN110" s="855"/>
      <c r="DO110" s="855"/>
      <c r="DP110" s="855"/>
      <c r="DQ110" s="855">
        <v>3592351</v>
      </c>
      <c r="DR110" s="855"/>
      <c r="DS110" s="855"/>
      <c r="DT110" s="855"/>
      <c r="DU110" s="855"/>
      <c r="DV110" s="856">
        <v>3.5</v>
      </c>
      <c r="DW110" s="856"/>
      <c r="DX110" s="856"/>
      <c r="DY110" s="856"/>
      <c r="DZ110" s="857"/>
    </row>
    <row r="111" spans="1:131" s="212" customFormat="1" ht="26.25" customHeight="1" x14ac:dyDescent="0.2">
      <c r="A111" s="787" t="s">
        <v>422</v>
      </c>
      <c r="B111" s="788"/>
      <c r="C111" s="788"/>
      <c r="D111" s="788"/>
      <c r="E111" s="788"/>
      <c r="F111" s="788"/>
      <c r="G111" s="788"/>
      <c r="H111" s="788"/>
      <c r="I111" s="788"/>
      <c r="J111" s="788"/>
      <c r="K111" s="788"/>
      <c r="L111" s="788"/>
      <c r="M111" s="788"/>
      <c r="N111" s="788"/>
      <c r="O111" s="788"/>
      <c r="P111" s="788"/>
      <c r="Q111" s="788"/>
      <c r="R111" s="788"/>
      <c r="S111" s="788"/>
      <c r="T111" s="788"/>
      <c r="U111" s="788"/>
      <c r="V111" s="788"/>
      <c r="W111" s="788"/>
      <c r="X111" s="788"/>
      <c r="Y111" s="788"/>
      <c r="Z111" s="938"/>
      <c r="AA111" s="931" t="s">
        <v>122</v>
      </c>
      <c r="AB111" s="932"/>
      <c r="AC111" s="932"/>
      <c r="AD111" s="932"/>
      <c r="AE111" s="933"/>
      <c r="AF111" s="934" t="s">
        <v>122</v>
      </c>
      <c r="AG111" s="932"/>
      <c r="AH111" s="932"/>
      <c r="AI111" s="932"/>
      <c r="AJ111" s="933"/>
      <c r="AK111" s="934" t="s">
        <v>122</v>
      </c>
      <c r="AL111" s="932"/>
      <c r="AM111" s="932"/>
      <c r="AN111" s="932"/>
      <c r="AO111" s="933"/>
      <c r="AP111" s="935" t="s">
        <v>122</v>
      </c>
      <c r="AQ111" s="936"/>
      <c r="AR111" s="936"/>
      <c r="AS111" s="936"/>
      <c r="AT111" s="937"/>
      <c r="AU111" s="945"/>
      <c r="AV111" s="946"/>
      <c r="AW111" s="946"/>
      <c r="AX111" s="946"/>
      <c r="AY111" s="946"/>
      <c r="AZ111" s="828" t="s">
        <v>423</v>
      </c>
      <c r="BA111" s="765"/>
      <c r="BB111" s="765"/>
      <c r="BC111" s="765"/>
      <c r="BD111" s="765"/>
      <c r="BE111" s="765"/>
      <c r="BF111" s="765"/>
      <c r="BG111" s="765"/>
      <c r="BH111" s="765"/>
      <c r="BI111" s="765"/>
      <c r="BJ111" s="765"/>
      <c r="BK111" s="765"/>
      <c r="BL111" s="765"/>
      <c r="BM111" s="765"/>
      <c r="BN111" s="765"/>
      <c r="BO111" s="765"/>
      <c r="BP111" s="766"/>
      <c r="BQ111" s="829">
        <v>4810958</v>
      </c>
      <c r="BR111" s="830"/>
      <c r="BS111" s="830"/>
      <c r="BT111" s="830"/>
      <c r="BU111" s="830"/>
      <c r="BV111" s="830">
        <v>4569337</v>
      </c>
      <c r="BW111" s="830"/>
      <c r="BX111" s="830"/>
      <c r="BY111" s="830"/>
      <c r="BZ111" s="830"/>
      <c r="CA111" s="830">
        <v>4159738</v>
      </c>
      <c r="CB111" s="830"/>
      <c r="CC111" s="830"/>
      <c r="CD111" s="830"/>
      <c r="CE111" s="830"/>
      <c r="CF111" s="888">
        <v>4</v>
      </c>
      <c r="CG111" s="889"/>
      <c r="CH111" s="889"/>
      <c r="CI111" s="889"/>
      <c r="CJ111" s="889"/>
      <c r="CK111" s="940"/>
      <c r="CL111" s="834"/>
      <c r="CM111" s="828" t="s">
        <v>424</v>
      </c>
      <c r="CN111" s="765"/>
      <c r="CO111" s="765"/>
      <c r="CP111" s="765"/>
      <c r="CQ111" s="765"/>
      <c r="CR111" s="765"/>
      <c r="CS111" s="765"/>
      <c r="CT111" s="765"/>
      <c r="CU111" s="765"/>
      <c r="CV111" s="765"/>
      <c r="CW111" s="765"/>
      <c r="CX111" s="765"/>
      <c r="CY111" s="765"/>
      <c r="CZ111" s="765"/>
      <c r="DA111" s="765"/>
      <c r="DB111" s="765"/>
      <c r="DC111" s="765"/>
      <c r="DD111" s="765"/>
      <c r="DE111" s="765"/>
      <c r="DF111" s="766"/>
      <c r="DG111" s="829" t="s">
        <v>122</v>
      </c>
      <c r="DH111" s="830"/>
      <c r="DI111" s="830"/>
      <c r="DJ111" s="830"/>
      <c r="DK111" s="830"/>
      <c r="DL111" s="830" t="s">
        <v>122</v>
      </c>
      <c r="DM111" s="830"/>
      <c r="DN111" s="830"/>
      <c r="DO111" s="830"/>
      <c r="DP111" s="830"/>
      <c r="DQ111" s="830" t="s">
        <v>122</v>
      </c>
      <c r="DR111" s="830"/>
      <c r="DS111" s="830"/>
      <c r="DT111" s="830"/>
      <c r="DU111" s="830"/>
      <c r="DV111" s="807" t="s">
        <v>122</v>
      </c>
      <c r="DW111" s="807"/>
      <c r="DX111" s="807"/>
      <c r="DY111" s="807"/>
      <c r="DZ111" s="808"/>
    </row>
    <row r="112" spans="1:131" s="212" customFormat="1" ht="26.25" customHeight="1" x14ac:dyDescent="0.2">
      <c r="A112" s="925" t="s">
        <v>425</v>
      </c>
      <c r="B112" s="926"/>
      <c r="C112" s="765" t="s">
        <v>426</v>
      </c>
      <c r="D112" s="765"/>
      <c r="E112" s="765"/>
      <c r="F112" s="765"/>
      <c r="G112" s="765"/>
      <c r="H112" s="765"/>
      <c r="I112" s="765"/>
      <c r="J112" s="765"/>
      <c r="K112" s="765"/>
      <c r="L112" s="765"/>
      <c r="M112" s="765"/>
      <c r="N112" s="765"/>
      <c r="O112" s="765"/>
      <c r="P112" s="765"/>
      <c r="Q112" s="765"/>
      <c r="R112" s="765"/>
      <c r="S112" s="765"/>
      <c r="T112" s="765"/>
      <c r="U112" s="765"/>
      <c r="V112" s="765"/>
      <c r="W112" s="765"/>
      <c r="X112" s="765"/>
      <c r="Y112" s="765"/>
      <c r="Z112" s="766"/>
      <c r="AA112" s="792" t="s">
        <v>122</v>
      </c>
      <c r="AB112" s="793"/>
      <c r="AC112" s="793"/>
      <c r="AD112" s="793"/>
      <c r="AE112" s="794"/>
      <c r="AF112" s="795" t="s">
        <v>122</v>
      </c>
      <c r="AG112" s="793"/>
      <c r="AH112" s="793"/>
      <c r="AI112" s="793"/>
      <c r="AJ112" s="794"/>
      <c r="AK112" s="795" t="s">
        <v>122</v>
      </c>
      <c r="AL112" s="793"/>
      <c r="AM112" s="793"/>
      <c r="AN112" s="793"/>
      <c r="AO112" s="794"/>
      <c r="AP112" s="837" t="s">
        <v>122</v>
      </c>
      <c r="AQ112" s="838"/>
      <c r="AR112" s="838"/>
      <c r="AS112" s="838"/>
      <c r="AT112" s="839"/>
      <c r="AU112" s="945"/>
      <c r="AV112" s="946"/>
      <c r="AW112" s="946"/>
      <c r="AX112" s="946"/>
      <c r="AY112" s="946"/>
      <c r="AZ112" s="828" t="s">
        <v>427</v>
      </c>
      <c r="BA112" s="765"/>
      <c r="BB112" s="765"/>
      <c r="BC112" s="765"/>
      <c r="BD112" s="765"/>
      <c r="BE112" s="765"/>
      <c r="BF112" s="765"/>
      <c r="BG112" s="765"/>
      <c r="BH112" s="765"/>
      <c r="BI112" s="765"/>
      <c r="BJ112" s="765"/>
      <c r="BK112" s="765"/>
      <c r="BL112" s="765"/>
      <c r="BM112" s="765"/>
      <c r="BN112" s="765"/>
      <c r="BO112" s="765"/>
      <c r="BP112" s="766"/>
      <c r="BQ112" s="829">
        <v>78256147</v>
      </c>
      <c r="BR112" s="830"/>
      <c r="BS112" s="830"/>
      <c r="BT112" s="830"/>
      <c r="BU112" s="830"/>
      <c r="BV112" s="830">
        <v>73138621</v>
      </c>
      <c r="BW112" s="830"/>
      <c r="BX112" s="830"/>
      <c r="BY112" s="830"/>
      <c r="BZ112" s="830"/>
      <c r="CA112" s="830">
        <v>67539718</v>
      </c>
      <c r="CB112" s="830"/>
      <c r="CC112" s="830"/>
      <c r="CD112" s="830"/>
      <c r="CE112" s="830"/>
      <c r="CF112" s="888">
        <v>65.599999999999994</v>
      </c>
      <c r="CG112" s="889"/>
      <c r="CH112" s="889"/>
      <c r="CI112" s="889"/>
      <c r="CJ112" s="889"/>
      <c r="CK112" s="940"/>
      <c r="CL112" s="834"/>
      <c r="CM112" s="828" t="s">
        <v>428</v>
      </c>
      <c r="CN112" s="765"/>
      <c r="CO112" s="765"/>
      <c r="CP112" s="765"/>
      <c r="CQ112" s="765"/>
      <c r="CR112" s="765"/>
      <c r="CS112" s="765"/>
      <c r="CT112" s="765"/>
      <c r="CU112" s="765"/>
      <c r="CV112" s="765"/>
      <c r="CW112" s="765"/>
      <c r="CX112" s="765"/>
      <c r="CY112" s="765"/>
      <c r="CZ112" s="765"/>
      <c r="DA112" s="765"/>
      <c r="DB112" s="765"/>
      <c r="DC112" s="765"/>
      <c r="DD112" s="765"/>
      <c r="DE112" s="765"/>
      <c r="DF112" s="766"/>
      <c r="DG112" s="829" t="s">
        <v>122</v>
      </c>
      <c r="DH112" s="830"/>
      <c r="DI112" s="830"/>
      <c r="DJ112" s="830"/>
      <c r="DK112" s="830"/>
      <c r="DL112" s="830" t="s">
        <v>122</v>
      </c>
      <c r="DM112" s="830"/>
      <c r="DN112" s="830"/>
      <c r="DO112" s="830"/>
      <c r="DP112" s="830"/>
      <c r="DQ112" s="830" t="s">
        <v>122</v>
      </c>
      <c r="DR112" s="830"/>
      <c r="DS112" s="830"/>
      <c r="DT112" s="830"/>
      <c r="DU112" s="830"/>
      <c r="DV112" s="807" t="s">
        <v>122</v>
      </c>
      <c r="DW112" s="807"/>
      <c r="DX112" s="807"/>
      <c r="DY112" s="807"/>
      <c r="DZ112" s="808"/>
    </row>
    <row r="113" spans="1:130" s="212" customFormat="1" ht="26.25" customHeight="1" x14ac:dyDescent="0.2">
      <c r="A113" s="927"/>
      <c r="B113" s="928"/>
      <c r="C113" s="765" t="s">
        <v>429</v>
      </c>
      <c r="D113" s="765"/>
      <c r="E113" s="765"/>
      <c r="F113" s="765"/>
      <c r="G113" s="765"/>
      <c r="H113" s="765"/>
      <c r="I113" s="765"/>
      <c r="J113" s="765"/>
      <c r="K113" s="765"/>
      <c r="L113" s="765"/>
      <c r="M113" s="765"/>
      <c r="N113" s="765"/>
      <c r="O113" s="765"/>
      <c r="P113" s="765"/>
      <c r="Q113" s="765"/>
      <c r="R113" s="765"/>
      <c r="S113" s="765"/>
      <c r="T113" s="765"/>
      <c r="U113" s="765"/>
      <c r="V113" s="765"/>
      <c r="W113" s="765"/>
      <c r="X113" s="765"/>
      <c r="Y113" s="765"/>
      <c r="Z113" s="766"/>
      <c r="AA113" s="931">
        <v>6244183</v>
      </c>
      <c r="AB113" s="932"/>
      <c r="AC113" s="932"/>
      <c r="AD113" s="932"/>
      <c r="AE113" s="933"/>
      <c r="AF113" s="934">
        <v>6089059</v>
      </c>
      <c r="AG113" s="932"/>
      <c r="AH113" s="932"/>
      <c r="AI113" s="932"/>
      <c r="AJ113" s="933"/>
      <c r="AK113" s="934">
        <v>5953574</v>
      </c>
      <c r="AL113" s="932"/>
      <c r="AM113" s="932"/>
      <c r="AN113" s="932"/>
      <c r="AO113" s="933"/>
      <c r="AP113" s="935">
        <v>5.8</v>
      </c>
      <c r="AQ113" s="936"/>
      <c r="AR113" s="936"/>
      <c r="AS113" s="936"/>
      <c r="AT113" s="937"/>
      <c r="AU113" s="945"/>
      <c r="AV113" s="946"/>
      <c r="AW113" s="946"/>
      <c r="AX113" s="946"/>
      <c r="AY113" s="946"/>
      <c r="AZ113" s="828" t="s">
        <v>430</v>
      </c>
      <c r="BA113" s="765"/>
      <c r="BB113" s="765"/>
      <c r="BC113" s="765"/>
      <c r="BD113" s="765"/>
      <c r="BE113" s="765"/>
      <c r="BF113" s="765"/>
      <c r="BG113" s="765"/>
      <c r="BH113" s="765"/>
      <c r="BI113" s="765"/>
      <c r="BJ113" s="765"/>
      <c r="BK113" s="765"/>
      <c r="BL113" s="765"/>
      <c r="BM113" s="765"/>
      <c r="BN113" s="765"/>
      <c r="BO113" s="765"/>
      <c r="BP113" s="766"/>
      <c r="BQ113" s="829">
        <v>5289450</v>
      </c>
      <c r="BR113" s="830"/>
      <c r="BS113" s="830"/>
      <c r="BT113" s="830"/>
      <c r="BU113" s="830"/>
      <c r="BV113" s="830">
        <v>4713855</v>
      </c>
      <c r="BW113" s="830"/>
      <c r="BX113" s="830"/>
      <c r="BY113" s="830"/>
      <c r="BZ113" s="830"/>
      <c r="CA113" s="830">
        <v>4566503</v>
      </c>
      <c r="CB113" s="830"/>
      <c r="CC113" s="830"/>
      <c r="CD113" s="830"/>
      <c r="CE113" s="830"/>
      <c r="CF113" s="888">
        <v>4.4000000000000004</v>
      </c>
      <c r="CG113" s="889"/>
      <c r="CH113" s="889"/>
      <c r="CI113" s="889"/>
      <c r="CJ113" s="889"/>
      <c r="CK113" s="940"/>
      <c r="CL113" s="834"/>
      <c r="CM113" s="828" t="s">
        <v>431</v>
      </c>
      <c r="CN113" s="765"/>
      <c r="CO113" s="765"/>
      <c r="CP113" s="765"/>
      <c r="CQ113" s="765"/>
      <c r="CR113" s="765"/>
      <c r="CS113" s="765"/>
      <c r="CT113" s="765"/>
      <c r="CU113" s="765"/>
      <c r="CV113" s="765"/>
      <c r="CW113" s="765"/>
      <c r="CX113" s="765"/>
      <c r="CY113" s="765"/>
      <c r="CZ113" s="765"/>
      <c r="DA113" s="765"/>
      <c r="DB113" s="765"/>
      <c r="DC113" s="765"/>
      <c r="DD113" s="765"/>
      <c r="DE113" s="765"/>
      <c r="DF113" s="766"/>
      <c r="DG113" s="792" t="s">
        <v>122</v>
      </c>
      <c r="DH113" s="793"/>
      <c r="DI113" s="793"/>
      <c r="DJ113" s="793"/>
      <c r="DK113" s="794"/>
      <c r="DL113" s="795" t="s">
        <v>122</v>
      </c>
      <c r="DM113" s="793"/>
      <c r="DN113" s="793"/>
      <c r="DO113" s="793"/>
      <c r="DP113" s="794"/>
      <c r="DQ113" s="795" t="s">
        <v>122</v>
      </c>
      <c r="DR113" s="793"/>
      <c r="DS113" s="793"/>
      <c r="DT113" s="793"/>
      <c r="DU113" s="794"/>
      <c r="DV113" s="837" t="s">
        <v>122</v>
      </c>
      <c r="DW113" s="838"/>
      <c r="DX113" s="838"/>
      <c r="DY113" s="838"/>
      <c r="DZ113" s="839"/>
    </row>
    <row r="114" spans="1:130" s="212" customFormat="1" ht="26.25" customHeight="1" x14ac:dyDescent="0.2">
      <c r="A114" s="927"/>
      <c r="B114" s="928"/>
      <c r="C114" s="765" t="s">
        <v>432</v>
      </c>
      <c r="D114" s="765"/>
      <c r="E114" s="765"/>
      <c r="F114" s="765"/>
      <c r="G114" s="765"/>
      <c r="H114" s="765"/>
      <c r="I114" s="765"/>
      <c r="J114" s="765"/>
      <c r="K114" s="765"/>
      <c r="L114" s="765"/>
      <c r="M114" s="765"/>
      <c r="N114" s="765"/>
      <c r="O114" s="765"/>
      <c r="P114" s="765"/>
      <c r="Q114" s="765"/>
      <c r="R114" s="765"/>
      <c r="S114" s="765"/>
      <c r="T114" s="765"/>
      <c r="U114" s="765"/>
      <c r="V114" s="765"/>
      <c r="W114" s="765"/>
      <c r="X114" s="765"/>
      <c r="Y114" s="765"/>
      <c r="Z114" s="766"/>
      <c r="AA114" s="792">
        <v>655731</v>
      </c>
      <c r="AB114" s="793"/>
      <c r="AC114" s="793"/>
      <c r="AD114" s="793"/>
      <c r="AE114" s="794"/>
      <c r="AF114" s="795">
        <v>683390</v>
      </c>
      <c r="AG114" s="793"/>
      <c r="AH114" s="793"/>
      <c r="AI114" s="793"/>
      <c r="AJ114" s="794"/>
      <c r="AK114" s="795">
        <v>660661</v>
      </c>
      <c r="AL114" s="793"/>
      <c r="AM114" s="793"/>
      <c r="AN114" s="793"/>
      <c r="AO114" s="794"/>
      <c r="AP114" s="837">
        <v>0.6</v>
      </c>
      <c r="AQ114" s="838"/>
      <c r="AR114" s="838"/>
      <c r="AS114" s="838"/>
      <c r="AT114" s="839"/>
      <c r="AU114" s="945"/>
      <c r="AV114" s="946"/>
      <c r="AW114" s="946"/>
      <c r="AX114" s="946"/>
      <c r="AY114" s="946"/>
      <c r="AZ114" s="828" t="s">
        <v>433</v>
      </c>
      <c r="BA114" s="765"/>
      <c r="BB114" s="765"/>
      <c r="BC114" s="765"/>
      <c r="BD114" s="765"/>
      <c r="BE114" s="765"/>
      <c r="BF114" s="765"/>
      <c r="BG114" s="765"/>
      <c r="BH114" s="765"/>
      <c r="BI114" s="765"/>
      <c r="BJ114" s="765"/>
      <c r="BK114" s="765"/>
      <c r="BL114" s="765"/>
      <c r="BM114" s="765"/>
      <c r="BN114" s="765"/>
      <c r="BO114" s="765"/>
      <c r="BP114" s="766"/>
      <c r="BQ114" s="829">
        <v>14511184</v>
      </c>
      <c r="BR114" s="830"/>
      <c r="BS114" s="830"/>
      <c r="BT114" s="830"/>
      <c r="BU114" s="830"/>
      <c r="BV114" s="830">
        <v>16507582</v>
      </c>
      <c r="BW114" s="830"/>
      <c r="BX114" s="830"/>
      <c r="BY114" s="830"/>
      <c r="BZ114" s="830"/>
      <c r="CA114" s="830">
        <v>17000523</v>
      </c>
      <c r="CB114" s="830"/>
      <c r="CC114" s="830"/>
      <c r="CD114" s="830"/>
      <c r="CE114" s="830"/>
      <c r="CF114" s="888">
        <v>16.5</v>
      </c>
      <c r="CG114" s="889"/>
      <c r="CH114" s="889"/>
      <c r="CI114" s="889"/>
      <c r="CJ114" s="889"/>
      <c r="CK114" s="940"/>
      <c r="CL114" s="834"/>
      <c r="CM114" s="828" t="s">
        <v>434</v>
      </c>
      <c r="CN114" s="765"/>
      <c r="CO114" s="765"/>
      <c r="CP114" s="765"/>
      <c r="CQ114" s="765"/>
      <c r="CR114" s="765"/>
      <c r="CS114" s="765"/>
      <c r="CT114" s="765"/>
      <c r="CU114" s="765"/>
      <c r="CV114" s="765"/>
      <c r="CW114" s="765"/>
      <c r="CX114" s="765"/>
      <c r="CY114" s="765"/>
      <c r="CZ114" s="765"/>
      <c r="DA114" s="765"/>
      <c r="DB114" s="765"/>
      <c r="DC114" s="765"/>
      <c r="DD114" s="765"/>
      <c r="DE114" s="765"/>
      <c r="DF114" s="766"/>
      <c r="DG114" s="792" t="s">
        <v>122</v>
      </c>
      <c r="DH114" s="793"/>
      <c r="DI114" s="793"/>
      <c r="DJ114" s="793"/>
      <c r="DK114" s="794"/>
      <c r="DL114" s="795" t="s">
        <v>122</v>
      </c>
      <c r="DM114" s="793"/>
      <c r="DN114" s="793"/>
      <c r="DO114" s="793"/>
      <c r="DP114" s="794"/>
      <c r="DQ114" s="795" t="s">
        <v>122</v>
      </c>
      <c r="DR114" s="793"/>
      <c r="DS114" s="793"/>
      <c r="DT114" s="793"/>
      <c r="DU114" s="794"/>
      <c r="DV114" s="837" t="s">
        <v>122</v>
      </c>
      <c r="DW114" s="838"/>
      <c r="DX114" s="838"/>
      <c r="DY114" s="838"/>
      <c r="DZ114" s="839"/>
    </row>
    <row r="115" spans="1:130" s="212" customFormat="1" ht="26.25" customHeight="1" x14ac:dyDescent="0.2">
      <c r="A115" s="927"/>
      <c r="B115" s="928"/>
      <c r="C115" s="765" t="s">
        <v>435</v>
      </c>
      <c r="D115" s="765"/>
      <c r="E115" s="765"/>
      <c r="F115" s="765"/>
      <c r="G115" s="765"/>
      <c r="H115" s="765"/>
      <c r="I115" s="765"/>
      <c r="J115" s="765"/>
      <c r="K115" s="765"/>
      <c r="L115" s="765"/>
      <c r="M115" s="765"/>
      <c r="N115" s="765"/>
      <c r="O115" s="765"/>
      <c r="P115" s="765"/>
      <c r="Q115" s="765"/>
      <c r="R115" s="765"/>
      <c r="S115" s="765"/>
      <c r="T115" s="765"/>
      <c r="U115" s="765"/>
      <c r="V115" s="765"/>
      <c r="W115" s="765"/>
      <c r="X115" s="765"/>
      <c r="Y115" s="765"/>
      <c r="Z115" s="766"/>
      <c r="AA115" s="931">
        <v>612637</v>
      </c>
      <c r="AB115" s="932"/>
      <c r="AC115" s="932"/>
      <c r="AD115" s="932"/>
      <c r="AE115" s="933"/>
      <c r="AF115" s="934">
        <v>615930</v>
      </c>
      <c r="AG115" s="932"/>
      <c r="AH115" s="932"/>
      <c r="AI115" s="932"/>
      <c r="AJ115" s="933"/>
      <c r="AK115" s="934">
        <v>618776</v>
      </c>
      <c r="AL115" s="932"/>
      <c r="AM115" s="932"/>
      <c r="AN115" s="932"/>
      <c r="AO115" s="933"/>
      <c r="AP115" s="935">
        <v>0.6</v>
      </c>
      <c r="AQ115" s="936"/>
      <c r="AR115" s="936"/>
      <c r="AS115" s="936"/>
      <c r="AT115" s="937"/>
      <c r="AU115" s="945"/>
      <c r="AV115" s="946"/>
      <c r="AW115" s="946"/>
      <c r="AX115" s="946"/>
      <c r="AY115" s="946"/>
      <c r="AZ115" s="828" t="s">
        <v>436</v>
      </c>
      <c r="BA115" s="765"/>
      <c r="BB115" s="765"/>
      <c r="BC115" s="765"/>
      <c r="BD115" s="765"/>
      <c r="BE115" s="765"/>
      <c r="BF115" s="765"/>
      <c r="BG115" s="765"/>
      <c r="BH115" s="765"/>
      <c r="BI115" s="765"/>
      <c r="BJ115" s="765"/>
      <c r="BK115" s="765"/>
      <c r="BL115" s="765"/>
      <c r="BM115" s="765"/>
      <c r="BN115" s="765"/>
      <c r="BO115" s="765"/>
      <c r="BP115" s="766"/>
      <c r="BQ115" s="829" t="s">
        <v>122</v>
      </c>
      <c r="BR115" s="830"/>
      <c r="BS115" s="830"/>
      <c r="BT115" s="830"/>
      <c r="BU115" s="830"/>
      <c r="BV115" s="830" t="s">
        <v>122</v>
      </c>
      <c r="BW115" s="830"/>
      <c r="BX115" s="830"/>
      <c r="BY115" s="830"/>
      <c r="BZ115" s="830"/>
      <c r="CA115" s="830" t="s">
        <v>122</v>
      </c>
      <c r="CB115" s="830"/>
      <c r="CC115" s="830"/>
      <c r="CD115" s="830"/>
      <c r="CE115" s="830"/>
      <c r="CF115" s="888" t="s">
        <v>122</v>
      </c>
      <c r="CG115" s="889"/>
      <c r="CH115" s="889"/>
      <c r="CI115" s="889"/>
      <c r="CJ115" s="889"/>
      <c r="CK115" s="940"/>
      <c r="CL115" s="834"/>
      <c r="CM115" s="828" t="s">
        <v>437</v>
      </c>
      <c r="CN115" s="765"/>
      <c r="CO115" s="765"/>
      <c r="CP115" s="765"/>
      <c r="CQ115" s="765"/>
      <c r="CR115" s="765"/>
      <c r="CS115" s="765"/>
      <c r="CT115" s="765"/>
      <c r="CU115" s="765"/>
      <c r="CV115" s="765"/>
      <c r="CW115" s="765"/>
      <c r="CX115" s="765"/>
      <c r="CY115" s="765"/>
      <c r="CZ115" s="765"/>
      <c r="DA115" s="765"/>
      <c r="DB115" s="765"/>
      <c r="DC115" s="765"/>
      <c r="DD115" s="765"/>
      <c r="DE115" s="765"/>
      <c r="DF115" s="766"/>
      <c r="DG115" s="792" t="s">
        <v>122</v>
      </c>
      <c r="DH115" s="793"/>
      <c r="DI115" s="793"/>
      <c r="DJ115" s="793"/>
      <c r="DK115" s="794"/>
      <c r="DL115" s="795" t="s">
        <v>122</v>
      </c>
      <c r="DM115" s="793"/>
      <c r="DN115" s="793"/>
      <c r="DO115" s="793"/>
      <c r="DP115" s="794"/>
      <c r="DQ115" s="795" t="s">
        <v>122</v>
      </c>
      <c r="DR115" s="793"/>
      <c r="DS115" s="793"/>
      <c r="DT115" s="793"/>
      <c r="DU115" s="794"/>
      <c r="DV115" s="837" t="s">
        <v>122</v>
      </c>
      <c r="DW115" s="838"/>
      <c r="DX115" s="838"/>
      <c r="DY115" s="838"/>
      <c r="DZ115" s="839"/>
    </row>
    <row r="116" spans="1:130" s="212" customFormat="1" ht="26.25" customHeight="1" x14ac:dyDescent="0.2">
      <c r="A116" s="929"/>
      <c r="B116" s="930"/>
      <c r="C116" s="852" t="s">
        <v>438</v>
      </c>
      <c r="D116" s="852"/>
      <c r="E116" s="852"/>
      <c r="F116" s="852"/>
      <c r="G116" s="852"/>
      <c r="H116" s="852"/>
      <c r="I116" s="852"/>
      <c r="J116" s="852"/>
      <c r="K116" s="852"/>
      <c r="L116" s="852"/>
      <c r="M116" s="852"/>
      <c r="N116" s="852"/>
      <c r="O116" s="852"/>
      <c r="P116" s="852"/>
      <c r="Q116" s="852"/>
      <c r="R116" s="852"/>
      <c r="S116" s="852"/>
      <c r="T116" s="852"/>
      <c r="U116" s="852"/>
      <c r="V116" s="852"/>
      <c r="W116" s="852"/>
      <c r="X116" s="852"/>
      <c r="Y116" s="852"/>
      <c r="Z116" s="853"/>
      <c r="AA116" s="792" t="s">
        <v>122</v>
      </c>
      <c r="AB116" s="793"/>
      <c r="AC116" s="793"/>
      <c r="AD116" s="793"/>
      <c r="AE116" s="794"/>
      <c r="AF116" s="795" t="s">
        <v>122</v>
      </c>
      <c r="AG116" s="793"/>
      <c r="AH116" s="793"/>
      <c r="AI116" s="793"/>
      <c r="AJ116" s="794"/>
      <c r="AK116" s="795" t="s">
        <v>122</v>
      </c>
      <c r="AL116" s="793"/>
      <c r="AM116" s="793"/>
      <c r="AN116" s="793"/>
      <c r="AO116" s="794"/>
      <c r="AP116" s="837" t="s">
        <v>122</v>
      </c>
      <c r="AQ116" s="838"/>
      <c r="AR116" s="838"/>
      <c r="AS116" s="838"/>
      <c r="AT116" s="839"/>
      <c r="AU116" s="945"/>
      <c r="AV116" s="946"/>
      <c r="AW116" s="946"/>
      <c r="AX116" s="946"/>
      <c r="AY116" s="946"/>
      <c r="AZ116" s="922" t="s">
        <v>439</v>
      </c>
      <c r="BA116" s="923"/>
      <c r="BB116" s="923"/>
      <c r="BC116" s="923"/>
      <c r="BD116" s="923"/>
      <c r="BE116" s="923"/>
      <c r="BF116" s="923"/>
      <c r="BG116" s="923"/>
      <c r="BH116" s="923"/>
      <c r="BI116" s="923"/>
      <c r="BJ116" s="923"/>
      <c r="BK116" s="923"/>
      <c r="BL116" s="923"/>
      <c r="BM116" s="923"/>
      <c r="BN116" s="923"/>
      <c r="BO116" s="923"/>
      <c r="BP116" s="924"/>
      <c r="BQ116" s="829" t="s">
        <v>122</v>
      </c>
      <c r="BR116" s="830"/>
      <c r="BS116" s="830"/>
      <c r="BT116" s="830"/>
      <c r="BU116" s="830"/>
      <c r="BV116" s="830" t="s">
        <v>122</v>
      </c>
      <c r="BW116" s="830"/>
      <c r="BX116" s="830"/>
      <c r="BY116" s="830"/>
      <c r="BZ116" s="830"/>
      <c r="CA116" s="830" t="s">
        <v>122</v>
      </c>
      <c r="CB116" s="830"/>
      <c r="CC116" s="830"/>
      <c r="CD116" s="830"/>
      <c r="CE116" s="830"/>
      <c r="CF116" s="888" t="s">
        <v>122</v>
      </c>
      <c r="CG116" s="889"/>
      <c r="CH116" s="889"/>
      <c r="CI116" s="889"/>
      <c r="CJ116" s="889"/>
      <c r="CK116" s="940"/>
      <c r="CL116" s="834"/>
      <c r="CM116" s="828" t="s">
        <v>440</v>
      </c>
      <c r="CN116" s="765"/>
      <c r="CO116" s="765"/>
      <c r="CP116" s="765"/>
      <c r="CQ116" s="765"/>
      <c r="CR116" s="765"/>
      <c r="CS116" s="765"/>
      <c r="CT116" s="765"/>
      <c r="CU116" s="765"/>
      <c r="CV116" s="765"/>
      <c r="CW116" s="765"/>
      <c r="CX116" s="765"/>
      <c r="CY116" s="765"/>
      <c r="CZ116" s="765"/>
      <c r="DA116" s="765"/>
      <c r="DB116" s="765"/>
      <c r="DC116" s="765"/>
      <c r="DD116" s="765"/>
      <c r="DE116" s="765"/>
      <c r="DF116" s="766"/>
      <c r="DG116" s="792" t="s">
        <v>122</v>
      </c>
      <c r="DH116" s="793"/>
      <c r="DI116" s="793"/>
      <c r="DJ116" s="793"/>
      <c r="DK116" s="794"/>
      <c r="DL116" s="795" t="s">
        <v>122</v>
      </c>
      <c r="DM116" s="793"/>
      <c r="DN116" s="793"/>
      <c r="DO116" s="793"/>
      <c r="DP116" s="794"/>
      <c r="DQ116" s="795" t="s">
        <v>122</v>
      </c>
      <c r="DR116" s="793"/>
      <c r="DS116" s="793"/>
      <c r="DT116" s="793"/>
      <c r="DU116" s="794"/>
      <c r="DV116" s="837" t="s">
        <v>122</v>
      </c>
      <c r="DW116" s="838"/>
      <c r="DX116" s="838"/>
      <c r="DY116" s="838"/>
      <c r="DZ116" s="839"/>
    </row>
    <row r="117" spans="1:130" s="212" customFormat="1" ht="26.25" customHeight="1" x14ac:dyDescent="0.2">
      <c r="A117" s="908" t="s">
        <v>177</v>
      </c>
      <c r="B117" s="909"/>
      <c r="C117" s="909"/>
      <c r="D117" s="909"/>
      <c r="E117" s="909"/>
      <c r="F117" s="909"/>
      <c r="G117" s="909"/>
      <c r="H117" s="909"/>
      <c r="I117" s="909"/>
      <c r="J117" s="909"/>
      <c r="K117" s="909"/>
      <c r="L117" s="909"/>
      <c r="M117" s="909"/>
      <c r="N117" s="909"/>
      <c r="O117" s="909"/>
      <c r="P117" s="909"/>
      <c r="Q117" s="909"/>
      <c r="R117" s="909"/>
      <c r="S117" s="909"/>
      <c r="T117" s="909"/>
      <c r="U117" s="909"/>
      <c r="V117" s="909"/>
      <c r="W117" s="909"/>
      <c r="X117" s="909"/>
      <c r="Y117" s="890" t="s">
        <v>441</v>
      </c>
      <c r="Z117" s="910"/>
      <c r="AA117" s="915">
        <v>29072704</v>
      </c>
      <c r="AB117" s="916"/>
      <c r="AC117" s="916"/>
      <c r="AD117" s="916"/>
      <c r="AE117" s="917"/>
      <c r="AF117" s="918">
        <v>27667087</v>
      </c>
      <c r="AG117" s="916"/>
      <c r="AH117" s="916"/>
      <c r="AI117" s="916"/>
      <c r="AJ117" s="917"/>
      <c r="AK117" s="918">
        <v>26473341</v>
      </c>
      <c r="AL117" s="916"/>
      <c r="AM117" s="916"/>
      <c r="AN117" s="916"/>
      <c r="AO117" s="917"/>
      <c r="AP117" s="919"/>
      <c r="AQ117" s="920"/>
      <c r="AR117" s="920"/>
      <c r="AS117" s="920"/>
      <c r="AT117" s="921"/>
      <c r="AU117" s="945"/>
      <c r="AV117" s="946"/>
      <c r="AW117" s="946"/>
      <c r="AX117" s="946"/>
      <c r="AY117" s="946"/>
      <c r="AZ117" s="876" t="s">
        <v>442</v>
      </c>
      <c r="BA117" s="877"/>
      <c r="BB117" s="877"/>
      <c r="BC117" s="877"/>
      <c r="BD117" s="877"/>
      <c r="BE117" s="877"/>
      <c r="BF117" s="877"/>
      <c r="BG117" s="877"/>
      <c r="BH117" s="877"/>
      <c r="BI117" s="877"/>
      <c r="BJ117" s="877"/>
      <c r="BK117" s="877"/>
      <c r="BL117" s="877"/>
      <c r="BM117" s="877"/>
      <c r="BN117" s="877"/>
      <c r="BO117" s="877"/>
      <c r="BP117" s="878"/>
      <c r="BQ117" s="829" t="s">
        <v>122</v>
      </c>
      <c r="BR117" s="830"/>
      <c r="BS117" s="830"/>
      <c r="BT117" s="830"/>
      <c r="BU117" s="830"/>
      <c r="BV117" s="830" t="s">
        <v>122</v>
      </c>
      <c r="BW117" s="830"/>
      <c r="BX117" s="830"/>
      <c r="BY117" s="830"/>
      <c r="BZ117" s="830"/>
      <c r="CA117" s="830" t="s">
        <v>122</v>
      </c>
      <c r="CB117" s="830"/>
      <c r="CC117" s="830"/>
      <c r="CD117" s="830"/>
      <c r="CE117" s="830"/>
      <c r="CF117" s="888" t="s">
        <v>122</v>
      </c>
      <c r="CG117" s="889"/>
      <c r="CH117" s="889"/>
      <c r="CI117" s="889"/>
      <c r="CJ117" s="889"/>
      <c r="CK117" s="940"/>
      <c r="CL117" s="834"/>
      <c r="CM117" s="828" t="s">
        <v>443</v>
      </c>
      <c r="CN117" s="765"/>
      <c r="CO117" s="765"/>
      <c r="CP117" s="765"/>
      <c r="CQ117" s="765"/>
      <c r="CR117" s="765"/>
      <c r="CS117" s="765"/>
      <c r="CT117" s="765"/>
      <c r="CU117" s="765"/>
      <c r="CV117" s="765"/>
      <c r="CW117" s="765"/>
      <c r="CX117" s="765"/>
      <c r="CY117" s="765"/>
      <c r="CZ117" s="765"/>
      <c r="DA117" s="765"/>
      <c r="DB117" s="765"/>
      <c r="DC117" s="765"/>
      <c r="DD117" s="765"/>
      <c r="DE117" s="765"/>
      <c r="DF117" s="766"/>
      <c r="DG117" s="792" t="s">
        <v>122</v>
      </c>
      <c r="DH117" s="793"/>
      <c r="DI117" s="793"/>
      <c r="DJ117" s="793"/>
      <c r="DK117" s="794"/>
      <c r="DL117" s="795" t="s">
        <v>122</v>
      </c>
      <c r="DM117" s="793"/>
      <c r="DN117" s="793"/>
      <c r="DO117" s="793"/>
      <c r="DP117" s="794"/>
      <c r="DQ117" s="795" t="s">
        <v>122</v>
      </c>
      <c r="DR117" s="793"/>
      <c r="DS117" s="793"/>
      <c r="DT117" s="793"/>
      <c r="DU117" s="794"/>
      <c r="DV117" s="837" t="s">
        <v>122</v>
      </c>
      <c r="DW117" s="838"/>
      <c r="DX117" s="838"/>
      <c r="DY117" s="838"/>
      <c r="DZ117" s="839"/>
    </row>
    <row r="118" spans="1:130" s="212" customFormat="1" ht="26.25" customHeight="1" x14ac:dyDescent="0.2">
      <c r="A118" s="908" t="s">
        <v>417</v>
      </c>
      <c r="B118" s="909"/>
      <c r="C118" s="909"/>
      <c r="D118" s="909"/>
      <c r="E118" s="909"/>
      <c r="F118" s="909"/>
      <c r="G118" s="909"/>
      <c r="H118" s="909"/>
      <c r="I118" s="909"/>
      <c r="J118" s="909"/>
      <c r="K118" s="909"/>
      <c r="L118" s="909"/>
      <c r="M118" s="909"/>
      <c r="N118" s="909"/>
      <c r="O118" s="909"/>
      <c r="P118" s="909"/>
      <c r="Q118" s="909"/>
      <c r="R118" s="909"/>
      <c r="S118" s="909"/>
      <c r="T118" s="909"/>
      <c r="U118" s="909"/>
      <c r="V118" s="909"/>
      <c r="W118" s="909"/>
      <c r="X118" s="909"/>
      <c r="Y118" s="909"/>
      <c r="Z118" s="910"/>
      <c r="AA118" s="911" t="s">
        <v>414</v>
      </c>
      <c r="AB118" s="909"/>
      <c r="AC118" s="909"/>
      <c r="AD118" s="909"/>
      <c r="AE118" s="910"/>
      <c r="AF118" s="911" t="s">
        <v>415</v>
      </c>
      <c r="AG118" s="909"/>
      <c r="AH118" s="909"/>
      <c r="AI118" s="909"/>
      <c r="AJ118" s="910"/>
      <c r="AK118" s="911" t="s">
        <v>294</v>
      </c>
      <c r="AL118" s="909"/>
      <c r="AM118" s="909"/>
      <c r="AN118" s="909"/>
      <c r="AO118" s="910"/>
      <c r="AP118" s="912" t="s">
        <v>416</v>
      </c>
      <c r="AQ118" s="913"/>
      <c r="AR118" s="913"/>
      <c r="AS118" s="913"/>
      <c r="AT118" s="914"/>
      <c r="AU118" s="945"/>
      <c r="AV118" s="946"/>
      <c r="AW118" s="946"/>
      <c r="AX118" s="946"/>
      <c r="AY118" s="946"/>
      <c r="AZ118" s="851" t="s">
        <v>444</v>
      </c>
      <c r="BA118" s="852"/>
      <c r="BB118" s="852"/>
      <c r="BC118" s="852"/>
      <c r="BD118" s="852"/>
      <c r="BE118" s="852"/>
      <c r="BF118" s="852"/>
      <c r="BG118" s="852"/>
      <c r="BH118" s="852"/>
      <c r="BI118" s="852"/>
      <c r="BJ118" s="852"/>
      <c r="BK118" s="852"/>
      <c r="BL118" s="852"/>
      <c r="BM118" s="852"/>
      <c r="BN118" s="852"/>
      <c r="BO118" s="852"/>
      <c r="BP118" s="853"/>
      <c r="BQ118" s="892" t="s">
        <v>122</v>
      </c>
      <c r="BR118" s="858"/>
      <c r="BS118" s="858"/>
      <c r="BT118" s="858"/>
      <c r="BU118" s="858"/>
      <c r="BV118" s="858" t="s">
        <v>122</v>
      </c>
      <c r="BW118" s="858"/>
      <c r="BX118" s="858"/>
      <c r="BY118" s="858"/>
      <c r="BZ118" s="858"/>
      <c r="CA118" s="858" t="s">
        <v>122</v>
      </c>
      <c r="CB118" s="858"/>
      <c r="CC118" s="858"/>
      <c r="CD118" s="858"/>
      <c r="CE118" s="858"/>
      <c r="CF118" s="888" t="s">
        <v>122</v>
      </c>
      <c r="CG118" s="889"/>
      <c r="CH118" s="889"/>
      <c r="CI118" s="889"/>
      <c r="CJ118" s="889"/>
      <c r="CK118" s="940"/>
      <c r="CL118" s="834"/>
      <c r="CM118" s="828" t="s">
        <v>445</v>
      </c>
      <c r="CN118" s="765"/>
      <c r="CO118" s="765"/>
      <c r="CP118" s="765"/>
      <c r="CQ118" s="765"/>
      <c r="CR118" s="765"/>
      <c r="CS118" s="765"/>
      <c r="CT118" s="765"/>
      <c r="CU118" s="765"/>
      <c r="CV118" s="765"/>
      <c r="CW118" s="765"/>
      <c r="CX118" s="765"/>
      <c r="CY118" s="765"/>
      <c r="CZ118" s="765"/>
      <c r="DA118" s="765"/>
      <c r="DB118" s="765"/>
      <c r="DC118" s="765"/>
      <c r="DD118" s="765"/>
      <c r="DE118" s="765"/>
      <c r="DF118" s="766"/>
      <c r="DG118" s="792" t="s">
        <v>122</v>
      </c>
      <c r="DH118" s="793"/>
      <c r="DI118" s="793"/>
      <c r="DJ118" s="793"/>
      <c r="DK118" s="794"/>
      <c r="DL118" s="795" t="s">
        <v>122</v>
      </c>
      <c r="DM118" s="793"/>
      <c r="DN118" s="793"/>
      <c r="DO118" s="793"/>
      <c r="DP118" s="794"/>
      <c r="DQ118" s="795" t="s">
        <v>122</v>
      </c>
      <c r="DR118" s="793"/>
      <c r="DS118" s="793"/>
      <c r="DT118" s="793"/>
      <c r="DU118" s="794"/>
      <c r="DV118" s="837" t="s">
        <v>122</v>
      </c>
      <c r="DW118" s="838"/>
      <c r="DX118" s="838"/>
      <c r="DY118" s="838"/>
      <c r="DZ118" s="839"/>
    </row>
    <row r="119" spans="1:130" s="212" customFormat="1" ht="26.25" customHeight="1" x14ac:dyDescent="0.2">
      <c r="A119" s="831" t="s">
        <v>420</v>
      </c>
      <c r="B119" s="832"/>
      <c r="C119" s="873" t="s">
        <v>421</v>
      </c>
      <c r="D119" s="821"/>
      <c r="E119" s="821"/>
      <c r="F119" s="821"/>
      <c r="G119" s="821"/>
      <c r="H119" s="821"/>
      <c r="I119" s="821"/>
      <c r="J119" s="821"/>
      <c r="K119" s="821"/>
      <c r="L119" s="821"/>
      <c r="M119" s="821"/>
      <c r="N119" s="821"/>
      <c r="O119" s="821"/>
      <c r="P119" s="821"/>
      <c r="Q119" s="821"/>
      <c r="R119" s="821"/>
      <c r="S119" s="821"/>
      <c r="T119" s="821"/>
      <c r="U119" s="821"/>
      <c r="V119" s="821"/>
      <c r="W119" s="821"/>
      <c r="X119" s="821"/>
      <c r="Y119" s="821"/>
      <c r="Z119" s="822"/>
      <c r="AA119" s="901">
        <v>499389</v>
      </c>
      <c r="AB119" s="902"/>
      <c r="AC119" s="902"/>
      <c r="AD119" s="902"/>
      <c r="AE119" s="903"/>
      <c r="AF119" s="904">
        <v>499501</v>
      </c>
      <c r="AG119" s="902"/>
      <c r="AH119" s="902"/>
      <c r="AI119" s="902"/>
      <c r="AJ119" s="903"/>
      <c r="AK119" s="904">
        <v>513971</v>
      </c>
      <c r="AL119" s="902"/>
      <c r="AM119" s="902"/>
      <c r="AN119" s="902"/>
      <c r="AO119" s="903"/>
      <c r="AP119" s="905">
        <v>0.5</v>
      </c>
      <c r="AQ119" s="906"/>
      <c r="AR119" s="906"/>
      <c r="AS119" s="906"/>
      <c r="AT119" s="907"/>
      <c r="AU119" s="947"/>
      <c r="AV119" s="948"/>
      <c r="AW119" s="948"/>
      <c r="AX119" s="948"/>
      <c r="AY119" s="948"/>
      <c r="AZ119" s="233" t="s">
        <v>177</v>
      </c>
      <c r="BA119" s="233"/>
      <c r="BB119" s="233"/>
      <c r="BC119" s="233"/>
      <c r="BD119" s="233"/>
      <c r="BE119" s="233"/>
      <c r="BF119" s="233"/>
      <c r="BG119" s="233"/>
      <c r="BH119" s="233"/>
      <c r="BI119" s="233"/>
      <c r="BJ119" s="233"/>
      <c r="BK119" s="233"/>
      <c r="BL119" s="233"/>
      <c r="BM119" s="233"/>
      <c r="BN119" s="233"/>
      <c r="BO119" s="890" t="s">
        <v>446</v>
      </c>
      <c r="BP119" s="891"/>
      <c r="BQ119" s="892">
        <v>276894085</v>
      </c>
      <c r="BR119" s="858"/>
      <c r="BS119" s="858"/>
      <c r="BT119" s="858"/>
      <c r="BU119" s="858"/>
      <c r="BV119" s="858">
        <v>262316435</v>
      </c>
      <c r="BW119" s="858"/>
      <c r="BX119" s="858"/>
      <c r="BY119" s="858"/>
      <c r="BZ119" s="858"/>
      <c r="CA119" s="858">
        <v>248622301</v>
      </c>
      <c r="CB119" s="858"/>
      <c r="CC119" s="858"/>
      <c r="CD119" s="858"/>
      <c r="CE119" s="858"/>
      <c r="CF119" s="761"/>
      <c r="CG119" s="762"/>
      <c r="CH119" s="762"/>
      <c r="CI119" s="762"/>
      <c r="CJ119" s="847"/>
      <c r="CK119" s="941"/>
      <c r="CL119" s="836"/>
      <c r="CM119" s="851" t="s">
        <v>447</v>
      </c>
      <c r="CN119" s="852"/>
      <c r="CO119" s="852"/>
      <c r="CP119" s="852"/>
      <c r="CQ119" s="852"/>
      <c r="CR119" s="852"/>
      <c r="CS119" s="852"/>
      <c r="CT119" s="852"/>
      <c r="CU119" s="852"/>
      <c r="CV119" s="852"/>
      <c r="CW119" s="852"/>
      <c r="CX119" s="852"/>
      <c r="CY119" s="852"/>
      <c r="CZ119" s="852"/>
      <c r="DA119" s="852"/>
      <c r="DB119" s="852"/>
      <c r="DC119" s="852"/>
      <c r="DD119" s="852"/>
      <c r="DE119" s="852"/>
      <c r="DF119" s="853"/>
      <c r="DG119" s="776">
        <v>520601</v>
      </c>
      <c r="DH119" s="777"/>
      <c r="DI119" s="777"/>
      <c r="DJ119" s="777"/>
      <c r="DK119" s="778"/>
      <c r="DL119" s="779">
        <v>672811</v>
      </c>
      <c r="DM119" s="777"/>
      <c r="DN119" s="777"/>
      <c r="DO119" s="777"/>
      <c r="DP119" s="778"/>
      <c r="DQ119" s="779">
        <v>567387</v>
      </c>
      <c r="DR119" s="777"/>
      <c r="DS119" s="777"/>
      <c r="DT119" s="777"/>
      <c r="DU119" s="778"/>
      <c r="DV119" s="861">
        <v>0.6</v>
      </c>
      <c r="DW119" s="862"/>
      <c r="DX119" s="862"/>
      <c r="DY119" s="862"/>
      <c r="DZ119" s="863"/>
    </row>
    <row r="120" spans="1:130" s="212" customFormat="1" ht="26.25" customHeight="1" x14ac:dyDescent="0.2">
      <c r="A120" s="833"/>
      <c r="B120" s="834"/>
      <c r="C120" s="828" t="s">
        <v>424</v>
      </c>
      <c r="D120" s="765"/>
      <c r="E120" s="765"/>
      <c r="F120" s="765"/>
      <c r="G120" s="765"/>
      <c r="H120" s="765"/>
      <c r="I120" s="765"/>
      <c r="J120" s="765"/>
      <c r="K120" s="765"/>
      <c r="L120" s="765"/>
      <c r="M120" s="765"/>
      <c r="N120" s="765"/>
      <c r="O120" s="765"/>
      <c r="P120" s="765"/>
      <c r="Q120" s="765"/>
      <c r="R120" s="765"/>
      <c r="S120" s="765"/>
      <c r="T120" s="765"/>
      <c r="U120" s="765"/>
      <c r="V120" s="765"/>
      <c r="W120" s="765"/>
      <c r="X120" s="765"/>
      <c r="Y120" s="765"/>
      <c r="Z120" s="766"/>
      <c r="AA120" s="792" t="s">
        <v>122</v>
      </c>
      <c r="AB120" s="793"/>
      <c r="AC120" s="793"/>
      <c r="AD120" s="793"/>
      <c r="AE120" s="794"/>
      <c r="AF120" s="795" t="s">
        <v>122</v>
      </c>
      <c r="AG120" s="793"/>
      <c r="AH120" s="793"/>
      <c r="AI120" s="793"/>
      <c r="AJ120" s="794"/>
      <c r="AK120" s="795" t="s">
        <v>122</v>
      </c>
      <c r="AL120" s="793"/>
      <c r="AM120" s="793"/>
      <c r="AN120" s="793"/>
      <c r="AO120" s="794"/>
      <c r="AP120" s="837" t="s">
        <v>122</v>
      </c>
      <c r="AQ120" s="838"/>
      <c r="AR120" s="838"/>
      <c r="AS120" s="838"/>
      <c r="AT120" s="839"/>
      <c r="AU120" s="893" t="s">
        <v>448</v>
      </c>
      <c r="AV120" s="894"/>
      <c r="AW120" s="894"/>
      <c r="AX120" s="894"/>
      <c r="AY120" s="895"/>
      <c r="AZ120" s="873" t="s">
        <v>449</v>
      </c>
      <c r="BA120" s="821"/>
      <c r="BB120" s="821"/>
      <c r="BC120" s="821"/>
      <c r="BD120" s="821"/>
      <c r="BE120" s="821"/>
      <c r="BF120" s="821"/>
      <c r="BG120" s="821"/>
      <c r="BH120" s="821"/>
      <c r="BI120" s="821"/>
      <c r="BJ120" s="821"/>
      <c r="BK120" s="821"/>
      <c r="BL120" s="821"/>
      <c r="BM120" s="821"/>
      <c r="BN120" s="821"/>
      <c r="BO120" s="821"/>
      <c r="BP120" s="822"/>
      <c r="BQ120" s="874">
        <v>46431262</v>
      </c>
      <c r="BR120" s="855"/>
      <c r="BS120" s="855"/>
      <c r="BT120" s="855"/>
      <c r="BU120" s="855"/>
      <c r="BV120" s="855">
        <v>50941828</v>
      </c>
      <c r="BW120" s="855"/>
      <c r="BX120" s="855"/>
      <c r="BY120" s="855"/>
      <c r="BZ120" s="855"/>
      <c r="CA120" s="855">
        <v>57337132</v>
      </c>
      <c r="CB120" s="855"/>
      <c r="CC120" s="855"/>
      <c r="CD120" s="855"/>
      <c r="CE120" s="855"/>
      <c r="CF120" s="879">
        <v>55.7</v>
      </c>
      <c r="CG120" s="880"/>
      <c r="CH120" s="880"/>
      <c r="CI120" s="880"/>
      <c r="CJ120" s="880"/>
      <c r="CK120" s="881" t="s">
        <v>450</v>
      </c>
      <c r="CL120" s="865"/>
      <c r="CM120" s="865"/>
      <c r="CN120" s="865"/>
      <c r="CO120" s="866"/>
      <c r="CP120" s="885" t="s">
        <v>399</v>
      </c>
      <c r="CQ120" s="886"/>
      <c r="CR120" s="886"/>
      <c r="CS120" s="886"/>
      <c r="CT120" s="886"/>
      <c r="CU120" s="886"/>
      <c r="CV120" s="886"/>
      <c r="CW120" s="886"/>
      <c r="CX120" s="886"/>
      <c r="CY120" s="886"/>
      <c r="CZ120" s="886"/>
      <c r="DA120" s="886"/>
      <c r="DB120" s="886"/>
      <c r="DC120" s="886"/>
      <c r="DD120" s="886"/>
      <c r="DE120" s="886"/>
      <c r="DF120" s="887"/>
      <c r="DG120" s="874">
        <v>78173190</v>
      </c>
      <c r="DH120" s="855"/>
      <c r="DI120" s="855"/>
      <c r="DJ120" s="855"/>
      <c r="DK120" s="855"/>
      <c r="DL120" s="855">
        <v>73075433</v>
      </c>
      <c r="DM120" s="855"/>
      <c r="DN120" s="855"/>
      <c r="DO120" s="855"/>
      <c r="DP120" s="855"/>
      <c r="DQ120" s="855">
        <v>67475781</v>
      </c>
      <c r="DR120" s="855"/>
      <c r="DS120" s="855"/>
      <c r="DT120" s="855"/>
      <c r="DU120" s="855"/>
      <c r="DV120" s="856">
        <v>65.5</v>
      </c>
      <c r="DW120" s="856"/>
      <c r="DX120" s="856"/>
      <c r="DY120" s="856"/>
      <c r="DZ120" s="857"/>
    </row>
    <row r="121" spans="1:130" s="212" customFormat="1" ht="26.25" customHeight="1" x14ac:dyDescent="0.2">
      <c r="A121" s="833"/>
      <c r="B121" s="834"/>
      <c r="C121" s="876" t="s">
        <v>451</v>
      </c>
      <c r="D121" s="877"/>
      <c r="E121" s="877"/>
      <c r="F121" s="877"/>
      <c r="G121" s="877"/>
      <c r="H121" s="877"/>
      <c r="I121" s="877"/>
      <c r="J121" s="877"/>
      <c r="K121" s="877"/>
      <c r="L121" s="877"/>
      <c r="M121" s="877"/>
      <c r="N121" s="877"/>
      <c r="O121" s="877"/>
      <c r="P121" s="877"/>
      <c r="Q121" s="877"/>
      <c r="R121" s="877"/>
      <c r="S121" s="877"/>
      <c r="T121" s="877"/>
      <c r="U121" s="877"/>
      <c r="V121" s="877"/>
      <c r="W121" s="877"/>
      <c r="X121" s="877"/>
      <c r="Y121" s="877"/>
      <c r="Z121" s="878"/>
      <c r="AA121" s="792" t="s">
        <v>122</v>
      </c>
      <c r="AB121" s="793"/>
      <c r="AC121" s="793"/>
      <c r="AD121" s="793"/>
      <c r="AE121" s="794"/>
      <c r="AF121" s="795" t="s">
        <v>122</v>
      </c>
      <c r="AG121" s="793"/>
      <c r="AH121" s="793"/>
      <c r="AI121" s="793"/>
      <c r="AJ121" s="794"/>
      <c r="AK121" s="795" t="s">
        <v>122</v>
      </c>
      <c r="AL121" s="793"/>
      <c r="AM121" s="793"/>
      <c r="AN121" s="793"/>
      <c r="AO121" s="794"/>
      <c r="AP121" s="837" t="s">
        <v>122</v>
      </c>
      <c r="AQ121" s="838"/>
      <c r="AR121" s="838"/>
      <c r="AS121" s="838"/>
      <c r="AT121" s="839"/>
      <c r="AU121" s="896"/>
      <c r="AV121" s="897"/>
      <c r="AW121" s="897"/>
      <c r="AX121" s="897"/>
      <c r="AY121" s="898"/>
      <c r="AZ121" s="828" t="s">
        <v>452</v>
      </c>
      <c r="BA121" s="765"/>
      <c r="BB121" s="765"/>
      <c r="BC121" s="765"/>
      <c r="BD121" s="765"/>
      <c r="BE121" s="765"/>
      <c r="BF121" s="765"/>
      <c r="BG121" s="765"/>
      <c r="BH121" s="765"/>
      <c r="BI121" s="765"/>
      <c r="BJ121" s="765"/>
      <c r="BK121" s="765"/>
      <c r="BL121" s="765"/>
      <c r="BM121" s="765"/>
      <c r="BN121" s="765"/>
      <c r="BO121" s="765"/>
      <c r="BP121" s="766"/>
      <c r="BQ121" s="829">
        <v>81836341</v>
      </c>
      <c r="BR121" s="830"/>
      <c r="BS121" s="830"/>
      <c r="BT121" s="830"/>
      <c r="BU121" s="830"/>
      <c r="BV121" s="830">
        <v>80799064</v>
      </c>
      <c r="BW121" s="830"/>
      <c r="BX121" s="830"/>
      <c r="BY121" s="830"/>
      <c r="BZ121" s="830"/>
      <c r="CA121" s="830">
        <v>80685615</v>
      </c>
      <c r="CB121" s="830"/>
      <c r="CC121" s="830"/>
      <c r="CD121" s="830"/>
      <c r="CE121" s="830"/>
      <c r="CF121" s="888">
        <v>78.400000000000006</v>
      </c>
      <c r="CG121" s="889"/>
      <c r="CH121" s="889"/>
      <c r="CI121" s="889"/>
      <c r="CJ121" s="889"/>
      <c r="CK121" s="882"/>
      <c r="CL121" s="868"/>
      <c r="CM121" s="868"/>
      <c r="CN121" s="868"/>
      <c r="CO121" s="869"/>
      <c r="CP121" s="848" t="s">
        <v>397</v>
      </c>
      <c r="CQ121" s="849"/>
      <c r="CR121" s="849"/>
      <c r="CS121" s="849"/>
      <c r="CT121" s="849"/>
      <c r="CU121" s="849"/>
      <c r="CV121" s="849"/>
      <c r="CW121" s="849"/>
      <c r="CX121" s="849"/>
      <c r="CY121" s="849"/>
      <c r="CZ121" s="849"/>
      <c r="DA121" s="849"/>
      <c r="DB121" s="849"/>
      <c r="DC121" s="849"/>
      <c r="DD121" s="849"/>
      <c r="DE121" s="849"/>
      <c r="DF121" s="850"/>
      <c r="DG121" s="829">
        <v>82957</v>
      </c>
      <c r="DH121" s="830"/>
      <c r="DI121" s="830"/>
      <c r="DJ121" s="830"/>
      <c r="DK121" s="830"/>
      <c r="DL121" s="830">
        <v>63188</v>
      </c>
      <c r="DM121" s="830"/>
      <c r="DN121" s="830"/>
      <c r="DO121" s="830"/>
      <c r="DP121" s="830"/>
      <c r="DQ121" s="830">
        <v>63937</v>
      </c>
      <c r="DR121" s="830"/>
      <c r="DS121" s="830"/>
      <c r="DT121" s="830"/>
      <c r="DU121" s="830"/>
      <c r="DV121" s="807">
        <v>0.1</v>
      </c>
      <c r="DW121" s="807"/>
      <c r="DX121" s="807"/>
      <c r="DY121" s="807"/>
      <c r="DZ121" s="808"/>
    </row>
    <row r="122" spans="1:130" s="212" customFormat="1" ht="26.25" customHeight="1" x14ac:dyDescent="0.2">
      <c r="A122" s="833"/>
      <c r="B122" s="834"/>
      <c r="C122" s="828" t="s">
        <v>434</v>
      </c>
      <c r="D122" s="765"/>
      <c r="E122" s="765"/>
      <c r="F122" s="765"/>
      <c r="G122" s="765"/>
      <c r="H122" s="765"/>
      <c r="I122" s="765"/>
      <c r="J122" s="765"/>
      <c r="K122" s="765"/>
      <c r="L122" s="765"/>
      <c r="M122" s="765"/>
      <c r="N122" s="765"/>
      <c r="O122" s="765"/>
      <c r="P122" s="765"/>
      <c r="Q122" s="765"/>
      <c r="R122" s="765"/>
      <c r="S122" s="765"/>
      <c r="T122" s="765"/>
      <c r="U122" s="765"/>
      <c r="V122" s="765"/>
      <c r="W122" s="765"/>
      <c r="X122" s="765"/>
      <c r="Y122" s="765"/>
      <c r="Z122" s="766"/>
      <c r="AA122" s="792" t="s">
        <v>122</v>
      </c>
      <c r="AB122" s="793"/>
      <c r="AC122" s="793"/>
      <c r="AD122" s="793"/>
      <c r="AE122" s="794"/>
      <c r="AF122" s="795" t="s">
        <v>122</v>
      </c>
      <c r="AG122" s="793"/>
      <c r="AH122" s="793"/>
      <c r="AI122" s="793"/>
      <c r="AJ122" s="794"/>
      <c r="AK122" s="795" t="s">
        <v>122</v>
      </c>
      <c r="AL122" s="793"/>
      <c r="AM122" s="793"/>
      <c r="AN122" s="793"/>
      <c r="AO122" s="794"/>
      <c r="AP122" s="837" t="s">
        <v>122</v>
      </c>
      <c r="AQ122" s="838"/>
      <c r="AR122" s="838"/>
      <c r="AS122" s="838"/>
      <c r="AT122" s="839"/>
      <c r="AU122" s="896"/>
      <c r="AV122" s="897"/>
      <c r="AW122" s="897"/>
      <c r="AX122" s="897"/>
      <c r="AY122" s="898"/>
      <c r="AZ122" s="851" t="s">
        <v>453</v>
      </c>
      <c r="BA122" s="852"/>
      <c r="BB122" s="852"/>
      <c r="BC122" s="852"/>
      <c r="BD122" s="852"/>
      <c r="BE122" s="852"/>
      <c r="BF122" s="852"/>
      <c r="BG122" s="852"/>
      <c r="BH122" s="852"/>
      <c r="BI122" s="852"/>
      <c r="BJ122" s="852"/>
      <c r="BK122" s="852"/>
      <c r="BL122" s="852"/>
      <c r="BM122" s="852"/>
      <c r="BN122" s="852"/>
      <c r="BO122" s="852"/>
      <c r="BP122" s="853"/>
      <c r="BQ122" s="892">
        <v>185430966</v>
      </c>
      <c r="BR122" s="858"/>
      <c r="BS122" s="858"/>
      <c r="BT122" s="858"/>
      <c r="BU122" s="858"/>
      <c r="BV122" s="858">
        <v>177500616</v>
      </c>
      <c r="BW122" s="858"/>
      <c r="BX122" s="858"/>
      <c r="BY122" s="858"/>
      <c r="BZ122" s="858"/>
      <c r="CA122" s="858">
        <v>167754317</v>
      </c>
      <c r="CB122" s="858"/>
      <c r="CC122" s="858"/>
      <c r="CD122" s="858"/>
      <c r="CE122" s="858"/>
      <c r="CF122" s="859">
        <v>163</v>
      </c>
      <c r="CG122" s="860"/>
      <c r="CH122" s="860"/>
      <c r="CI122" s="860"/>
      <c r="CJ122" s="860"/>
      <c r="CK122" s="882"/>
      <c r="CL122" s="868"/>
      <c r="CM122" s="868"/>
      <c r="CN122" s="868"/>
      <c r="CO122" s="869"/>
      <c r="CP122" s="848" t="s">
        <v>394</v>
      </c>
      <c r="CQ122" s="849"/>
      <c r="CR122" s="849"/>
      <c r="CS122" s="849"/>
      <c r="CT122" s="849"/>
      <c r="CU122" s="849"/>
      <c r="CV122" s="849"/>
      <c r="CW122" s="849"/>
      <c r="CX122" s="849"/>
      <c r="CY122" s="849"/>
      <c r="CZ122" s="849"/>
      <c r="DA122" s="849"/>
      <c r="DB122" s="849"/>
      <c r="DC122" s="849"/>
      <c r="DD122" s="849"/>
      <c r="DE122" s="849"/>
      <c r="DF122" s="850"/>
      <c r="DG122" s="829" t="s">
        <v>122</v>
      </c>
      <c r="DH122" s="830"/>
      <c r="DI122" s="830"/>
      <c r="DJ122" s="830"/>
      <c r="DK122" s="830"/>
      <c r="DL122" s="830" t="s">
        <v>122</v>
      </c>
      <c r="DM122" s="830"/>
      <c r="DN122" s="830"/>
      <c r="DO122" s="830"/>
      <c r="DP122" s="830"/>
      <c r="DQ122" s="830" t="s">
        <v>122</v>
      </c>
      <c r="DR122" s="830"/>
      <c r="DS122" s="830"/>
      <c r="DT122" s="830"/>
      <c r="DU122" s="830"/>
      <c r="DV122" s="807" t="s">
        <v>122</v>
      </c>
      <c r="DW122" s="807"/>
      <c r="DX122" s="807"/>
      <c r="DY122" s="807"/>
      <c r="DZ122" s="808"/>
    </row>
    <row r="123" spans="1:130" s="212" customFormat="1" ht="26.25" customHeight="1" x14ac:dyDescent="0.2">
      <c r="A123" s="833"/>
      <c r="B123" s="834"/>
      <c r="C123" s="828" t="s">
        <v>440</v>
      </c>
      <c r="D123" s="765"/>
      <c r="E123" s="765"/>
      <c r="F123" s="765"/>
      <c r="G123" s="765"/>
      <c r="H123" s="765"/>
      <c r="I123" s="765"/>
      <c r="J123" s="765"/>
      <c r="K123" s="765"/>
      <c r="L123" s="765"/>
      <c r="M123" s="765"/>
      <c r="N123" s="765"/>
      <c r="O123" s="765"/>
      <c r="P123" s="765"/>
      <c r="Q123" s="765"/>
      <c r="R123" s="765"/>
      <c r="S123" s="765"/>
      <c r="T123" s="765"/>
      <c r="U123" s="765"/>
      <c r="V123" s="765"/>
      <c r="W123" s="765"/>
      <c r="X123" s="765"/>
      <c r="Y123" s="765"/>
      <c r="Z123" s="766"/>
      <c r="AA123" s="792" t="s">
        <v>122</v>
      </c>
      <c r="AB123" s="793"/>
      <c r="AC123" s="793"/>
      <c r="AD123" s="793"/>
      <c r="AE123" s="794"/>
      <c r="AF123" s="795" t="s">
        <v>122</v>
      </c>
      <c r="AG123" s="793"/>
      <c r="AH123" s="793"/>
      <c r="AI123" s="793"/>
      <c r="AJ123" s="794"/>
      <c r="AK123" s="795" t="s">
        <v>122</v>
      </c>
      <c r="AL123" s="793"/>
      <c r="AM123" s="793"/>
      <c r="AN123" s="793"/>
      <c r="AO123" s="794"/>
      <c r="AP123" s="837" t="s">
        <v>122</v>
      </c>
      <c r="AQ123" s="838"/>
      <c r="AR123" s="838"/>
      <c r="AS123" s="838"/>
      <c r="AT123" s="839"/>
      <c r="AU123" s="899"/>
      <c r="AV123" s="900"/>
      <c r="AW123" s="900"/>
      <c r="AX123" s="900"/>
      <c r="AY123" s="900"/>
      <c r="AZ123" s="233" t="s">
        <v>177</v>
      </c>
      <c r="BA123" s="233"/>
      <c r="BB123" s="233"/>
      <c r="BC123" s="233"/>
      <c r="BD123" s="233"/>
      <c r="BE123" s="233"/>
      <c r="BF123" s="233"/>
      <c r="BG123" s="233"/>
      <c r="BH123" s="233"/>
      <c r="BI123" s="233"/>
      <c r="BJ123" s="233"/>
      <c r="BK123" s="233"/>
      <c r="BL123" s="233"/>
      <c r="BM123" s="233"/>
      <c r="BN123" s="233"/>
      <c r="BO123" s="890" t="s">
        <v>454</v>
      </c>
      <c r="BP123" s="891"/>
      <c r="BQ123" s="845">
        <v>313698569</v>
      </c>
      <c r="BR123" s="846"/>
      <c r="BS123" s="846"/>
      <c r="BT123" s="846"/>
      <c r="BU123" s="846"/>
      <c r="BV123" s="846">
        <v>309241508</v>
      </c>
      <c r="BW123" s="846"/>
      <c r="BX123" s="846"/>
      <c r="BY123" s="846"/>
      <c r="BZ123" s="846"/>
      <c r="CA123" s="846">
        <v>305777064</v>
      </c>
      <c r="CB123" s="846"/>
      <c r="CC123" s="846"/>
      <c r="CD123" s="846"/>
      <c r="CE123" s="846"/>
      <c r="CF123" s="761"/>
      <c r="CG123" s="762"/>
      <c r="CH123" s="762"/>
      <c r="CI123" s="762"/>
      <c r="CJ123" s="847"/>
      <c r="CK123" s="882"/>
      <c r="CL123" s="868"/>
      <c r="CM123" s="868"/>
      <c r="CN123" s="868"/>
      <c r="CO123" s="869"/>
      <c r="CP123" s="848" t="s">
        <v>395</v>
      </c>
      <c r="CQ123" s="849"/>
      <c r="CR123" s="849"/>
      <c r="CS123" s="849"/>
      <c r="CT123" s="849"/>
      <c r="CU123" s="849"/>
      <c r="CV123" s="849"/>
      <c r="CW123" s="849"/>
      <c r="CX123" s="849"/>
      <c r="CY123" s="849"/>
      <c r="CZ123" s="849"/>
      <c r="DA123" s="849"/>
      <c r="DB123" s="849"/>
      <c r="DC123" s="849"/>
      <c r="DD123" s="849"/>
      <c r="DE123" s="849"/>
      <c r="DF123" s="850"/>
      <c r="DG123" s="792" t="s">
        <v>122</v>
      </c>
      <c r="DH123" s="793"/>
      <c r="DI123" s="793"/>
      <c r="DJ123" s="793"/>
      <c r="DK123" s="794"/>
      <c r="DL123" s="795" t="s">
        <v>122</v>
      </c>
      <c r="DM123" s="793"/>
      <c r="DN123" s="793"/>
      <c r="DO123" s="793"/>
      <c r="DP123" s="794"/>
      <c r="DQ123" s="795" t="s">
        <v>122</v>
      </c>
      <c r="DR123" s="793"/>
      <c r="DS123" s="793"/>
      <c r="DT123" s="793"/>
      <c r="DU123" s="794"/>
      <c r="DV123" s="837" t="s">
        <v>122</v>
      </c>
      <c r="DW123" s="838"/>
      <c r="DX123" s="838"/>
      <c r="DY123" s="838"/>
      <c r="DZ123" s="839"/>
    </row>
    <row r="124" spans="1:130" s="212" customFormat="1" ht="26.25" customHeight="1" thickBot="1" x14ac:dyDescent="0.25">
      <c r="A124" s="833"/>
      <c r="B124" s="834"/>
      <c r="C124" s="828" t="s">
        <v>443</v>
      </c>
      <c r="D124" s="765"/>
      <c r="E124" s="765"/>
      <c r="F124" s="765"/>
      <c r="G124" s="765"/>
      <c r="H124" s="765"/>
      <c r="I124" s="765"/>
      <c r="J124" s="765"/>
      <c r="K124" s="765"/>
      <c r="L124" s="765"/>
      <c r="M124" s="765"/>
      <c r="N124" s="765"/>
      <c r="O124" s="765"/>
      <c r="P124" s="765"/>
      <c r="Q124" s="765"/>
      <c r="R124" s="765"/>
      <c r="S124" s="765"/>
      <c r="T124" s="765"/>
      <c r="U124" s="765"/>
      <c r="V124" s="765"/>
      <c r="W124" s="765"/>
      <c r="X124" s="765"/>
      <c r="Y124" s="765"/>
      <c r="Z124" s="766"/>
      <c r="AA124" s="792" t="s">
        <v>122</v>
      </c>
      <c r="AB124" s="793"/>
      <c r="AC124" s="793"/>
      <c r="AD124" s="793"/>
      <c r="AE124" s="794"/>
      <c r="AF124" s="795" t="s">
        <v>122</v>
      </c>
      <c r="AG124" s="793"/>
      <c r="AH124" s="793"/>
      <c r="AI124" s="793"/>
      <c r="AJ124" s="794"/>
      <c r="AK124" s="795" t="s">
        <v>122</v>
      </c>
      <c r="AL124" s="793"/>
      <c r="AM124" s="793"/>
      <c r="AN124" s="793"/>
      <c r="AO124" s="794"/>
      <c r="AP124" s="837" t="s">
        <v>122</v>
      </c>
      <c r="AQ124" s="838"/>
      <c r="AR124" s="838"/>
      <c r="AS124" s="838"/>
      <c r="AT124" s="839"/>
      <c r="AU124" s="840" t="s">
        <v>455</v>
      </c>
      <c r="AV124" s="841"/>
      <c r="AW124" s="841"/>
      <c r="AX124" s="841"/>
      <c r="AY124" s="841"/>
      <c r="AZ124" s="841"/>
      <c r="BA124" s="841"/>
      <c r="BB124" s="841"/>
      <c r="BC124" s="841"/>
      <c r="BD124" s="841"/>
      <c r="BE124" s="841"/>
      <c r="BF124" s="841"/>
      <c r="BG124" s="841"/>
      <c r="BH124" s="841"/>
      <c r="BI124" s="841"/>
      <c r="BJ124" s="841"/>
      <c r="BK124" s="841"/>
      <c r="BL124" s="841"/>
      <c r="BM124" s="841"/>
      <c r="BN124" s="841"/>
      <c r="BO124" s="841"/>
      <c r="BP124" s="842"/>
      <c r="BQ124" s="843" t="s">
        <v>122</v>
      </c>
      <c r="BR124" s="844"/>
      <c r="BS124" s="844"/>
      <c r="BT124" s="844"/>
      <c r="BU124" s="844"/>
      <c r="BV124" s="844" t="s">
        <v>122</v>
      </c>
      <c r="BW124" s="844"/>
      <c r="BX124" s="844"/>
      <c r="BY124" s="844"/>
      <c r="BZ124" s="844"/>
      <c r="CA124" s="844" t="s">
        <v>122</v>
      </c>
      <c r="CB124" s="844"/>
      <c r="CC124" s="844"/>
      <c r="CD124" s="844"/>
      <c r="CE124" s="844"/>
      <c r="CF124" s="739"/>
      <c r="CG124" s="740"/>
      <c r="CH124" s="740"/>
      <c r="CI124" s="740"/>
      <c r="CJ124" s="875"/>
      <c r="CK124" s="883"/>
      <c r="CL124" s="883"/>
      <c r="CM124" s="883"/>
      <c r="CN124" s="883"/>
      <c r="CO124" s="884"/>
      <c r="CP124" s="848" t="s">
        <v>456</v>
      </c>
      <c r="CQ124" s="849"/>
      <c r="CR124" s="849"/>
      <c r="CS124" s="849"/>
      <c r="CT124" s="849"/>
      <c r="CU124" s="849"/>
      <c r="CV124" s="849"/>
      <c r="CW124" s="849"/>
      <c r="CX124" s="849"/>
      <c r="CY124" s="849"/>
      <c r="CZ124" s="849"/>
      <c r="DA124" s="849"/>
      <c r="DB124" s="849"/>
      <c r="DC124" s="849"/>
      <c r="DD124" s="849"/>
      <c r="DE124" s="849"/>
      <c r="DF124" s="850"/>
      <c r="DG124" s="776" t="s">
        <v>122</v>
      </c>
      <c r="DH124" s="777"/>
      <c r="DI124" s="777"/>
      <c r="DJ124" s="777"/>
      <c r="DK124" s="778"/>
      <c r="DL124" s="779" t="s">
        <v>122</v>
      </c>
      <c r="DM124" s="777"/>
      <c r="DN124" s="777"/>
      <c r="DO124" s="777"/>
      <c r="DP124" s="778"/>
      <c r="DQ124" s="779" t="s">
        <v>122</v>
      </c>
      <c r="DR124" s="777"/>
      <c r="DS124" s="777"/>
      <c r="DT124" s="777"/>
      <c r="DU124" s="778"/>
      <c r="DV124" s="861" t="s">
        <v>122</v>
      </c>
      <c r="DW124" s="862"/>
      <c r="DX124" s="862"/>
      <c r="DY124" s="862"/>
      <c r="DZ124" s="863"/>
    </row>
    <row r="125" spans="1:130" s="212" customFormat="1" ht="26.25" customHeight="1" x14ac:dyDescent="0.2">
      <c r="A125" s="833"/>
      <c r="B125" s="834"/>
      <c r="C125" s="828" t="s">
        <v>445</v>
      </c>
      <c r="D125" s="765"/>
      <c r="E125" s="765"/>
      <c r="F125" s="765"/>
      <c r="G125" s="765"/>
      <c r="H125" s="765"/>
      <c r="I125" s="765"/>
      <c r="J125" s="765"/>
      <c r="K125" s="765"/>
      <c r="L125" s="765"/>
      <c r="M125" s="765"/>
      <c r="N125" s="765"/>
      <c r="O125" s="765"/>
      <c r="P125" s="765"/>
      <c r="Q125" s="765"/>
      <c r="R125" s="765"/>
      <c r="S125" s="765"/>
      <c r="T125" s="765"/>
      <c r="U125" s="765"/>
      <c r="V125" s="765"/>
      <c r="W125" s="765"/>
      <c r="X125" s="765"/>
      <c r="Y125" s="765"/>
      <c r="Z125" s="766"/>
      <c r="AA125" s="792" t="s">
        <v>122</v>
      </c>
      <c r="AB125" s="793"/>
      <c r="AC125" s="793"/>
      <c r="AD125" s="793"/>
      <c r="AE125" s="794"/>
      <c r="AF125" s="795" t="s">
        <v>122</v>
      </c>
      <c r="AG125" s="793"/>
      <c r="AH125" s="793"/>
      <c r="AI125" s="793"/>
      <c r="AJ125" s="794"/>
      <c r="AK125" s="795" t="s">
        <v>122</v>
      </c>
      <c r="AL125" s="793"/>
      <c r="AM125" s="793"/>
      <c r="AN125" s="793"/>
      <c r="AO125" s="794"/>
      <c r="AP125" s="837" t="s">
        <v>122</v>
      </c>
      <c r="AQ125" s="838"/>
      <c r="AR125" s="838"/>
      <c r="AS125" s="838"/>
      <c r="AT125" s="839"/>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864" t="s">
        <v>457</v>
      </c>
      <c r="CL125" s="865"/>
      <c r="CM125" s="865"/>
      <c r="CN125" s="865"/>
      <c r="CO125" s="866"/>
      <c r="CP125" s="873" t="s">
        <v>458</v>
      </c>
      <c r="CQ125" s="821"/>
      <c r="CR125" s="821"/>
      <c r="CS125" s="821"/>
      <c r="CT125" s="821"/>
      <c r="CU125" s="821"/>
      <c r="CV125" s="821"/>
      <c r="CW125" s="821"/>
      <c r="CX125" s="821"/>
      <c r="CY125" s="821"/>
      <c r="CZ125" s="821"/>
      <c r="DA125" s="821"/>
      <c r="DB125" s="821"/>
      <c r="DC125" s="821"/>
      <c r="DD125" s="821"/>
      <c r="DE125" s="821"/>
      <c r="DF125" s="822"/>
      <c r="DG125" s="874" t="s">
        <v>122</v>
      </c>
      <c r="DH125" s="855"/>
      <c r="DI125" s="855"/>
      <c r="DJ125" s="855"/>
      <c r="DK125" s="855"/>
      <c r="DL125" s="855" t="s">
        <v>122</v>
      </c>
      <c r="DM125" s="855"/>
      <c r="DN125" s="855"/>
      <c r="DO125" s="855"/>
      <c r="DP125" s="855"/>
      <c r="DQ125" s="855" t="s">
        <v>122</v>
      </c>
      <c r="DR125" s="855"/>
      <c r="DS125" s="855"/>
      <c r="DT125" s="855"/>
      <c r="DU125" s="855"/>
      <c r="DV125" s="856" t="s">
        <v>122</v>
      </c>
      <c r="DW125" s="856"/>
      <c r="DX125" s="856"/>
      <c r="DY125" s="856"/>
      <c r="DZ125" s="857"/>
    </row>
    <row r="126" spans="1:130" s="212" customFormat="1" ht="26.25" customHeight="1" thickBot="1" x14ac:dyDescent="0.25">
      <c r="A126" s="833"/>
      <c r="B126" s="834"/>
      <c r="C126" s="828" t="s">
        <v>447</v>
      </c>
      <c r="D126" s="765"/>
      <c r="E126" s="765"/>
      <c r="F126" s="765"/>
      <c r="G126" s="765"/>
      <c r="H126" s="765"/>
      <c r="I126" s="765"/>
      <c r="J126" s="765"/>
      <c r="K126" s="765"/>
      <c r="L126" s="765"/>
      <c r="M126" s="765"/>
      <c r="N126" s="765"/>
      <c r="O126" s="765"/>
      <c r="P126" s="765"/>
      <c r="Q126" s="765"/>
      <c r="R126" s="765"/>
      <c r="S126" s="765"/>
      <c r="T126" s="765"/>
      <c r="U126" s="765"/>
      <c r="V126" s="765"/>
      <c r="W126" s="765"/>
      <c r="X126" s="765"/>
      <c r="Y126" s="765"/>
      <c r="Z126" s="766"/>
      <c r="AA126" s="792">
        <v>113248</v>
      </c>
      <c r="AB126" s="793"/>
      <c r="AC126" s="793"/>
      <c r="AD126" s="793"/>
      <c r="AE126" s="794"/>
      <c r="AF126" s="795">
        <v>116429</v>
      </c>
      <c r="AG126" s="793"/>
      <c r="AH126" s="793"/>
      <c r="AI126" s="793"/>
      <c r="AJ126" s="794"/>
      <c r="AK126" s="795">
        <v>104805</v>
      </c>
      <c r="AL126" s="793"/>
      <c r="AM126" s="793"/>
      <c r="AN126" s="793"/>
      <c r="AO126" s="794"/>
      <c r="AP126" s="837">
        <v>0.1</v>
      </c>
      <c r="AQ126" s="838"/>
      <c r="AR126" s="838"/>
      <c r="AS126" s="838"/>
      <c r="AT126" s="839"/>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867"/>
      <c r="CL126" s="868"/>
      <c r="CM126" s="868"/>
      <c r="CN126" s="868"/>
      <c r="CO126" s="869"/>
      <c r="CP126" s="828" t="s">
        <v>459</v>
      </c>
      <c r="CQ126" s="765"/>
      <c r="CR126" s="765"/>
      <c r="CS126" s="765"/>
      <c r="CT126" s="765"/>
      <c r="CU126" s="765"/>
      <c r="CV126" s="765"/>
      <c r="CW126" s="765"/>
      <c r="CX126" s="765"/>
      <c r="CY126" s="765"/>
      <c r="CZ126" s="765"/>
      <c r="DA126" s="765"/>
      <c r="DB126" s="765"/>
      <c r="DC126" s="765"/>
      <c r="DD126" s="765"/>
      <c r="DE126" s="765"/>
      <c r="DF126" s="766"/>
      <c r="DG126" s="829" t="s">
        <v>122</v>
      </c>
      <c r="DH126" s="830"/>
      <c r="DI126" s="830"/>
      <c r="DJ126" s="830"/>
      <c r="DK126" s="830"/>
      <c r="DL126" s="830" t="s">
        <v>122</v>
      </c>
      <c r="DM126" s="830"/>
      <c r="DN126" s="830"/>
      <c r="DO126" s="830"/>
      <c r="DP126" s="830"/>
      <c r="DQ126" s="830" t="s">
        <v>122</v>
      </c>
      <c r="DR126" s="830"/>
      <c r="DS126" s="830"/>
      <c r="DT126" s="830"/>
      <c r="DU126" s="830"/>
      <c r="DV126" s="807" t="s">
        <v>122</v>
      </c>
      <c r="DW126" s="807"/>
      <c r="DX126" s="807"/>
      <c r="DY126" s="807"/>
      <c r="DZ126" s="808"/>
    </row>
    <row r="127" spans="1:130" s="212" customFormat="1" ht="26.25" customHeight="1" x14ac:dyDescent="0.2">
      <c r="A127" s="835"/>
      <c r="B127" s="836"/>
      <c r="C127" s="851" t="s">
        <v>460</v>
      </c>
      <c r="D127" s="852"/>
      <c r="E127" s="852"/>
      <c r="F127" s="852"/>
      <c r="G127" s="852"/>
      <c r="H127" s="852"/>
      <c r="I127" s="852"/>
      <c r="J127" s="852"/>
      <c r="K127" s="852"/>
      <c r="L127" s="852"/>
      <c r="M127" s="852"/>
      <c r="N127" s="852"/>
      <c r="O127" s="852"/>
      <c r="P127" s="852"/>
      <c r="Q127" s="852"/>
      <c r="R127" s="852"/>
      <c r="S127" s="852"/>
      <c r="T127" s="852"/>
      <c r="U127" s="852"/>
      <c r="V127" s="852"/>
      <c r="W127" s="852"/>
      <c r="X127" s="852"/>
      <c r="Y127" s="852"/>
      <c r="Z127" s="853"/>
      <c r="AA127" s="792" t="s">
        <v>122</v>
      </c>
      <c r="AB127" s="793"/>
      <c r="AC127" s="793"/>
      <c r="AD127" s="793"/>
      <c r="AE127" s="794"/>
      <c r="AF127" s="795" t="s">
        <v>122</v>
      </c>
      <c r="AG127" s="793"/>
      <c r="AH127" s="793"/>
      <c r="AI127" s="793"/>
      <c r="AJ127" s="794"/>
      <c r="AK127" s="795" t="s">
        <v>122</v>
      </c>
      <c r="AL127" s="793"/>
      <c r="AM127" s="793"/>
      <c r="AN127" s="793"/>
      <c r="AO127" s="794"/>
      <c r="AP127" s="837" t="s">
        <v>122</v>
      </c>
      <c r="AQ127" s="838"/>
      <c r="AR127" s="838"/>
      <c r="AS127" s="838"/>
      <c r="AT127" s="839"/>
      <c r="AU127" s="214"/>
      <c r="AV127" s="214"/>
      <c r="AW127" s="214"/>
      <c r="AX127" s="854" t="s">
        <v>461</v>
      </c>
      <c r="AY127" s="825"/>
      <c r="AZ127" s="825"/>
      <c r="BA127" s="825"/>
      <c r="BB127" s="825"/>
      <c r="BC127" s="825"/>
      <c r="BD127" s="825"/>
      <c r="BE127" s="826"/>
      <c r="BF127" s="824" t="s">
        <v>462</v>
      </c>
      <c r="BG127" s="825"/>
      <c r="BH127" s="825"/>
      <c r="BI127" s="825"/>
      <c r="BJ127" s="825"/>
      <c r="BK127" s="825"/>
      <c r="BL127" s="826"/>
      <c r="BM127" s="824" t="s">
        <v>463</v>
      </c>
      <c r="BN127" s="825"/>
      <c r="BO127" s="825"/>
      <c r="BP127" s="825"/>
      <c r="BQ127" s="825"/>
      <c r="BR127" s="825"/>
      <c r="BS127" s="826"/>
      <c r="BT127" s="824" t="s">
        <v>464</v>
      </c>
      <c r="BU127" s="825"/>
      <c r="BV127" s="825"/>
      <c r="BW127" s="825"/>
      <c r="BX127" s="825"/>
      <c r="BY127" s="825"/>
      <c r="BZ127" s="827"/>
      <c r="CA127" s="214"/>
      <c r="CB127" s="214"/>
      <c r="CC127" s="214"/>
      <c r="CD127" s="237"/>
      <c r="CE127" s="237"/>
      <c r="CF127" s="237"/>
      <c r="CG127" s="214"/>
      <c r="CH127" s="214"/>
      <c r="CI127" s="214"/>
      <c r="CJ127" s="236"/>
      <c r="CK127" s="867"/>
      <c r="CL127" s="868"/>
      <c r="CM127" s="868"/>
      <c r="CN127" s="868"/>
      <c r="CO127" s="869"/>
      <c r="CP127" s="828" t="s">
        <v>465</v>
      </c>
      <c r="CQ127" s="765"/>
      <c r="CR127" s="765"/>
      <c r="CS127" s="765"/>
      <c r="CT127" s="765"/>
      <c r="CU127" s="765"/>
      <c r="CV127" s="765"/>
      <c r="CW127" s="765"/>
      <c r="CX127" s="765"/>
      <c r="CY127" s="765"/>
      <c r="CZ127" s="765"/>
      <c r="DA127" s="765"/>
      <c r="DB127" s="765"/>
      <c r="DC127" s="765"/>
      <c r="DD127" s="765"/>
      <c r="DE127" s="765"/>
      <c r="DF127" s="766"/>
      <c r="DG127" s="829" t="s">
        <v>122</v>
      </c>
      <c r="DH127" s="830"/>
      <c r="DI127" s="830"/>
      <c r="DJ127" s="830"/>
      <c r="DK127" s="830"/>
      <c r="DL127" s="830" t="s">
        <v>122</v>
      </c>
      <c r="DM127" s="830"/>
      <c r="DN127" s="830"/>
      <c r="DO127" s="830"/>
      <c r="DP127" s="830"/>
      <c r="DQ127" s="830" t="s">
        <v>122</v>
      </c>
      <c r="DR127" s="830"/>
      <c r="DS127" s="830"/>
      <c r="DT127" s="830"/>
      <c r="DU127" s="830"/>
      <c r="DV127" s="807" t="s">
        <v>122</v>
      </c>
      <c r="DW127" s="807"/>
      <c r="DX127" s="807"/>
      <c r="DY127" s="807"/>
      <c r="DZ127" s="808"/>
    </row>
    <row r="128" spans="1:130" s="212" customFormat="1" ht="26.25" customHeight="1" thickBot="1" x14ac:dyDescent="0.25">
      <c r="A128" s="809" t="s">
        <v>466</v>
      </c>
      <c r="B128" s="810"/>
      <c r="C128" s="810"/>
      <c r="D128" s="810"/>
      <c r="E128" s="810"/>
      <c r="F128" s="810"/>
      <c r="G128" s="810"/>
      <c r="H128" s="810"/>
      <c r="I128" s="810"/>
      <c r="J128" s="810"/>
      <c r="K128" s="810"/>
      <c r="L128" s="810"/>
      <c r="M128" s="810"/>
      <c r="N128" s="810"/>
      <c r="O128" s="810"/>
      <c r="P128" s="810"/>
      <c r="Q128" s="810"/>
      <c r="R128" s="810"/>
      <c r="S128" s="810"/>
      <c r="T128" s="810"/>
      <c r="U128" s="810"/>
      <c r="V128" s="810"/>
      <c r="W128" s="811" t="s">
        <v>467</v>
      </c>
      <c r="X128" s="811"/>
      <c r="Y128" s="811"/>
      <c r="Z128" s="812"/>
      <c r="AA128" s="813">
        <v>7500549</v>
      </c>
      <c r="AB128" s="814"/>
      <c r="AC128" s="814"/>
      <c r="AD128" s="814"/>
      <c r="AE128" s="815"/>
      <c r="AF128" s="816">
        <v>7541257</v>
      </c>
      <c r="AG128" s="814"/>
      <c r="AH128" s="814"/>
      <c r="AI128" s="814"/>
      <c r="AJ128" s="815"/>
      <c r="AK128" s="816">
        <v>7837983</v>
      </c>
      <c r="AL128" s="814"/>
      <c r="AM128" s="814"/>
      <c r="AN128" s="814"/>
      <c r="AO128" s="815"/>
      <c r="AP128" s="817"/>
      <c r="AQ128" s="818"/>
      <c r="AR128" s="818"/>
      <c r="AS128" s="818"/>
      <c r="AT128" s="819"/>
      <c r="AU128" s="214"/>
      <c r="AV128" s="214"/>
      <c r="AW128" s="214"/>
      <c r="AX128" s="820" t="s">
        <v>468</v>
      </c>
      <c r="AY128" s="821"/>
      <c r="AZ128" s="821"/>
      <c r="BA128" s="821"/>
      <c r="BB128" s="821"/>
      <c r="BC128" s="821"/>
      <c r="BD128" s="821"/>
      <c r="BE128" s="822"/>
      <c r="BF128" s="799" t="s">
        <v>122</v>
      </c>
      <c r="BG128" s="800"/>
      <c r="BH128" s="800"/>
      <c r="BI128" s="800"/>
      <c r="BJ128" s="800"/>
      <c r="BK128" s="800"/>
      <c r="BL128" s="823"/>
      <c r="BM128" s="799">
        <v>11.25</v>
      </c>
      <c r="BN128" s="800"/>
      <c r="BO128" s="800"/>
      <c r="BP128" s="800"/>
      <c r="BQ128" s="800"/>
      <c r="BR128" s="800"/>
      <c r="BS128" s="823"/>
      <c r="BT128" s="799">
        <v>20</v>
      </c>
      <c r="BU128" s="800"/>
      <c r="BV128" s="800"/>
      <c r="BW128" s="800"/>
      <c r="BX128" s="800"/>
      <c r="BY128" s="800"/>
      <c r="BZ128" s="801"/>
      <c r="CA128" s="237"/>
      <c r="CB128" s="237"/>
      <c r="CC128" s="237"/>
      <c r="CD128" s="237"/>
      <c r="CE128" s="237"/>
      <c r="CF128" s="237"/>
      <c r="CG128" s="214"/>
      <c r="CH128" s="214"/>
      <c r="CI128" s="214"/>
      <c r="CJ128" s="236"/>
      <c r="CK128" s="870"/>
      <c r="CL128" s="871"/>
      <c r="CM128" s="871"/>
      <c r="CN128" s="871"/>
      <c r="CO128" s="872"/>
      <c r="CP128" s="802" t="s">
        <v>469</v>
      </c>
      <c r="CQ128" s="743"/>
      <c r="CR128" s="743"/>
      <c r="CS128" s="743"/>
      <c r="CT128" s="743"/>
      <c r="CU128" s="743"/>
      <c r="CV128" s="743"/>
      <c r="CW128" s="743"/>
      <c r="CX128" s="743"/>
      <c r="CY128" s="743"/>
      <c r="CZ128" s="743"/>
      <c r="DA128" s="743"/>
      <c r="DB128" s="743"/>
      <c r="DC128" s="743"/>
      <c r="DD128" s="743"/>
      <c r="DE128" s="743"/>
      <c r="DF128" s="744"/>
      <c r="DG128" s="803" t="s">
        <v>122</v>
      </c>
      <c r="DH128" s="804"/>
      <c r="DI128" s="804"/>
      <c r="DJ128" s="804"/>
      <c r="DK128" s="804"/>
      <c r="DL128" s="804" t="s">
        <v>122</v>
      </c>
      <c r="DM128" s="804"/>
      <c r="DN128" s="804"/>
      <c r="DO128" s="804"/>
      <c r="DP128" s="804"/>
      <c r="DQ128" s="804" t="s">
        <v>122</v>
      </c>
      <c r="DR128" s="804"/>
      <c r="DS128" s="804"/>
      <c r="DT128" s="804"/>
      <c r="DU128" s="804"/>
      <c r="DV128" s="805" t="s">
        <v>122</v>
      </c>
      <c r="DW128" s="805"/>
      <c r="DX128" s="805"/>
      <c r="DY128" s="805"/>
      <c r="DZ128" s="806"/>
    </row>
    <row r="129" spans="1:131" s="212" customFormat="1" ht="26.25" customHeight="1" x14ac:dyDescent="0.2">
      <c r="A129" s="787" t="s">
        <v>102</v>
      </c>
      <c r="B129" s="788"/>
      <c r="C129" s="788"/>
      <c r="D129" s="788"/>
      <c r="E129" s="788"/>
      <c r="F129" s="788"/>
      <c r="G129" s="788"/>
      <c r="H129" s="788"/>
      <c r="I129" s="788"/>
      <c r="J129" s="788"/>
      <c r="K129" s="788"/>
      <c r="L129" s="788"/>
      <c r="M129" s="788"/>
      <c r="N129" s="788"/>
      <c r="O129" s="788"/>
      <c r="P129" s="788"/>
      <c r="Q129" s="788"/>
      <c r="R129" s="788"/>
      <c r="S129" s="788"/>
      <c r="T129" s="788"/>
      <c r="U129" s="788"/>
      <c r="V129" s="788"/>
      <c r="W129" s="789" t="s">
        <v>470</v>
      </c>
      <c r="X129" s="790"/>
      <c r="Y129" s="790"/>
      <c r="Z129" s="791"/>
      <c r="AA129" s="792">
        <v>113099071</v>
      </c>
      <c r="AB129" s="793"/>
      <c r="AC129" s="793"/>
      <c r="AD129" s="793"/>
      <c r="AE129" s="794"/>
      <c r="AF129" s="795">
        <v>115136485</v>
      </c>
      <c r="AG129" s="793"/>
      <c r="AH129" s="793"/>
      <c r="AI129" s="793"/>
      <c r="AJ129" s="794"/>
      <c r="AK129" s="795">
        <v>118178032</v>
      </c>
      <c r="AL129" s="793"/>
      <c r="AM129" s="793"/>
      <c r="AN129" s="793"/>
      <c r="AO129" s="794"/>
      <c r="AP129" s="796"/>
      <c r="AQ129" s="797"/>
      <c r="AR129" s="797"/>
      <c r="AS129" s="797"/>
      <c r="AT129" s="798"/>
      <c r="AU129" s="215"/>
      <c r="AV129" s="215"/>
      <c r="AW129" s="215"/>
      <c r="AX129" s="764" t="s">
        <v>471</v>
      </c>
      <c r="AY129" s="765"/>
      <c r="AZ129" s="765"/>
      <c r="BA129" s="765"/>
      <c r="BB129" s="765"/>
      <c r="BC129" s="765"/>
      <c r="BD129" s="765"/>
      <c r="BE129" s="766"/>
      <c r="BF129" s="783" t="s">
        <v>122</v>
      </c>
      <c r="BG129" s="784"/>
      <c r="BH129" s="784"/>
      <c r="BI129" s="784"/>
      <c r="BJ129" s="784"/>
      <c r="BK129" s="784"/>
      <c r="BL129" s="785"/>
      <c r="BM129" s="783">
        <v>16.25</v>
      </c>
      <c r="BN129" s="784"/>
      <c r="BO129" s="784"/>
      <c r="BP129" s="784"/>
      <c r="BQ129" s="784"/>
      <c r="BR129" s="784"/>
      <c r="BS129" s="785"/>
      <c r="BT129" s="783">
        <v>30</v>
      </c>
      <c r="BU129" s="784"/>
      <c r="BV129" s="784"/>
      <c r="BW129" s="784"/>
      <c r="BX129" s="784"/>
      <c r="BY129" s="784"/>
      <c r="BZ129" s="786"/>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787" t="s">
        <v>472</v>
      </c>
      <c r="B130" s="788"/>
      <c r="C130" s="788"/>
      <c r="D130" s="788"/>
      <c r="E130" s="788"/>
      <c r="F130" s="788"/>
      <c r="G130" s="788"/>
      <c r="H130" s="788"/>
      <c r="I130" s="788"/>
      <c r="J130" s="788"/>
      <c r="K130" s="788"/>
      <c r="L130" s="788"/>
      <c r="M130" s="788"/>
      <c r="N130" s="788"/>
      <c r="O130" s="788"/>
      <c r="P130" s="788"/>
      <c r="Q130" s="788"/>
      <c r="R130" s="788"/>
      <c r="S130" s="788"/>
      <c r="T130" s="788"/>
      <c r="U130" s="788"/>
      <c r="V130" s="788"/>
      <c r="W130" s="789" t="s">
        <v>473</v>
      </c>
      <c r="X130" s="790"/>
      <c r="Y130" s="790"/>
      <c r="Z130" s="791"/>
      <c r="AA130" s="792">
        <v>15465664</v>
      </c>
      <c r="AB130" s="793"/>
      <c r="AC130" s="793"/>
      <c r="AD130" s="793"/>
      <c r="AE130" s="794"/>
      <c r="AF130" s="795">
        <v>15317104</v>
      </c>
      <c r="AG130" s="793"/>
      <c r="AH130" s="793"/>
      <c r="AI130" s="793"/>
      <c r="AJ130" s="794"/>
      <c r="AK130" s="795">
        <v>15233168</v>
      </c>
      <c r="AL130" s="793"/>
      <c r="AM130" s="793"/>
      <c r="AN130" s="793"/>
      <c r="AO130" s="794"/>
      <c r="AP130" s="796"/>
      <c r="AQ130" s="797"/>
      <c r="AR130" s="797"/>
      <c r="AS130" s="797"/>
      <c r="AT130" s="798"/>
      <c r="AU130" s="215"/>
      <c r="AV130" s="215"/>
      <c r="AW130" s="215"/>
      <c r="AX130" s="764" t="s">
        <v>474</v>
      </c>
      <c r="AY130" s="765"/>
      <c r="AZ130" s="765"/>
      <c r="BA130" s="765"/>
      <c r="BB130" s="765"/>
      <c r="BC130" s="765"/>
      <c r="BD130" s="765"/>
      <c r="BE130" s="766"/>
      <c r="BF130" s="767">
        <v>4.7</v>
      </c>
      <c r="BG130" s="768"/>
      <c r="BH130" s="768"/>
      <c r="BI130" s="768"/>
      <c r="BJ130" s="768"/>
      <c r="BK130" s="768"/>
      <c r="BL130" s="769"/>
      <c r="BM130" s="767">
        <v>25</v>
      </c>
      <c r="BN130" s="768"/>
      <c r="BO130" s="768"/>
      <c r="BP130" s="768"/>
      <c r="BQ130" s="768"/>
      <c r="BR130" s="768"/>
      <c r="BS130" s="769"/>
      <c r="BT130" s="767">
        <v>35</v>
      </c>
      <c r="BU130" s="768"/>
      <c r="BV130" s="768"/>
      <c r="BW130" s="768"/>
      <c r="BX130" s="768"/>
      <c r="BY130" s="768"/>
      <c r="BZ130" s="770"/>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771"/>
      <c r="B131" s="772"/>
      <c r="C131" s="772"/>
      <c r="D131" s="772"/>
      <c r="E131" s="772"/>
      <c r="F131" s="772"/>
      <c r="G131" s="772"/>
      <c r="H131" s="772"/>
      <c r="I131" s="772"/>
      <c r="J131" s="772"/>
      <c r="K131" s="772"/>
      <c r="L131" s="772"/>
      <c r="M131" s="772"/>
      <c r="N131" s="772"/>
      <c r="O131" s="772"/>
      <c r="P131" s="772"/>
      <c r="Q131" s="772"/>
      <c r="R131" s="772"/>
      <c r="S131" s="772"/>
      <c r="T131" s="772"/>
      <c r="U131" s="772"/>
      <c r="V131" s="772"/>
      <c r="W131" s="773" t="s">
        <v>475</v>
      </c>
      <c r="X131" s="774"/>
      <c r="Y131" s="774"/>
      <c r="Z131" s="775"/>
      <c r="AA131" s="776">
        <v>97633407</v>
      </c>
      <c r="AB131" s="777"/>
      <c r="AC131" s="777"/>
      <c r="AD131" s="777"/>
      <c r="AE131" s="778"/>
      <c r="AF131" s="779">
        <v>99819381</v>
      </c>
      <c r="AG131" s="777"/>
      <c r="AH131" s="777"/>
      <c r="AI131" s="777"/>
      <c r="AJ131" s="778"/>
      <c r="AK131" s="779">
        <v>102944864</v>
      </c>
      <c r="AL131" s="777"/>
      <c r="AM131" s="777"/>
      <c r="AN131" s="777"/>
      <c r="AO131" s="778"/>
      <c r="AP131" s="780"/>
      <c r="AQ131" s="781"/>
      <c r="AR131" s="781"/>
      <c r="AS131" s="781"/>
      <c r="AT131" s="782"/>
      <c r="AU131" s="215"/>
      <c r="AV131" s="215"/>
      <c r="AW131" s="215"/>
      <c r="AX131" s="742" t="s">
        <v>476</v>
      </c>
      <c r="AY131" s="743"/>
      <c r="AZ131" s="743"/>
      <c r="BA131" s="743"/>
      <c r="BB131" s="743"/>
      <c r="BC131" s="743"/>
      <c r="BD131" s="743"/>
      <c r="BE131" s="744"/>
      <c r="BF131" s="745" t="s">
        <v>122</v>
      </c>
      <c r="BG131" s="746"/>
      <c r="BH131" s="746"/>
      <c r="BI131" s="746"/>
      <c r="BJ131" s="746"/>
      <c r="BK131" s="746"/>
      <c r="BL131" s="747"/>
      <c r="BM131" s="745">
        <v>350</v>
      </c>
      <c r="BN131" s="746"/>
      <c r="BO131" s="746"/>
      <c r="BP131" s="746"/>
      <c r="BQ131" s="746"/>
      <c r="BR131" s="746"/>
      <c r="BS131" s="747"/>
      <c r="BT131" s="748"/>
      <c r="BU131" s="749"/>
      <c r="BV131" s="749"/>
      <c r="BW131" s="749"/>
      <c r="BX131" s="749"/>
      <c r="BY131" s="749"/>
      <c r="BZ131" s="750"/>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751" t="s">
        <v>477</v>
      </c>
      <c r="B132" s="752"/>
      <c r="C132" s="752"/>
      <c r="D132" s="752"/>
      <c r="E132" s="752"/>
      <c r="F132" s="752"/>
      <c r="G132" s="752"/>
      <c r="H132" s="752"/>
      <c r="I132" s="752"/>
      <c r="J132" s="752"/>
      <c r="K132" s="752"/>
      <c r="L132" s="752"/>
      <c r="M132" s="752"/>
      <c r="N132" s="752"/>
      <c r="O132" s="752"/>
      <c r="P132" s="752"/>
      <c r="Q132" s="752"/>
      <c r="R132" s="752"/>
      <c r="S132" s="752"/>
      <c r="T132" s="752"/>
      <c r="U132" s="752"/>
      <c r="V132" s="755" t="s">
        <v>478</v>
      </c>
      <c r="W132" s="755"/>
      <c r="X132" s="755"/>
      <c r="Y132" s="755"/>
      <c r="Z132" s="756"/>
      <c r="AA132" s="757">
        <v>6.2545093420000004</v>
      </c>
      <c r="AB132" s="758"/>
      <c r="AC132" s="758"/>
      <c r="AD132" s="758"/>
      <c r="AE132" s="759"/>
      <c r="AF132" s="760">
        <v>4.8174267720000001</v>
      </c>
      <c r="AG132" s="758"/>
      <c r="AH132" s="758"/>
      <c r="AI132" s="758"/>
      <c r="AJ132" s="759"/>
      <c r="AK132" s="760">
        <v>3.3048661849999998</v>
      </c>
      <c r="AL132" s="758"/>
      <c r="AM132" s="758"/>
      <c r="AN132" s="758"/>
      <c r="AO132" s="759"/>
      <c r="AP132" s="761"/>
      <c r="AQ132" s="762"/>
      <c r="AR132" s="762"/>
      <c r="AS132" s="762"/>
      <c r="AT132" s="763"/>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753"/>
      <c r="B133" s="754"/>
      <c r="C133" s="754"/>
      <c r="D133" s="754"/>
      <c r="E133" s="754"/>
      <c r="F133" s="754"/>
      <c r="G133" s="754"/>
      <c r="H133" s="754"/>
      <c r="I133" s="754"/>
      <c r="J133" s="754"/>
      <c r="K133" s="754"/>
      <c r="L133" s="754"/>
      <c r="M133" s="754"/>
      <c r="N133" s="754"/>
      <c r="O133" s="754"/>
      <c r="P133" s="754"/>
      <c r="Q133" s="754"/>
      <c r="R133" s="754"/>
      <c r="S133" s="754"/>
      <c r="T133" s="754"/>
      <c r="U133" s="754"/>
      <c r="V133" s="734" t="s">
        <v>479</v>
      </c>
      <c r="W133" s="734"/>
      <c r="X133" s="734"/>
      <c r="Y133" s="734"/>
      <c r="Z133" s="735"/>
      <c r="AA133" s="736">
        <v>6.9</v>
      </c>
      <c r="AB133" s="737"/>
      <c r="AC133" s="737"/>
      <c r="AD133" s="737"/>
      <c r="AE133" s="738"/>
      <c r="AF133" s="736">
        <v>5.9</v>
      </c>
      <c r="AG133" s="737"/>
      <c r="AH133" s="737"/>
      <c r="AI133" s="737"/>
      <c r="AJ133" s="738"/>
      <c r="AK133" s="736">
        <v>4.7</v>
      </c>
      <c r="AL133" s="737"/>
      <c r="AM133" s="737"/>
      <c r="AN133" s="737"/>
      <c r="AO133" s="738"/>
      <c r="AP133" s="739"/>
      <c r="AQ133" s="740"/>
      <c r="AR133" s="740"/>
      <c r="AS133" s="740"/>
      <c r="AT133" s="741"/>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v8WEggFA9NrP6FxReT+mM8pqOXit5yjfUOJm+0yo0RhCSyKRbxVe4+L/dpYwhi/s4KP5xBk29b8xCSr50Q/POg==" saltValue="TNcmLrbmDK8HXJZIUGtzSQ=="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B75:P75"/>
    <mergeCell ref="DL7:DP7"/>
    <mergeCell ref="DQ7:DU7"/>
    <mergeCell ref="DV7:DZ7"/>
    <mergeCell ref="B8:P8"/>
    <mergeCell ref="Q8:U8"/>
    <mergeCell ref="V8:Z8"/>
    <mergeCell ref="AA8:AE8"/>
    <mergeCell ref="AF8:AJ8"/>
    <mergeCell ref="AK8:AO8"/>
    <mergeCell ref="AP8:AT8"/>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9" scale="27"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2"/>
  <cols>
    <col min="1" max="120" width="2.77734375" style="242" customWidth="1"/>
    <col min="121" max="121" width="0" style="241" hidden="1" customWidth="1"/>
    <col min="122" max="16384" width="9" style="241" hidden="1"/>
  </cols>
  <sheetData>
    <row r="1" spans="1:120" ht="13.2"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241"/>
    </row>
    <row r="17" spans="119:120" ht="13.2" x14ac:dyDescent="0.2">
      <c r="DP17" s="241"/>
    </row>
    <row r="18" spans="119:120" ht="13.2" x14ac:dyDescent="0.2"/>
    <row r="19" spans="119:120" ht="13.2" x14ac:dyDescent="0.2"/>
    <row r="20" spans="119:120" ht="13.2" x14ac:dyDescent="0.2">
      <c r="DO20" s="241"/>
      <c r="DP20" s="241"/>
    </row>
    <row r="21" spans="119:120" ht="13.2" x14ac:dyDescent="0.2">
      <c r="DP21" s="241"/>
    </row>
    <row r="22" spans="119:120" ht="13.2" x14ac:dyDescent="0.2"/>
    <row r="23" spans="119:120" ht="13.2" x14ac:dyDescent="0.2">
      <c r="DO23" s="241"/>
      <c r="DP23" s="241"/>
    </row>
    <row r="24" spans="119:120" ht="13.2" x14ac:dyDescent="0.2">
      <c r="DP24" s="241"/>
    </row>
    <row r="25" spans="119:120" ht="13.2" x14ac:dyDescent="0.2">
      <c r="DP25" s="241"/>
    </row>
    <row r="26" spans="119:120" ht="13.2" x14ac:dyDescent="0.2">
      <c r="DO26" s="241"/>
      <c r="DP26" s="241"/>
    </row>
    <row r="27" spans="119:120" ht="13.2" x14ac:dyDescent="0.2"/>
    <row r="28" spans="119:120" ht="13.2" x14ac:dyDescent="0.2">
      <c r="DO28" s="241"/>
      <c r="DP28" s="241"/>
    </row>
    <row r="29" spans="119:120" ht="13.2" x14ac:dyDescent="0.2">
      <c r="DP29" s="241"/>
    </row>
    <row r="30" spans="119:120" ht="13.2" x14ac:dyDescent="0.2"/>
    <row r="31" spans="119:120" ht="13.2" x14ac:dyDescent="0.2">
      <c r="DO31" s="241"/>
      <c r="DP31" s="241"/>
    </row>
    <row r="32" spans="119:120" ht="13.2" x14ac:dyDescent="0.2"/>
    <row r="33" spans="98:120" ht="13.2" x14ac:dyDescent="0.2">
      <c r="DO33" s="241"/>
      <c r="DP33" s="241"/>
    </row>
    <row r="34" spans="98:120" ht="13.2" x14ac:dyDescent="0.2">
      <c r="DM34" s="241"/>
    </row>
    <row r="35" spans="98:120" ht="13.2" x14ac:dyDescent="0.2">
      <c r="CT35" s="241"/>
      <c r="CU35" s="241"/>
      <c r="CV35" s="241"/>
      <c r="CY35" s="241"/>
      <c r="CZ35" s="241"/>
      <c r="DA35" s="241"/>
      <c r="DD35" s="241"/>
      <c r="DE35" s="241"/>
      <c r="DF35" s="241"/>
      <c r="DI35" s="241"/>
      <c r="DJ35" s="241"/>
      <c r="DK35" s="241"/>
      <c r="DM35" s="241"/>
      <c r="DN35" s="241"/>
      <c r="DO35" s="241"/>
      <c r="DP35" s="241"/>
    </row>
    <row r="36" spans="98:120" ht="13.2" x14ac:dyDescent="0.2"/>
    <row r="37" spans="98:120" ht="13.2" x14ac:dyDescent="0.2">
      <c r="CW37" s="241"/>
      <c r="DB37" s="241"/>
      <c r="DG37" s="241"/>
      <c r="DL37" s="241"/>
      <c r="DP37" s="241"/>
    </row>
    <row r="38" spans="98:120" ht="13.2"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241"/>
      <c r="DO49" s="241"/>
      <c r="DP49" s="241"/>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241"/>
      <c r="CS63" s="241"/>
      <c r="CX63" s="241"/>
      <c r="DC63" s="241"/>
      <c r="DH63" s="241"/>
    </row>
    <row r="64" spans="22:120" ht="13.2" x14ac:dyDescent="0.2">
      <c r="V64" s="241"/>
    </row>
    <row r="65" spans="15:120" ht="13.2"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2" x14ac:dyDescent="0.2">
      <c r="Q66" s="241"/>
      <c r="S66" s="241"/>
      <c r="U66" s="241"/>
      <c r="DM66" s="241"/>
    </row>
    <row r="67" spans="15:120" ht="13.2"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2" x14ac:dyDescent="0.2"/>
    <row r="69" spans="15:120" ht="13.2" x14ac:dyDescent="0.2"/>
    <row r="70" spans="15:120" ht="13.2" x14ac:dyDescent="0.2"/>
    <row r="71" spans="15:120" ht="13.2" x14ac:dyDescent="0.2"/>
    <row r="72" spans="15:120" ht="13.2" x14ac:dyDescent="0.2">
      <c r="DP72" s="241"/>
    </row>
    <row r="73" spans="15:120" ht="13.2" x14ac:dyDescent="0.2">
      <c r="DP73" s="241"/>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241"/>
      <c r="CX96" s="241"/>
      <c r="DC96" s="241"/>
      <c r="DH96" s="241"/>
    </row>
    <row r="97" spans="24:120" ht="13.2" x14ac:dyDescent="0.2">
      <c r="CS97" s="241"/>
      <c r="CX97" s="241"/>
      <c r="DC97" s="241"/>
      <c r="DH97" s="241"/>
      <c r="DP97" s="242" t="s">
        <v>480</v>
      </c>
    </row>
    <row r="98" spans="24:120" ht="13.2" hidden="1" x14ac:dyDescent="0.2">
      <c r="CS98" s="241"/>
      <c r="CX98" s="241"/>
      <c r="DC98" s="241"/>
      <c r="DH98" s="241"/>
    </row>
    <row r="99" spans="24:120" ht="13.2"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2" hidden="1" x14ac:dyDescent="0.2">
      <c r="CT103" s="241"/>
      <c r="CV103" s="241"/>
      <c r="CW103" s="241"/>
      <c r="CY103" s="241"/>
      <c r="DA103" s="241"/>
      <c r="DB103" s="241"/>
      <c r="DD103" s="241"/>
      <c r="DF103" s="241"/>
      <c r="DG103" s="241"/>
      <c r="DI103" s="241"/>
      <c r="DK103" s="241"/>
      <c r="DL103" s="241"/>
      <c r="DM103" s="241"/>
      <c r="DN103" s="241"/>
      <c r="DO103" s="241"/>
      <c r="DP103" s="241"/>
    </row>
    <row r="104" spans="24:120" ht="13.2"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Q2b89lRp9IjYQWu5jCfT8mbxYqhTtMphNIm0xEvA5n7qOHE9fCppdIhV01x2WzRejiz7w/2sXQxIxYo7Q66tgQ==" saltValue="1RidAzZrtG768G8gJF/TGA=="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2"/>
  <cols>
    <col min="1" max="116" width="2.6640625" style="242" customWidth="1"/>
    <col min="117" max="16384" width="9" style="241" hidden="1"/>
  </cols>
  <sheetData>
    <row r="1" spans="2:116" ht="13.2"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2" x14ac:dyDescent="0.2"/>
    <row r="3" spans="2:116" ht="13.2" x14ac:dyDescent="0.2"/>
    <row r="4" spans="2:116" ht="13.2"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2"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2" x14ac:dyDescent="0.2"/>
    <row r="20" spans="9:116" ht="13.2" x14ac:dyDescent="0.2"/>
    <row r="21" spans="9:116" ht="13.2" x14ac:dyDescent="0.2">
      <c r="DL21" s="241"/>
    </row>
    <row r="22" spans="9:116" ht="13.2" x14ac:dyDescent="0.2">
      <c r="DI22" s="241"/>
      <c r="DJ22" s="241"/>
      <c r="DK22" s="241"/>
      <c r="DL22" s="241"/>
    </row>
    <row r="23" spans="9:116" ht="13.2" x14ac:dyDescent="0.2">
      <c r="CY23" s="241"/>
      <c r="CZ23" s="241"/>
      <c r="DA23" s="241"/>
      <c r="DB23" s="241"/>
      <c r="DC23" s="241"/>
      <c r="DD23" s="241"/>
      <c r="DE23" s="241"/>
      <c r="DF23" s="241"/>
      <c r="DG23" s="241"/>
      <c r="DH23" s="241"/>
      <c r="DI23" s="241"/>
      <c r="DJ23" s="241"/>
      <c r="DK23" s="241"/>
      <c r="DL23" s="241"/>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241"/>
      <c r="DA35" s="241"/>
      <c r="DB35" s="241"/>
      <c r="DC35" s="241"/>
      <c r="DD35" s="241"/>
      <c r="DE35" s="241"/>
      <c r="DF35" s="241"/>
      <c r="DG35" s="241"/>
      <c r="DH35" s="241"/>
      <c r="DI35" s="241"/>
      <c r="DJ35" s="241"/>
      <c r="DK35" s="241"/>
      <c r="DL35" s="241"/>
    </row>
    <row r="36" spans="15:116" ht="13.2" x14ac:dyDescent="0.2"/>
    <row r="37" spans="15:116" ht="13.2" x14ac:dyDescent="0.2">
      <c r="DL37" s="241"/>
    </row>
    <row r="38" spans="15:116" ht="13.2" x14ac:dyDescent="0.2">
      <c r="DI38" s="241"/>
      <c r="DJ38" s="241"/>
      <c r="DK38" s="241"/>
      <c r="DL38" s="241"/>
    </row>
    <row r="39" spans="15:116" ht="13.2" x14ac:dyDescent="0.2"/>
    <row r="40" spans="15:116" ht="13.2" x14ac:dyDescent="0.2"/>
    <row r="41" spans="15:116" ht="13.2" x14ac:dyDescent="0.2"/>
    <row r="42" spans="15:116" ht="13.2" x14ac:dyDescent="0.2"/>
    <row r="43" spans="15:116" ht="13.2"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2" x14ac:dyDescent="0.2">
      <c r="DL44" s="241"/>
    </row>
    <row r="45" spans="15:116" ht="13.2" x14ac:dyDescent="0.2"/>
    <row r="46" spans="15:116" ht="13.2" x14ac:dyDescent="0.2">
      <c r="DA46" s="241"/>
      <c r="DB46" s="241"/>
      <c r="DC46" s="241"/>
      <c r="DD46" s="241"/>
      <c r="DE46" s="241"/>
      <c r="DF46" s="241"/>
      <c r="DG46" s="241"/>
      <c r="DH46" s="241"/>
      <c r="DI46" s="241"/>
      <c r="DJ46" s="241"/>
      <c r="DK46" s="241"/>
      <c r="DL46" s="241"/>
    </row>
    <row r="47" spans="15:116" ht="13.2" x14ac:dyDescent="0.2"/>
    <row r="48" spans="15:116" ht="13.2" x14ac:dyDescent="0.2"/>
    <row r="49" spans="104:116" ht="13.2" x14ac:dyDescent="0.2"/>
    <row r="50" spans="104:116" ht="13.2" x14ac:dyDescent="0.2">
      <c r="CZ50" s="241"/>
      <c r="DA50" s="241"/>
      <c r="DB50" s="241"/>
      <c r="DC50" s="241"/>
      <c r="DD50" s="241"/>
      <c r="DE50" s="241"/>
      <c r="DF50" s="241"/>
      <c r="DG50" s="241"/>
      <c r="DH50" s="241"/>
      <c r="DI50" s="241"/>
      <c r="DJ50" s="241"/>
      <c r="DK50" s="241"/>
      <c r="DL50" s="241"/>
    </row>
    <row r="51" spans="104:116" ht="13.2" x14ac:dyDescent="0.2"/>
    <row r="52" spans="104:116" ht="13.2" x14ac:dyDescent="0.2"/>
    <row r="53" spans="104:116" ht="13.2" x14ac:dyDescent="0.2">
      <c r="DL53" s="241"/>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241"/>
      <c r="DD67" s="241"/>
      <c r="DE67" s="241"/>
      <c r="DF67" s="241"/>
      <c r="DG67" s="241"/>
      <c r="DH67" s="241"/>
      <c r="DI67" s="241"/>
      <c r="DJ67" s="241"/>
      <c r="DK67" s="241"/>
      <c r="DL67" s="241"/>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4jIOJROtM5oMtpp93Wx1Oo7+DaQAIs6c0FXMtNjiP6zocIAlOYUKeyLc6fR92o6yq17qFiv4BC4yD91zF+2sXA==" saltValue="d6ZCShcXYIDdxsNzVhvfcQ==" spinCount="100000" sheet="1" objects="1" scenarios="1"/>
  <dataConsolidate/>
  <phoneticPr fontId="2"/>
  <printOptions horizontalCentered="1" verticalCentered="1"/>
  <pageMargins left="0" right="0" top="0" bottom="0" header="0" footer="0"/>
  <pageSetup paperSize="9" scale="48" orientation="landscape"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SheetLayoutView="100" workbookViewId="0"/>
  </sheetViews>
  <sheetFormatPr defaultColWidth="0" defaultRowHeight="13.5" customHeight="1" zeroHeight="1" x14ac:dyDescent="0.2"/>
  <cols>
    <col min="1" max="36" width="2.44140625" style="243" customWidth="1"/>
    <col min="37" max="44" width="17" style="243" customWidth="1"/>
    <col min="45" max="45" width="6.109375" style="249" customWidth="1"/>
    <col min="46" max="46" width="3" style="247" customWidth="1"/>
    <col min="47" max="47" width="19.109375" style="243" hidden="1" customWidth="1"/>
    <col min="48" max="52" width="12.6640625" style="243" hidden="1" customWidth="1"/>
    <col min="53" max="16384" width="8.6640625" style="243" hidden="1"/>
  </cols>
  <sheetData>
    <row r="1" spans="1:46" ht="13.2" x14ac:dyDescent="0.2">
      <c r="AS1" s="243"/>
      <c r="AT1" s="243"/>
    </row>
    <row r="2" spans="1:46" ht="13.2" x14ac:dyDescent="0.2">
      <c r="AS2" s="243"/>
      <c r="AT2" s="243"/>
    </row>
    <row r="3" spans="1:46" ht="13.2" x14ac:dyDescent="0.2">
      <c r="AS3" s="243"/>
      <c r="AT3" s="243"/>
    </row>
    <row r="4" spans="1:46" ht="13.2" x14ac:dyDescent="0.2">
      <c r="AS4" s="243"/>
      <c r="AT4" s="243"/>
    </row>
    <row r="5" spans="1:46" ht="16.2" x14ac:dyDescent="0.2">
      <c r="A5" s="244" t="s">
        <v>481</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2" x14ac:dyDescent="0.2">
      <c r="A6" s="247"/>
      <c r="AK6" s="248" t="s">
        <v>482</v>
      </c>
      <c r="AL6" s="248"/>
      <c r="AM6" s="248"/>
      <c r="AN6" s="248"/>
    </row>
    <row r="7" spans="1:46" ht="13.5" customHeight="1" x14ac:dyDescent="0.2">
      <c r="A7" s="247"/>
      <c r="AK7" s="250"/>
      <c r="AL7" s="251"/>
      <c r="AM7" s="251"/>
      <c r="AN7" s="252"/>
      <c r="AO7" s="1132" t="s">
        <v>483</v>
      </c>
      <c r="AP7" s="253"/>
      <c r="AQ7" s="254" t="s">
        <v>484</v>
      </c>
      <c r="AR7" s="255"/>
    </row>
    <row r="8" spans="1:46" ht="13.2" x14ac:dyDescent="0.2">
      <c r="A8" s="247"/>
      <c r="AK8" s="256"/>
      <c r="AL8" s="257"/>
      <c r="AM8" s="257"/>
      <c r="AN8" s="258"/>
      <c r="AO8" s="1133"/>
      <c r="AP8" s="259" t="s">
        <v>485</v>
      </c>
      <c r="AQ8" s="260" t="s">
        <v>486</v>
      </c>
      <c r="AR8" s="261" t="s">
        <v>487</v>
      </c>
    </row>
    <row r="9" spans="1:46" ht="13.2" x14ac:dyDescent="0.2">
      <c r="A9" s="247"/>
      <c r="AK9" s="1144" t="s">
        <v>488</v>
      </c>
      <c r="AL9" s="1145"/>
      <c r="AM9" s="1145"/>
      <c r="AN9" s="1146"/>
      <c r="AO9" s="262">
        <v>29635791</v>
      </c>
      <c r="AP9" s="262">
        <v>62038</v>
      </c>
      <c r="AQ9" s="263">
        <v>69190</v>
      </c>
      <c r="AR9" s="264">
        <v>-10.3</v>
      </c>
    </row>
    <row r="10" spans="1:46" ht="13.5" customHeight="1" x14ac:dyDescent="0.2">
      <c r="A10" s="247"/>
      <c r="AK10" s="1144" t="s">
        <v>489</v>
      </c>
      <c r="AL10" s="1145"/>
      <c r="AM10" s="1145"/>
      <c r="AN10" s="1146"/>
      <c r="AO10" s="265">
        <v>856433</v>
      </c>
      <c r="AP10" s="265">
        <v>1793</v>
      </c>
      <c r="AQ10" s="266">
        <v>1817</v>
      </c>
      <c r="AR10" s="267">
        <v>-1.3</v>
      </c>
    </row>
    <row r="11" spans="1:46" ht="13.5" customHeight="1" x14ac:dyDescent="0.2">
      <c r="A11" s="247"/>
      <c r="AK11" s="1144" t="s">
        <v>490</v>
      </c>
      <c r="AL11" s="1145"/>
      <c r="AM11" s="1145"/>
      <c r="AN11" s="1146"/>
      <c r="AO11" s="265">
        <v>179841</v>
      </c>
      <c r="AP11" s="265">
        <v>376</v>
      </c>
      <c r="AQ11" s="266">
        <v>711</v>
      </c>
      <c r="AR11" s="267">
        <v>-47.1</v>
      </c>
    </row>
    <row r="12" spans="1:46" ht="13.5" customHeight="1" x14ac:dyDescent="0.2">
      <c r="A12" s="247"/>
      <c r="AK12" s="1144" t="s">
        <v>491</v>
      </c>
      <c r="AL12" s="1145"/>
      <c r="AM12" s="1145"/>
      <c r="AN12" s="1146"/>
      <c r="AO12" s="265" t="s">
        <v>492</v>
      </c>
      <c r="AP12" s="265" t="s">
        <v>492</v>
      </c>
      <c r="AQ12" s="266">
        <v>19</v>
      </c>
      <c r="AR12" s="267" t="s">
        <v>492</v>
      </c>
    </row>
    <row r="13" spans="1:46" ht="13.5" customHeight="1" x14ac:dyDescent="0.2">
      <c r="A13" s="247"/>
      <c r="AK13" s="1144" t="s">
        <v>493</v>
      </c>
      <c r="AL13" s="1145"/>
      <c r="AM13" s="1145"/>
      <c r="AN13" s="1146"/>
      <c r="AO13" s="265">
        <v>962106</v>
      </c>
      <c r="AP13" s="265">
        <v>2014</v>
      </c>
      <c r="AQ13" s="266">
        <v>2094</v>
      </c>
      <c r="AR13" s="267">
        <v>-3.8</v>
      </c>
    </row>
    <row r="14" spans="1:46" ht="13.5" customHeight="1" x14ac:dyDescent="0.2">
      <c r="A14" s="247"/>
      <c r="AK14" s="1144" t="s">
        <v>494</v>
      </c>
      <c r="AL14" s="1145"/>
      <c r="AM14" s="1145"/>
      <c r="AN14" s="1146"/>
      <c r="AO14" s="265">
        <v>140050</v>
      </c>
      <c r="AP14" s="265">
        <v>293</v>
      </c>
      <c r="AQ14" s="266">
        <v>1351</v>
      </c>
      <c r="AR14" s="267">
        <v>-78.3</v>
      </c>
    </row>
    <row r="15" spans="1:46" ht="13.5" customHeight="1" x14ac:dyDescent="0.2">
      <c r="A15" s="247"/>
      <c r="AK15" s="1147" t="s">
        <v>495</v>
      </c>
      <c r="AL15" s="1148"/>
      <c r="AM15" s="1148"/>
      <c r="AN15" s="1149"/>
      <c r="AO15" s="265">
        <v>-1141612</v>
      </c>
      <c r="AP15" s="265">
        <v>-2390</v>
      </c>
      <c r="AQ15" s="266">
        <v>-3935</v>
      </c>
      <c r="AR15" s="267">
        <v>-39.299999999999997</v>
      </c>
    </row>
    <row r="16" spans="1:46" ht="13.2" x14ac:dyDescent="0.2">
      <c r="A16" s="247"/>
      <c r="AK16" s="1147" t="s">
        <v>177</v>
      </c>
      <c r="AL16" s="1148"/>
      <c r="AM16" s="1148"/>
      <c r="AN16" s="1149"/>
      <c r="AO16" s="265">
        <v>30632609</v>
      </c>
      <c r="AP16" s="265">
        <v>64125</v>
      </c>
      <c r="AQ16" s="266">
        <v>71247</v>
      </c>
      <c r="AR16" s="267">
        <v>-10</v>
      </c>
    </row>
    <row r="17" spans="1:46" ht="13.2" x14ac:dyDescent="0.2">
      <c r="A17" s="247"/>
    </row>
    <row r="18" spans="1:46" ht="13.2" x14ac:dyDescent="0.2">
      <c r="A18" s="247"/>
      <c r="AQ18" s="268"/>
      <c r="AR18" s="268"/>
    </row>
    <row r="19" spans="1:46" ht="13.2" x14ac:dyDescent="0.2">
      <c r="A19" s="247"/>
      <c r="AK19" s="243" t="s">
        <v>496</v>
      </c>
    </row>
    <row r="20" spans="1:46" ht="13.2" x14ac:dyDescent="0.2">
      <c r="A20" s="247"/>
      <c r="AK20" s="269"/>
      <c r="AL20" s="270"/>
      <c r="AM20" s="270"/>
      <c r="AN20" s="271"/>
      <c r="AO20" s="272" t="s">
        <v>497</v>
      </c>
      <c r="AP20" s="273" t="s">
        <v>498</v>
      </c>
      <c r="AQ20" s="274" t="s">
        <v>499</v>
      </c>
      <c r="AR20" s="275"/>
    </row>
    <row r="21" spans="1:46" s="248" customFormat="1" ht="13.2" x14ac:dyDescent="0.2">
      <c r="A21" s="276"/>
      <c r="AK21" s="1150" t="s">
        <v>500</v>
      </c>
      <c r="AL21" s="1151"/>
      <c r="AM21" s="1151"/>
      <c r="AN21" s="1152"/>
      <c r="AO21" s="277">
        <v>5.86</v>
      </c>
      <c r="AP21" s="278">
        <v>6.59</v>
      </c>
      <c r="AQ21" s="279">
        <v>-0.73</v>
      </c>
      <c r="AS21" s="280"/>
      <c r="AT21" s="276"/>
    </row>
    <row r="22" spans="1:46" s="248" customFormat="1" ht="13.2" x14ac:dyDescent="0.2">
      <c r="A22" s="276"/>
      <c r="AK22" s="1150" t="s">
        <v>501</v>
      </c>
      <c r="AL22" s="1151"/>
      <c r="AM22" s="1151"/>
      <c r="AN22" s="1152"/>
      <c r="AO22" s="281">
        <v>100.3</v>
      </c>
      <c r="AP22" s="282">
        <v>99.2</v>
      </c>
      <c r="AQ22" s="283">
        <v>1.1000000000000001</v>
      </c>
      <c r="AR22" s="268"/>
      <c r="AS22" s="280"/>
      <c r="AT22" s="276"/>
    </row>
    <row r="23" spans="1:46" s="248" customFormat="1" ht="13.2" x14ac:dyDescent="0.2">
      <c r="A23" s="276"/>
      <c r="AP23" s="268"/>
      <c r="AQ23" s="268"/>
      <c r="AR23" s="268"/>
      <c r="AS23" s="280"/>
      <c r="AT23" s="276"/>
    </row>
    <row r="24" spans="1:46" s="248" customFormat="1" ht="13.2" x14ac:dyDescent="0.2">
      <c r="A24" s="276"/>
      <c r="AP24" s="268"/>
      <c r="AQ24" s="268"/>
      <c r="AR24" s="268"/>
      <c r="AS24" s="280"/>
      <c r="AT24" s="276"/>
    </row>
    <row r="25" spans="1:46" s="248" customFormat="1" ht="13.2"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2" x14ac:dyDescent="0.2">
      <c r="A26" s="1143" t="s">
        <v>502</v>
      </c>
      <c r="B26" s="1143"/>
      <c r="C26" s="1143"/>
      <c r="D26" s="1143"/>
      <c r="E26" s="1143"/>
      <c r="F26" s="1143"/>
      <c r="G26" s="1143"/>
      <c r="H26" s="1143"/>
      <c r="I26" s="1143"/>
      <c r="J26" s="1143"/>
      <c r="K26" s="1143"/>
      <c r="L26" s="1143"/>
      <c r="M26" s="1143"/>
      <c r="N26" s="1143"/>
      <c r="O26" s="1143"/>
      <c r="P26" s="1143"/>
      <c r="Q26" s="1143"/>
      <c r="R26" s="1143"/>
      <c r="S26" s="1143"/>
      <c r="T26" s="1143"/>
      <c r="U26" s="1143"/>
      <c r="V26" s="1143"/>
      <c r="W26" s="1143"/>
      <c r="X26" s="1143"/>
      <c r="Y26" s="1143"/>
      <c r="Z26" s="1143"/>
      <c r="AA26" s="1143"/>
      <c r="AB26" s="1143"/>
      <c r="AC26" s="1143"/>
      <c r="AD26" s="1143"/>
      <c r="AE26" s="1143"/>
      <c r="AF26" s="1143"/>
      <c r="AG26" s="1143"/>
      <c r="AH26" s="1143"/>
      <c r="AI26" s="1143"/>
      <c r="AJ26" s="1143"/>
      <c r="AK26" s="1143"/>
      <c r="AL26" s="1143"/>
      <c r="AM26" s="1143"/>
      <c r="AN26" s="1143"/>
      <c r="AO26" s="1143"/>
      <c r="AP26" s="1143"/>
      <c r="AQ26" s="1143"/>
      <c r="AR26" s="1143"/>
      <c r="AS26" s="1143"/>
    </row>
    <row r="27" spans="1:46" ht="13.2" x14ac:dyDescent="0.2">
      <c r="A27" s="288"/>
      <c r="AS27" s="243"/>
      <c r="AT27" s="243"/>
    </row>
    <row r="28" spans="1:46" ht="16.2" x14ac:dyDescent="0.2">
      <c r="A28" s="244" t="s">
        <v>503</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2" x14ac:dyDescent="0.2">
      <c r="A29" s="247"/>
      <c r="AK29" s="248" t="s">
        <v>504</v>
      </c>
      <c r="AL29" s="248"/>
      <c r="AM29" s="248"/>
      <c r="AN29" s="248"/>
      <c r="AS29" s="290"/>
    </row>
    <row r="30" spans="1:46" ht="13.5" customHeight="1" x14ac:dyDescent="0.2">
      <c r="A30" s="247"/>
      <c r="AK30" s="250"/>
      <c r="AL30" s="251"/>
      <c r="AM30" s="251"/>
      <c r="AN30" s="252"/>
      <c r="AO30" s="1132" t="s">
        <v>483</v>
      </c>
      <c r="AP30" s="253"/>
      <c r="AQ30" s="254" t="s">
        <v>484</v>
      </c>
      <c r="AR30" s="255"/>
    </row>
    <row r="31" spans="1:46" ht="13.2" x14ac:dyDescent="0.2">
      <c r="A31" s="247"/>
      <c r="AK31" s="256"/>
      <c r="AL31" s="257"/>
      <c r="AM31" s="257"/>
      <c r="AN31" s="258"/>
      <c r="AO31" s="1133"/>
      <c r="AP31" s="259" t="s">
        <v>485</v>
      </c>
      <c r="AQ31" s="260" t="s">
        <v>486</v>
      </c>
      <c r="AR31" s="261" t="s">
        <v>487</v>
      </c>
    </row>
    <row r="32" spans="1:46" ht="27" customHeight="1" x14ac:dyDescent="0.2">
      <c r="A32" s="247"/>
      <c r="AK32" s="1134" t="s">
        <v>505</v>
      </c>
      <c r="AL32" s="1135"/>
      <c r="AM32" s="1135"/>
      <c r="AN32" s="1136"/>
      <c r="AO32" s="291">
        <v>19240330</v>
      </c>
      <c r="AP32" s="291">
        <v>40277</v>
      </c>
      <c r="AQ32" s="292">
        <v>37151</v>
      </c>
      <c r="AR32" s="293">
        <v>8.4</v>
      </c>
    </row>
    <row r="33" spans="1:46" ht="13.5" customHeight="1" x14ac:dyDescent="0.2">
      <c r="A33" s="247"/>
      <c r="AK33" s="1134" t="s">
        <v>506</v>
      </c>
      <c r="AL33" s="1135"/>
      <c r="AM33" s="1135"/>
      <c r="AN33" s="1136"/>
      <c r="AO33" s="291" t="s">
        <v>492</v>
      </c>
      <c r="AP33" s="291" t="s">
        <v>492</v>
      </c>
      <c r="AQ33" s="292">
        <v>1</v>
      </c>
      <c r="AR33" s="293" t="s">
        <v>492</v>
      </c>
    </row>
    <row r="34" spans="1:46" ht="27" customHeight="1" x14ac:dyDescent="0.2">
      <c r="A34" s="247"/>
      <c r="AK34" s="1134" t="s">
        <v>507</v>
      </c>
      <c r="AL34" s="1135"/>
      <c r="AM34" s="1135"/>
      <c r="AN34" s="1136"/>
      <c r="AO34" s="291" t="s">
        <v>492</v>
      </c>
      <c r="AP34" s="291" t="s">
        <v>492</v>
      </c>
      <c r="AQ34" s="292">
        <v>48</v>
      </c>
      <c r="AR34" s="293" t="s">
        <v>492</v>
      </c>
    </row>
    <row r="35" spans="1:46" ht="27" customHeight="1" x14ac:dyDescent="0.2">
      <c r="A35" s="247"/>
      <c r="AK35" s="1134" t="s">
        <v>508</v>
      </c>
      <c r="AL35" s="1135"/>
      <c r="AM35" s="1135"/>
      <c r="AN35" s="1136"/>
      <c r="AO35" s="291">
        <v>5953574</v>
      </c>
      <c r="AP35" s="291">
        <v>12463</v>
      </c>
      <c r="AQ35" s="292">
        <v>8181</v>
      </c>
      <c r="AR35" s="293">
        <v>52.3</v>
      </c>
    </row>
    <row r="36" spans="1:46" ht="27" customHeight="1" x14ac:dyDescent="0.2">
      <c r="A36" s="247"/>
      <c r="AK36" s="1134" t="s">
        <v>509</v>
      </c>
      <c r="AL36" s="1135"/>
      <c r="AM36" s="1135"/>
      <c r="AN36" s="1136"/>
      <c r="AO36" s="291">
        <v>660661</v>
      </c>
      <c r="AP36" s="291">
        <v>1383</v>
      </c>
      <c r="AQ36" s="292">
        <v>473</v>
      </c>
      <c r="AR36" s="293">
        <v>192.4</v>
      </c>
    </row>
    <row r="37" spans="1:46" ht="13.5" customHeight="1" x14ac:dyDescent="0.2">
      <c r="A37" s="247"/>
      <c r="AK37" s="1134" t="s">
        <v>510</v>
      </c>
      <c r="AL37" s="1135"/>
      <c r="AM37" s="1135"/>
      <c r="AN37" s="1136"/>
      <c r="AO37" s="291">
        <v>618776</v>
      </c>
      <c r="AP37" s="291">
        <v>1295</v>
      </c>
      <c r="AQ37" s="292">
        <v>499</v>
      </c>
      <c r="AR37" s="293">
        <v>159.5</v>
      </c>
    </row>
    <row r="38" spans="1:46" ht="27" customHeight="1" x14ac:dyDescent="0.2">
      <c r="A38" s="247"/>
      <c r="AK38" s="1137" t="s">
        <v>511</v>
      </c>
      <c r="AL38" s="1138"/>
      <c r="AM38" s="1138"/>
      <c r="AN38" s="1139"/>
      <c r="AO38" s="294" t="s">
        <v>492</v>
      </c>
      <c r="AP38" s="294" t="s">
        <v>492</v>
      </c>
      <c r="AQ38" s="295">
        <v>1</v>
      </c>
      <c r="AR38" s="283" t="s">
        <v>492</v>
      </c>
      <c r="AS38" s="290"/>
    </row>
    <row r="39" spans="1:46" ht="13.2" x14ac:dyDescent="0.2">
      <c r="A39" s="247"/>
      <c r="AK39" s="1137" t="s">
        <v>512</v>
      </c>
      <c r="AL39" s="1138"/>
      <c r="AM39" s="1138"/>
      <c r="AN39" s="1139"/>
      <c r="AO39" s="291">
        <v>-7837983</v>
      </c>
      <c r="AP39" s="291">
        <v>-16408</v>
      </c>
      <c r="AQ39" s="292">
        <v>-8269</v>
      </c>
      <c r="AR39" s="293">
        <v>98.4</v>
      </c>
      <c r="AS39" s="290"/>
    </row>
    <row r="40" spans="1:46" ht="27" customHeight="1" x14ac:dyDescent="0.2">
      <c r="A40" s="247"/>
      <c r="AK40" s="1134" t="s">
        <v>513</v>
      </c>
      <c r="AL40" s="1135"/>
      <c r="AM40" s="1135"/>
      <c r="AN40" s="1136"/>
      <c r="AO40" s="291">
        <v>-15233168</v>
      </c>
      <c r="AP40" s="291">
        <v>-31889</v>
      </c>
      <c r="AQ40" s="292">
        <v>-27482</v>
      </c>
      <c r="AR40" s="293">
        <v>16</v>
      </c>
      <c r="AS40" s="290"/>
    </row>
    <row r="41" spans="1:46" ht="13.2" x14ac:dyDescent="0.2">
      <c r="A41" s="247"/>
      <c r="AK41" s="1140" t="s">
        <v>287</v>
      </c>
      <c r="AL41" s="1141"/>
      <c r="AM41" s="1141"/>
      <c r="AN41" s="1142"/>
      <c r="AO41" s="291">
        <v>3402190</v>
      </c>
      <c r="AP41" s="291">
        <v>7122</v>
      </c>
      <c r="AQ41" s="292">
        <v>10602</v>
      </c>
      <c r="AR41" s="293">
        <v>-32.799999999999997</v>
      </c>
      <c r="AS41" s="290"/>
    </row>
    <row r="42" spans="1:46" ht="13.2" x14ac:dyDescent="0.2">
      <c r="A42" s="247"/>
      <c r="AK42" s="296"/>
      <c r="AQ42" s="268"/>
      <c r="AR42" s="268"/>
      <c r="AS42" s="290"/>
    </row>
    <row r="43" spans="1:46" ht="13.2" x14ac:dyDescent="0.2">
      <c r="A43" s="247"/>
      <c r="AP43" s="297"/>
      <c r="AQ43" s="268"/>
      <c r="AS43" s="290"/>
    </row>
    <row r="44" spans="1:46" ht="13.2" x14ac:dyDescent="0.2">
      <c r="A44" s="247"/>
      <c r="AQ44" s="268"/>
    </row>
    <row r="45" spans="1:46" ht="13.2"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2"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514</v>
      </c>
    </row>
    <row r="48" spans="1:46" ht="13.2" x14ac:dyDescent="0.2">
      <c r="A48" s="247"/>
      <c r="AK48" s="301" t="s">
        <v>515</v>
      </c>
      <c r="AL48" s="301"/>
      <c r="AM48" s="301"/>
      <c r="AN48" s="301"/>
      <c r="AO48" s="301"/>
      <c r="AP48" s="301"/>
      <c r="AQ48" s="302"/>
      <c r="AR48" s="301"/>
    </row>
    <row r="49" spans="1:44" ht="13.5" customHeight="1" x14ac:dyDescent="0.2">
      <c r="A49" s="247"/>
      <c r="AK49" s="303"/>
      <c r="AL49" s="304"/>
      <c r="AM49" s="1127" t="s">
        <v>483</v>
      </c>
      <c r="AN49" s="1129" t="s">
        <v>516</v>
      </c>
      <c r="AO49" s="1130"/>
      <c r="AP49" s="1130"/>
      <c r="AQ49" s="1130"/>
      <c r="AR49" s="1131"/>
    </row>
    <row r="50" spans="1:44" ht="13.2" x14ac:dyDescent="0.2">
      <c r="A50" s="247"/>
      <c r="AK50" s="305"/>
      <c r="AL50" s="306"/>
      <c r="AM50" s="1128"/>
      <c r="AN50" s="307" t="s">
        <v>517</v>
      </c>
      <c r="AO50" s="308" t="s">
        <v>518</v>
      </c>
      <c r="AP50" s="309" t="s">
        <v>519</v>
      </c>
      <c r="AQ50" s="310" t="s">
        <v>520</v>
      </c>
      <c r="AR50" s="311" t="s">
        <v>521</v>
      </c>
    </row>
    <row r="51" spans="1:44" ht="13.2" x14ac:dyDescent="0.2">
      <c r="A51" s="247"/>
      <c r="AK51" s="303" t="s">
        <v>522</v>
      </c>
      <c r="AL51" s="304"/>
      <c r="AM51" s="312">
        <v>10670142</v>
      </c>
      <c r="AN51" s="313">
        <v>21958</v>
      </c>
      <c r="AO51" s="314">
        <v>-37.4</v>
      </c>
      <c r="AP51" s="315">
        <v>52191</v>
      </c>
      <c r="AQ51" s="316">
        <v>0.7</v>
      </c>
      <c r="AR51" s="317">
        <v>-38.1</v>
      </c>
    </row>
    <row r="52" spans="1:44" ht="13.2" x14ac:dyDescent="0.2">
      <c r="A52" s="247"/>
      <c r="AK52" s="318"/>
      <c r="AL52" s="319" t="s">
        <v>523</v>
      </c>
      <c r="AM52" s="320">
        <v>7034249</v>
      </c>
      <c r="AN52" s="321">
        <v>14476</v>
      </c>
      <c r="AO52" s="322">
        <v>-13.1</v>
      </c>
      <c r="AP52" s="323">
        <v>26807</v>
      </c>
      <c r="AQ52" s="324">
        <v>1.8</v>
      </c>
      <c r="AR52" s="325">
        <v>-14.9</v>
      </c>
    </row>
    <row r="53" spans="1:44" ht="13.2" x14ac:dyDescent="0.2">
      <c r="A53" s="247"/>
      <c r="AK53" s="303" t="s">
        <v>524</v>
      </c>
      <c r="AL53" s="304"/>
      <c r="AM53" s="312">
        <v>10497754</v>
      </c>
      <c r="AN53" s="313">
        <v>21774</v>
      </c>
      <c r="AO53" s="314">
        <v>-0.8</v>
      </c>
      <c r="AP53" s="315">
        <v>48105</v>
      </c>
      <c r="AQ53" s="316">
        <v>-7.8</v>
      </c>
      <c r="AR53" s="317">
        <v>7</v>
      </c>
    </row>
    <row r="54" spans="1:44" ht="13.2" x14ac:dyDescent="0.2">
      <c r="A54" s="247"/>
      <c r="AK54" s="318"/>
      <c r="AL54" s="319" t="s">
        <v>523</v>
      </c>
      <c r="AM54" s="320">
        <v>6075729</v>
      </c>
      <c r="AN54" s="321">
        <v>12602</v>
      </c>
      <c r="AO54" s="322">
        <v>-12.9</v>
      </c>
      <c r="AP54" s="323">
        <v>24072</v>
      </c>
      <c r="AQ54" s="324">
        <v>-10.199999999999999</v>
      </c>
      <c r="AR54" s="325">
        <v>-2.7</v>
      </c>
    </row>
    <row r="55" spans="1:44" ht="13.2" x14ac:dyDescent="0.2">
      <c r="A55" s="247"/>
      <c r="AK55" s="303" t="s">
        <v>525</v>
      </c>
      <c r="AL55" s="304"/>
      <c r="AM55" s="312">
        <v>13090754</v>
      </c>
      <c r="AN55" s="313">
        <v>27265</v>
      </c>
      <c r="AO55" s="314">
        <v>25.2</v>
      </c>
      <c r="AP55" s="315">
        <v>47446</v>
      </c>
      <c r="AQ55" s="316">
        <v>-1.4</v>
      </c>
      <c r="AR55" s="317">
        <v>26.6</v>
      </c>
    </row>
    <row r="56" spans="1:44" ht="13.2" x14ac:dyDescent="0.2">
      <c r="A56" s="247"/>
      <c r="AK56" s="318"/>
      <c r="AL56" s="319" t="s">
        <v>523</v>
      </c>
      <c r="AM56" s="320">
        <v>9569947</v>
      </c>
      <c r="AN56" s="321">
        <v>19932</v>
      </c>
      <c r="AO56" s="322">
        <v>58.2</v>
      </c>
      <c r="AP56" s="323">
        <v>24371</v>
      </c>
      <c r="AQ56" s="324">
        <v>1.2</v>
      </c>
      <c r="AR56" s="325">
        <v>57</v>
      </c>
    </row>
    <row r="57" spans="1:44" ht="13.2" x14ac:dyDescent="0.2">
      <c r="A57" s="247"/>
      <c r="AK57" s="303" t="s">
        <v>526</v>
      </c>
      <c r="AL57" s="304"/>
      <c r="AM57" s="312">
        <v>12038584</v>
      </c>
      <c r="AN57" s="313">
        <v>25157</v>
      </c>
      <c r="AO57" s="314">
        <v>-7.7</v>
      </c>
      <c r="AP57" s="315">
        <v>48387</v>
      </c>
      <c r="AQ57" s="316">
        <v>2</v>
      </c>
      <c r="AR57" s="317">
        <v>-9.6999999999999993</v>
      </c>
    </row>
    <row r="58" spans="1:44" ht="13.2" x14ac:dyDescent="0.2">
      <c r="A58" s="247"/>
      <c r="AK58" s="318"/>
      <c r="AL58" s="319" t="s">
        <v>523</v>
      </c>
      <c r="AM58" s="320">
        <v>8043910</v>
      </c>
      <c r="AN58" s="321">
        <v>16809</v>
      </c>
      <c r="AO58" s="322">
        <v>-15.7</v>
      </c>
      <c r="AP58" s="323">
        <v>25592</v>
      </c>
      <c r="AQ58" s="324">
        <v>5</v>
      </c>
      <c r="AR58" s="325">
        <v>-20.7</v>
      </c>
    </row>
    <row r="59" spans="1:44" ht="13.2" x14ac:dyDescent="0.2">
      <c r="A59" s="247"/>
      <c r="AK59" s="303" t="s">
        <v>527</v>
      </c>
      <c r="AL59" s="304"/>
      <c r="AM59" s="312">
        <v>14530030</v>
      </c>
      <c r="AN59" s="313">
        <v>30417</v>
      </c>
      <c r="AO59" s="314">
        <v>20.9</v>
      </c>
      <c r="AP59" s="315">
        <v>49684</v>
      </c>
      <c r="AQ59" s="316">
        <v>2.7</v>
      </c>
      <c r="AR59" s="317">
        <v>18.2</v>
      </c>
    </row>
    <row r="60" spans="1:44" ht="13.2" x14ac:dyDescent="0.2">
      <c r="A60" s="247"/>
      <c r="AK60" s="318"/>
      <c r="AL60" s="319" t="s">
        <v>523</v>
      </c>
      <c r="AM60" s="320">
        <v>8997350</v>
      </c>
      <c r="AN60" s="321">
        <v>18835</v>
      </c>
      <c r="AO60" s="322">
        <v>12.1</v>
      </c>
      <c r="AP60" s="323">
        <v>28303</v>
      </c>
      <c r="AQ60" s="324">
        <v>10.6</v>
      </c>
      <c r="AR60" s="325">
        <v>1.5</v>
      </c>
    </row>
    <row r="61" spans="1:44" ht="13.2" x14ac:dyDescent="0.2">
      <c r="A61" s="247"/>
      <c r="AK61" s="303" t="s">
        <v>528</v>
      </c>
      <c r="AL61" s="326"/>
      <c r="AM61" s="312">
        <v>12165453</v>
      </c>
      <c r="AN61" s="313">
        <v>25314</v>
      </c>
      <c r="AO61" s="314">
        <v>0</v>
      </c>
      <c r="AP61" s="315">
        <v>49163</v>
      </c>
      <c r="AQ61" s="327">
        <v>-0.8</v>
      </c>
      <c r="AR61" s="317">
        <v>0.8</v>
      </c>
    </row>
    <row r="62" spans="1:44" ht="13.2" x14ac:dyDescent="0.2">
      <c r="A62" s="247"/>
      <c r="AK62" s="318"/>
      <c r="AL62" s="319" t="s">
        <v>523</v>
      </c>
      <c r="AM62" s="320">
        <v>7944237</v>
      </c>
      <c r="AN62" s="321">
        <v>16531</v>
      </c>
      <c r="AO62" s="322">
        <v>5.7</v>
      </c>
      <c r="AP62" s="323">
        <v>25829</v>
      </c>
      <c r="AQ62" s="324">
        <v>1.7</v>
      </c>
      <c r="AR62" s="325">
        <v>4</v>
      </c>
    </row>
    <row r="63" spans="1:44" ht="13.2" x14ac:dyDescent="0.2">
      <c r="A63" s="247"/>
    </row>
    <row r="64" spans="1:44" ht="13.2" x14ac:dyDescent="0.2">
      <c r="A64" s="247"/>
    </row>
    <row r="65" spans="1:46" ht="13.2" x14ac:dyDescent="0.2">
      <c r="A65" s="247"/>
    </row>
    <row r="66" spans="1:46" ht="13.2"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2" hidden="1" x14ac:dyDescent="0.2"/>
    <row r="71" spans="1:46" ht="13.2" hidden="1" x14ac:dyDescent="0.2"/>
    <row r="72" spans="1:46" ht="13.2" hidden="1" x14ac:dyDescent="0.2"/>
    <row r="73" spans="1:46" ht="13.2" hidden="1" x14ac:dyDescent="0.2"/>
  </sheetData>
  <sheetProtection algorithmName="SHA-512" hashValue="JZ+5+8dLqsy/nHTgGxC7P08enNEI59Y8jgs3PPeTTN9vZyWDlakIs/qMXEYkM6JFax/DQNzGyQtelOsXFjne6w==" saltValue="UH8MiXoHLFHAu8rBlXqzvg=="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2"/>
  <cols>
    <col min="1" max="125" width="2.441406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2" x14ac:dyDescent="0.2">
      <c r="B2" s="241"/>
      <c r="DG2" s="241"/>
    </row>
    <row r="3" spans="2:125" ht="13.2"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2" x14ac:dyDescent="0.2"/>
    <row r="5" spans="2:125" ht="13.2" x14ac:dyDescent="0.2"/>
    <row r="6" spans="2:125" ht="13.2" x14ac:dyDescent="0.2"/>
    <row r="7" spans="2:125" ht="13.2" x14ac:dyDescent="0.2"/>
    <row r="8" spans="2:125" ht="13.2" x14ac:dyDescent="0.2"/>
    <row r="9" spans="2:125" ht="13.2" x14ac:dyDescent="0.2">
      <c r="DU9" s="241"/>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241"/>
    </row>
    <row r="18" spans="125:125" ht="13.2" x14ac:dyDescent="0.2"/>
    <row r="19" spans="125:125" ht="13.2" x14ac:dyDescent="0.2"/>
    <row r="20" spans="125:125" ht="13.2" x14ac:dyDescent="0.2">
      <c r="DU20" s="241"/>
    </row>
    <row r="21" spans="125:125" ht="13.2" x14ac:dyDescent="0.2">
      <c r="DU21" s="241"/>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241"/>
    </row>
    <row r="29" spans="125:125" ht="13.2" x14ac:dyDescent="0.2"/>
    <row r="30" spans="125:125" ht="13.2" x14ac:dyDescent="0.2"/>
    <row r="31" spans="125:125" ht="13.2" x14ac:dyDescent="0.2"/>
    <row r="32" spans="125:125" ht="13.2" x14ac:dyDescent="0.2"/>
    <row r="33" spans="2:125" ht="13.2" x14ac:dyDescent="0.2">
      <c r="B33" s="241"/>
      <c r="G33" s="241"/>
      <c r="I33" s="241"/>
    </row>
    <row r="34" spans="2:125" ht="13.2" x14ac:dyDescent="0.2">
      <c r="C34" s="241"/>
      <c r="P34" s="241"/>
      <c r="DE34" s="241"/>
      <c r="DH34" s="241"/>
    </row>
    <row r="35" spans="2:125" ht="13.2" x14ac:dyDescent="0.2">
      <c r="D35" s="241"/>
      <c r="E35" s="241"/>
      <c r="DG35" s="241"/>
      <c r="DJ35" s="241"/>
      <c r="DP35" s="241"/>
      <c r="DQ35" s="241"/>
      <c r="DR35" s="241"/>
      <c r="DS35" s="241"/>
      <c r="DT35" s="241"/>
      <c r="DU35" s="241"/>
    </row>
    <row r="36" spans="2:125" ht="13.2"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2" x14ac:dyDescent="0.2">
      <c r="DU37" s="241"/>
    </row>
    <row r="38" spans="2:125" ht="13.2" x14ac:dyDescent="0.2">
      <c r="DT38" s="241"/>
      <c r="DU38" s="241"/>
    </row>
    <row r="39" spans="2:125" ht="13.2" x14ac:dyDescent="0.2"/>
    <row r="40" spans="2:125" ht="13.2" x14ac:dyDescent="0.2">
      <c r="DH40" s="241"/>
    </row>
    <row r="41" spans="2:125" ht="13.2" x14ac:dyDescent="0.2">
      <c r="DE41" s="241"/>
    </row>
    <row r="42" spans="2:125" ht="13.2" x14ac:dyDescent="0.2">
      <c r="DG42" s="241"/>
      <c r="DJ42" s="241"/>
    </row>
    <row r="43" spans="2:125" ht="13.2"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2" x14ac:dyDescent="0.2">
      <c r="DU44" s="241"/>
    </row>
    <row r="45" spans="2:125" ht="13.2" x14ac:dyDescent="0.2"/>
    <row r="46" spans="2:125" ht="13.2" x14ac:dyDescent="0.2"/>
    <row r="47" spans="2:125" ht="13.2" x14ac:dyDescent="0.2"/>
    <row r="48" spans="2:125" ht="13.2" x14ac:dyDescent="0.2">
      <c r="DT48" s="241"/>
      <c r="DU48" s="241"/>
    </row>
    <row r="49" spans="120:125" ht="13.2" x14ac:dyDescent="0.2">
      <c r="DU49" s="241"/>
    </row>
    <row r="50" spans="120:125" ht="13.2" x14ac:dyDescent="0.2">
      <c r="DU50" s="241"/>
    </row>
    <row r="51" spans="120:125" ht="13.2" x14ac:dyDescent="0.2">
      <c r="DP51" s="241"/>
      <c r="DQ51" s="241"/>
      <c r="DR51" s="241"/>
      <c r="DS51" s="241"/>
      <c r="DT51" s="241"/>
      <c r="DU51" s="241"/>
    </row>
    <row r="52" spans="120:125" ht="13.2" x14ac:dyDescent="0.2"/>
    <row r="53" spans="120:125" ht="13.2" x14ac:dyDescent="0.2"/>
    <row r="54" spans="120:125" ht="13.2" x14ac:dyDescent="0.2">
      <c r="DU54" s="241"/>
    </row>
    <row r="55" spans="120:125" ht="13.2" x14ac:dyDescent="0.2"/>
    <row r="56" spans="120:125" ht="13.2" x14ac:dyDescent="0.2"/>
    <row r="57" spans="120:125" ht="13.2" x14ac:dyDescent="0.2"/>
    <row r="58" spans="120:125" ht="13.2" x14ac:dyDescent="0.2">
      <c r="DU58" s="241"/>
    </row>
    <row r="59" spans="120:125" ht="13.2" x14ac:dyDescent="0.2"/>
    <row r="60" spans="120:125" ht="13.2" x14ac:dyDescent="0.2"/>
    <row r="61" spans="120:125" ht="13.2" x14ac:dyDescent="0.2"/>
    <row r="62" spans="120:125" ht="13.2" x14ac:dyDescent="0.2"/>
    <row r="63" spans="120:125" ht="13.2" x14ac:dyDescent="0.2">
      <c r="DU63" s="241"/>
    </row>
    <row r="64" spans="120:125" ht="13.2" x14ac:dyDescent="0.2">
      <c r="DT64" s="241"/>
      <c r="DU64" s="241"/>
    </row>
    <row r="65" spans="123:125" ht="13.2" x14ac:dyDescent="0.2"/>
    <row r="66" spans="123:125" ht="13.2" x14ac:dyDescent="0.2"/>
    <row r="67" spans="123:125" ht="13.2" x14ac:dyDescent="0.2"/>
    <row r="68" spans="123:125" ht="13.2" x14ac:dyDescent="0.2"/>
    <row r="69" spans="123:125" ht="13.2" x14ac:dyDescent="0.2">
      <c r="DS69" s="241"/>
      <c r="DT69" s="241"/>
      <c r="DU69" s="241"/>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241"/>
    </row>
    <row r="83" spans="116:125" ht="13.2" x14ac:dyDescent="0.2">
      <c r="DM83" s="241"/>
      <c r="DN83" s="241"/>
      <c r="DO83" s="241"/>
      <c r="DP83" s="241"/>
      <c r="DQ83" s="241"/>
      <c r="DR83" s="241"/>
      <c r="DS83" s="241"/>
      <c r="DT83" s="241"/>
      <c r="DU83" s="241"/>
    </row>
    <row r="84" spans="116:125" ht="13.2" x14ac:dyDescent="0.2"/>
    <row r="85" spans="116:125" ht="13.2" x14ac:dyDescent="0.2"/>
    <row r="86" spans="116:125" ht="13.2" x14ac:dyDescent="0.2"/>
    <row r="87" spans="116:125" ht="13.2" x14ac:dyDescent="0.2"/>
    <row r="88" spans="116:125" ht="13.2" x14ac:dyDescent="0.2">
      <c r="DU88" s="241"/>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480</v>
      </c>
    </row>
    <row r="121" spans="125:125" ht="13.5" hidden="1" customHeight="1" x14ac:dyDescent="0.2">
      <c r="DU121" s="241"/>
    </row>
  </sheetData>
  <sheetProtection algorithmName="SHA-512" hashValue="Cw/kaY67F3oo66Vj0VnMw8uemsJSEKAf5lUmm/suJQ23fILBNqA9ZstK60+P82//l1sjWZBFGk8cWJ38vRAREA==" saltValue="qQ6SLDy9fFl5yMUMjUt0sA==" spinCount="100000" sheet="1" objects="1" scenarios="1"/>
  <dataConsolidate/>
  <phoneticPr fontId="2"/>
  <printOptions horizontalCentered="1" verticalCentered="1"/>
  <pageMargins left="0" right="0" top="0.19685039370078741" bottom="0" header="0.39370078740157483" footer="0"/>
  <pageSetup paperSize="9" scale="39" orientation="landscape"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2"/>
  <cols>
    <col min="1" max="125" width="2.441406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2" x14ac:dyDescent="0.2">
      <c r="B2" s="241"/>
      <c r="T2" s="241"/>
    </row>
    <row r="3" spans="1:125"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241"/>
      <c r="G33" s="241"/>
      <c r="I33" s="241"/>
    </row>
    <row r="34" spans="2:125" ht="13.2" x14ac:dyDescent="0.2">
      <c r="C34" s="241"/>
      <c r="P34" s="241"/>
      <c r="R34" s="241"/>
      <c r="U34" s="241"/>
    </row>
    <row r="35" spans="2:125" ht="13.2"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2" x14ac:dyDescent="0.2">
      <c r="F36" s="241"/>
      <c r="H36" s="241"/>
      <c r="J36" s="241"/>
      <c r="K36" s="241"/>
      <c r="L36" s="241"/>
      <c r="M36" s="241"/>
      <c r="N36" s="241"/>
      <c r="O36" s="241"/>
      <c r="Q36" s="241"/>
      <c r="S36" s="241"/>
      <c r="V36" s="241"/>
    </row>
    <row r="37" spans="2:125" ht="13.2" x14ac:dyDescent="0.2"/>
    <row r="38" spans="2:125" ht="13.2" x14ac:dyDescent="0.2"/>
    <row r="39" spans="2:125" ht="13.2" x14ac:dyDescent="0.2"/>
    <row r="40" spans="2:125" ht="13.2" x14ac:dyDescent="0.2">
      <c r="U40" s="241"/>
    </row>
    <row r="41" spans="2:125" ht="13.2" x14ac:dyDescent="0.2">
      <c r="R41" s="241"/>
    </row>
    <row r="42" spans="2:125" ht="13.2"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2" x14ac:dyDescent="0.2">
      <c r="Q43" s="241"/>
      <c r="S43" s="241"/>
      <c r="V43" s="241"/>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480</v>
      </c>
    </row>
  </sheetData>
  <sheetProtection algorithmName="SHA-512" hashValue="Dgu+JcuUhwQsjPXzWEyoHPLBo5nksAtV2W72+rp3X0YQp41IgNZHAJJfjnPWuKgJlnVsmbsmLvPxESfP1IFBRg==" saltValue="qG7wSr4RJUkahhoOyUqhAg==" spinCount="100000" sheet="1" objects="1" scenarios="1"/>
  <dataConsolidate/>
  <phoneticPr fontId="2"/>
  <printOptions horizontalCentered="1" verticalCentered="1"/>
  <pageMargins left="0" right="0" top="0.19685039370078741" bottom="0" header="0.39370078740157483" footer="0"/>
  <pageSetup paperSize="9" scale="39" orientation="landscape"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Normal="100" zoomScaleSheetLayoutView="100" workbookViewId="0"/>
  </sheetViews>
  <sheetFormatPr defaultColWidth="0" defaultRowHeight="13.5" customHeight="1" zeroHeight="1" x14ac:dyDescent="0.2"/>
  <cols>
    <col min="1" max="1" width="8.21875" style="1" customWidth="1"/>
    <col min="2" max="16" width="14.6640625" style="1" customWidth="1"/>
    <col min="17" max="16384" width="0" style="1" hidden="1"/>
  </cols>
  <sheetData>
    <row r="1" ht="16.5" customHeight="1" x14ac:dyDescent="0.2"/>
    <row r="2" s="1" customFormat="1" ht="16.5" customHeight="1" x14ac:dyDescent="0.2"/>
    <row r="3" s="1" customFormat="1" ht="16.5" customHeight="1" x14ac:dyDescent="0.2"/>
    <row r="4" s="1" customFormat="1" ht="16.5" customHeight="1" x14ac:dyDescent="0.2"/>
    <row r="5" s="1" customFormat="1" ht="16.5" customHeight="1" x14ac:dyDescent="0.2"/>
    <row r="6" s="1" customFormat="1" ht="16.5" customHeight="1" x14ac:dyDescent="0.2"/>
    <row r="7" s="1" customFormat="1" ht="16.5" customHeight="1" x14ac:dyDescent="0.2"/>
    <row r="8" s="1" customFormat="1" ht="16.5" customHeight="1" x14ac:dyDescent="0.2"/>
    <row r="9" s="1" customFormat="1" ht="16.5" customHeight="1" x14ac:dyDescent="0.2"/>
    <row r="10" s="1" customFormat="1" ht="16.5" customHeight="1" x14ac:dyDescent="0.2"/>
    <row r="11" s="1" customFormat="1" ht="16.5" customHeight="1" x14ac:dyDescent="0.2"/>
    <row r="12" s="1" customFormat="1" ht="16.5" customHeight="1" x14ac:dyDescent="0.2"/>
    <row r="13" s="1" customFormat="1" ht="16.5" customHeight="1" x14ac:dyDescent="0.2"/>
    <row r="14" s="1" customFormat="1" ht="16.5" customHeight="1" x14ac:dyDescent="0.2"/>
    <row r="15" s="1" customFormat="1" ht="16.5" customHeight="1" x14ac:dyDescent="0.2"/>
    <row r="16" s="1" customFormat="1" ht="16.5" customHeight="1" x14ac:dyDescent="0.2"/>
    <row r="17" s="1" customFormat="1" ht="16.5" customHeight="1" x14ac:dyDescent="0.2"/>
    <row r="18" s="1" customFormat="1" ht="16.5" customHeight="1" x14ac:dyDescent="0.2"/>
    <row r="19" s="1" customFormat="1" ht="16.5" customHeight="1" x14ac:dyDescent="0.2"/>
    <row r="20" s="1" customFormat="1" ht="16.5" customHeight="1" x14ac:dyDescent="0.2"/>
    <row r="21" s="1" customFormat="1" ht="16.5" customHeight="1" x14ac:dyDescent="0.2"/>
    <row r="22" s="1" customFormat="1" ht="16.5" customHeight="1" x14ac:dyDescent="0.2"/>
    <row r="23" s="1" customFormat="1" ht="16.5" customHeight="1" x14ac:dyDescent="0.2"/>
    <row r="24" s="1" customFormat="1" ht="16.5" customHeight="1" x14ac:dyDescent="0.2"/>
    <row r="25" s="1" customFormat="1" ht="16.5" customHeight="1" x14ac:dyDescent="0.2"/>
    <row r="26" s="1" customFormat="1" ht="16.5" customHeight="1" x14ac:dyDescent="0.2"/>
    <row r="27" s="1" customFormat="1" ht="16.5" customHeight="1" x14ac:dyDescent="0.2"/>
    <row r="28" s="1" customFormat="1" ht="16.5" customHeight="1" x14ac:dyDescent="0.2"/>
    <row r="29" s="1" customFormat="1" ht="16.5" customHeight="1" x14ac:dyDescent="0.2"/>
    <row r="30" s="1" customFormat="1" ht="16.5" customHeight="1" x14ac:dyDescent="0.2"/>
    <row r="31" s="1" customFormat="1" ht="16.5" customHeight="1" x14ac:dyDescent="0.2"/>
    <row r="32" s="1" customFormat="1"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25">
      <c r="B46" s="4" t="s">
        <v>1</v>
      </c>
      <c r="C46" s="5"/>
      <c r="D46" s="5"/>
      <c r="E46" s="6" t="s">
        <v>2</v>
      </c>
      <c r="F46" s="7" t="s">
        <v>530</v>
      </c>
      <c r="G46" s="8" t="s">
        <v>531</v>
      </c>
      <c r="H46" s="8" t="s">
        <v>532</v>
      </c>
      <c r="I46" s="8" t="s">
        <v>533</v>
      </c>
      <c r="J46" s="9" t="s">
        <v>534</v>
      </c>
    </row>
    <row r="47" spans="2:10" ht="57.75" customHeight="1" x14ac:dyDescent="0.2">
      <c r="B47" s="10"/>
      <c r="C47" s="1153" t="s">
        <v>3</v>
      </c>
      <c r="D47" s="1153"/>
      <c r="E47" s="1154"/>
      <c r="F47" s="11">
        <v>14.99</v>
      </c>
      <c r="G47" s="12">
        <v>15.35</v>
      </c>
      <c r="H47" s="12">
        <v>18.05</v>
      </c>
      <c r="I47" s="12">
        <v>17.09</v>
      </c>
      <c r="J47" s="13">
        <v>18.43</v>
      </c>
    </row>
    <row r="48" spans="2:10" ht="57.75" customHeight="1" x14ac:dyDescent="0.2">
      <c r="B48" s="14"/>
      <c r="C48" s="1155" t="s">
        <v>4</v>
      </c>
      <c r="D48" s="1155"/>
      <c r="E48" s="1156"/>
      <c r="F48" s="15">
        <v>2.87</v>
      </c>
      <c r="G48" s="16">
        <v>2.85</v>
      </c>
      <c r="H48" s="16">
        <v>3.61</v>
      </c>
      <c r="I48" s="16">
        <v>3.3</v>
      </c>
      <c r="J48" s="17">
        <v>3.71</v>
      </c>
    </row>
    <row r="49" spans="2:10" ht="57.75" customHeight="1" thickBot="1" x14ac:dyDescent="0.25">
      <c r="B49" s="18"/>
      <c r="C49" s="1157" t="s">
        <v>5</v>
      </c>
      <c r="D49" s="1157"/>
      <c r="E49" s="1158"/>
      <c r="F49" s="19" t="s">
        <v>535</v>
      </c>
      <c r="G49" s="20">
        <v>1.03</v>
      </c>
      <c r="H49" s="20">
        <v>3.05</v>
      </c>
      <c r="I49" s="20" t="s">
        <v>536</v>
      </c>
      <c r="J49" s="21">
        <v>2.29</v>
      </c>
    </row>
    <row r="50" spans="2:10" ht="13.2" x14ac:dyDescent="0.2"/>
  </sheetData>
  <sheetProtection algorithmName="SHA-512" hashValue="G5Gk2UL5VuLxb/dYNuVS2fSVvJcco4SJCLSSruFvTemGDQd0Gwgmr8tm8nRj1l63mmMOmF/H5sqMkXulS5iMLQ==" saltValue="Bk/uudjfEkz8EY7VFvZlvQ=="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51"/>
  <sheetViews>
    <sheetView showGridLines="0" zoomScaleNormal="100" zoomScaleSheetLayoutView="100" workbookViewId="0"/>
  </sheetViews>
  <sheetFormatPr defaultColWidth="0" defaultRowHeight="13.5" customHeight="1" zeroHeight="1" x14ac:dyDescent="0.2"/>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530</v>
      </c>
      <c r="G33" s="29" t="s">
        <v>531</v>
      </c>
      <c r="H33" s="29" t="s">
        <v>532</v>
      </c>
      <c r="I33" s="29" t="s">
        <v>533</v>
      </c>
      <c r="J33" s="30" t="s">
        <v>534</v>
      </c>
      <c r="K33" s="22"/>
      <c r="L33" s="22"/>
      <c r="M33" s="22"/>
      <c r="N33" s="22"/>
      <c r="O33" s="22"/>
      <c r="P33" s="22"/>
    </row>
    <row r="34" spans="1:16" ht="39" customHeight="1" x14ac:dyDescent="0.2">
      <c r="A34" s="22"/>
      <c r="B34" s="31"/>
      <c r="C34" s="1163" t="s">
        <v>537</v>
      </c>
      <c r="D34" s="1163"/>
      <c r="E34" s="1164"/>
      <c r="F34" s="32">
        <v>6.85</v>
      </c>
      <c r="G34" s="33">
        <v>6.95</v>
      </c>
      <c r="H34" s="33">
        <v>7.07</v>
      </c>
      <c r="I34" s="33">
        <v>7.15</v>
      </c>
      <c r="J34" s="34">
        <v>7.08</v>
      </c>
      <c r="K34" s="22"/>
      <c r="L34" s="22"/>
      <c r="M34" s="22"/>
      <c r="N34" s="22"/>
      <c r="O34" s="22"/>
      <c r="P34" s="22"/>
    </row>
    <row r="35" spans="1:16" ht="39" customHeight="1" x14ac:dyDescent="0.2">
      <c r="A35" s="22"/>
      <c r="B35" s="35"/>
      <c r="C35" s="1159" t="s">
        <v>538</v>
      </c>
      <c r="D35" s="1159"/>
      <c r="E35" s="1160"/>
      <c r="F35" s="36">
        <v>4.66</v>
      </c>
      <c r="G35" s="37">
        <v>5.03</v>
      </c>
      <c r="H35" s="37">
        <v>4.75</v>
      </c>
      <c r="I35" s="37">
        <v>4.43</v>
      </c>
      <c r="J35" s="38">
        <v>3.72</v>
      </c>
      <c r="K35" s="22"/>
      <c r="L35" s="22"/>
      <c r="M35" s="22"/>
      <c r="N35" s="22"/>
      <c r="O35" s="22"/>
      <c r="P35" s="22"/>
    </row>
    <row r="36" spans="1:16" ht="39" customHeight="1" x14ac:dyDescent="0.2">
      <c r="A36" s="22"/>
      <c r="B36" s="35"/>
      <c r="C36" s="1159" t="s">
        <v>539</v>
      </c>
      <c r="D36" s="1159"/>
      <c r="E36" s="1160"/>
      <c r="F36" s="36">
        <v>2.2400000000000002</v>
      </c>
      <c r="G36" s="37">
        <v>2.2799999999999998</v>
      </c>
      <c r="H36" s="37">
        <v>3.07</v>
      </c>
      <c r="I36" s="37">
        <v>2.79</v>
      </c>
      <c r="J36" s="38">
        <v>3.18</v>
      </c>
      <c r="K36" s="22"/>
      <c r="L36" s="22"/>
      <c r="M36" s="22"/>
      <c r="N36" s="22"/>
      <c r="O36" s="22"/>
      <c r="P36" s="22"/>
    </row>
    <row r="37" spans="1:16" ht="39" customHeight="1" x14ac:dyDescent="0.2">
      <c r="A37" s="22"/>
      <c r="B37" s="35"/>
      <c r="C37" s="1159" t="s">
        <v>540</v>
      </c>
      <c r="D37" s="1159"/>
      <c r="E37" s="1160"/>
      <c r="F37" s="36">
        <v>0.35</v>
      </c>
      <c r="G37" s="37">
        <v>0.34</v>
      </c>
      <c r="H37" s="37">
        <v>0.4</v>
      </c>
      <c r="I37" s="37">
        <v>0.4</v>
      </c>
      <c r="J37" s="38">
        <v>0.51</v>
      </c>
      <c r="K37" s="22"/>
      <c r="L37" s="22"/>
      <c r="M37" s="22"/>
      <c r="N37" s="22"/>
      <c r="O37" s="22"/>
      <c r="P37" s="22"/>
    </row>
    <row r="38" spans="1:16" ht="39" customHeight="1" x14ac:dyDescent="0.2">
      <c r="A38" s="22"/>
      <c r="B38" s="35"/>
      <c r="C38" s="1159" t="s">
        <v>541</v>
      </c>
      <c r="D38" s="1159"/>
      <c r="E38" s="1160"/>
      <c r="F38" s="36">
        <v>1.19</v>
      </c>
      <c r="G38" s="37">
        <v>1.29</v>
      </c>
      <c r="H38" s="37">
        <v>1.42</v>
      </c>
      <c r="I38" s="37">
        <v>0.31</v>
      </c>
      <c r="J38" s="38">
        <v>0.49</v>
      </c>
      <c r="K38" s="22"/>
      <c r="L38" s="22"/>
      <c r="M38" s="22"/>
      <c r="N38" s="22"/>
      <c r="O38" s="22"/>
      <c r="P38" s="22"/>
    </row>
    <row r="39" spans="1:16" ht="39" customHeight="1" x14ac:dyDescent="0.2">
      <c r="A39" s="22"/>
      <c r="B39" s="35"/>
      <c r="C39" s="1159" t="s">
        <v>542</v>
      </c>
      <c r="D39" s="1159"/>
      <c r="E39" s="1160"/>
      <c r="F39" s="36">
        <v>0.3</v>
      </c>
      <c r="G39" s="37">
        <v>0.3</v>
      </c>
      <c r="H39" s="37">
        <v>0.31</v>
      </c>
      <c r="I39" s="37">
        <v>0.3</v>
      </c>
      <c r="J39" s="38">
        <v>0.3</v>
      </c>
      <c r="K39" s="22"/>
      <c r="L39" s="22"/>
      <c r="M39" s="22"/>
      <c r="N39" s="22"/>
      <c r="O39" s="22"/>
      <c r="P39" s="22"/>
    </row>
    <row r="40" spans="1:16" ht="39" customHeight="1" x14ac:dyDescent="0.2">
      <c r="A40" s="22"/>
      <c r="B40" s="35"/>
      <c r="C40" s="1159" t="s">
        <v>543</v>
      </c>
      <c r="D40" s="1159"/>
      <c r="E40" s="1160"/>
      <c r="F40" s="36">
        <v>0.63</v>
      </c>
      <c r="G40" s="37">
        <v>0.85</v>
      </c>
      <c r="H40" s="37">
        <v>1.1599999999999999</v>
      </c>
      <c r="I40" s="37">
        <v>0.65</v>
      </c>
      <c r="J40" s="38">
        <v>0.19</v>
      </c>
      <c r="K40" s="22"/>
      <c r="L40" s="22"/>
      <c r="M40" s="22"/>
      <c r="N40" s="22"/>
      <c r="O40" s="22"/>
      <c r="P40" s="22"/>
    </row>
    <row r="41" spans="1:16" ht="39" customHeight="1" x14ac:dyDescent="0.2">
      <c r="A41" s="22"/>
      <c r="B41" s="35"/>
      <c r="C41" s="1159" t="s">
        <v>544</v>
      </c>
      <c r="D41" s="1159"/>
      <c r="E41" s="1160"/>
      <c r="F41" s="36">
        <v>0.18</v>
      </c>
      <c r="G41" s="37">
        <v>0.17</v>
      </c>
      <c r="H41" s="37">
        <v>0.18</v>
      </c>
      <c r="I41" s="37">
        <v>0.18</v>
      </c>
      <c r="J41" s="38">
        <v>0.17</v>
      </c>
      <c r="K41" s="22"/>
      <c r="L41" s="22"/>
      <c r="M41" s="22"/>
      <c r="N41" s="22"/>
      <c r="O41" s="22"/>
      <c r="P41" s="22"/>
    </row>
    <row r="42" spans="1:16" ht="39" customHeight="1" x14ac:dyDescent="0.2">
      <c r="A42" s="22"/>
      <c r="B42" s="39"/>
      <c r="C42" s="1159" t="s">
        <v>545</v>
      </c>
      <c r="D42" s="1159"/>
      <c r="E42" s="1160"/>
      <c r="F42" s="36" t="s">
        <v>492</v>
      </c>
      <c r="G42" s="37" t="s">
        <v>492</v>
      </c>
      <c r="H42" s="37" t="s">
        <v>492</v>
      </c>
      <c r="I42" s="37" t="s">
        <v>492</v>
      </c>
      <c r="J42" s="38" t="s">
        <v>492</v>
      </c>
      <c r="K42" s="22"/>
      <c r="L42" s="22"/>
      <c r="M42" s="22"/>
      <c r="N42" s="22"/>
      <c r="O42" s="22"/>
      <c r="P42" s="22"/>
    </row>
    <row r="43" spans="1:16" ht="39" customHeight="1" thickBot="1" x14ac:dyDescent="0.25">
      <c r="A43" s="22"/>
      <c r="B43" s="40"/>
      <c r="C43" s="1161" t="s">
        <v>546</v>
      </c>
      <c r="D43" s="1161"/>
      <c r="E43" s="1162"/>
      <c r="F43" s="41">
        <v>0.32</v>
      </c>
      <c r="G43" s="42">
        <v>0.25</v>
      </c>
      <c r="H43" s="42">
        <v>0.22</v>
      </c>
      <c r="I43" s="42">
        <v>0.19</v>
      </c>
      <c r="J43" s="43">
        <v>0.21</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2" x14ac:dyDescent="0.2">
      <c r="A45" s="22"/>
      <c r="B45" s="22"/>
      <c r="C45" s="22"/>
      <c r="D45" s="22"/>
      <c r="E45" s="22"/>
      <c r="F45" s="22"/>
      <c r="G45" s="22"/>
      <c r="H45" s="22"/>
      <c r="I45" s="22"/>
      <c r="J45" s="22"/>
      <c r="K45" s="22"/>
      <c r="L45" s="22"/>
      <c r="M45" s="22"/>
      <c r="N45" s="22"/>
      <c r="O45" s="22"/>
      <c r="P45" s="22"/>
    </row>
    <row r="49" s="23" customFormat="1" ht="13.5" hidden="1" customHeight="1" x14ac:dyDescent="0.2"/>
    <row r="50" s="23" customFormat="1" ht="13.5" hidden="1" customHeight="1" x14ac:dyDescent="0.2"/>
    <row r="51" s="23" customFormat="1" ht="13.5" hidden="1" customHeight="1" x14ac:dyDescent="0.2"/>
  </sheetData>
  <sheetProtection algorithmName="SHA-512" hashValue="onkfX7fRJAwZsYtyAyd5YUIEa/Ge3X77jd3bTpacdVIPyNlDrvzXcF3lPcDLvJMwIp+LidC6f54JScKAxAmZlA==" saltValue="aycDwfiUchoKleQVJYitAQ=="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0" orientation="landscape"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70"/>
  <sheetViews>
    <sheetView showGridLines="0" zoomScaleNormal="100" zoomScaleSheetLayoutView="55" workbookViewId="0"/>
  </sheetViews>
  <sheetFormatPr defaultColWidth="0" defaultRowHeight="12.6" customHeight="1" zeroHeight="1" x14ac:dyDescent="0.2"/>
  <cols>
    <col min="1" max="1" width="6.6640625" style="47" customWidth="1"/>
    <col min="2" max="3" width="10.88671875" style="47" customWidth="1"/>
    <col min="4" max="4" width="10" style="47" customWidth="1"/>
    <col min="5" max="10" width="11" style="47" customWidth="1"/>
    <col min="11" max="15" width="13.109375" style="47" customWidth="1"/>
    <col min="16" max="21" width="11.441406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5">
      <c r="A44" s="46"/>
      <c r="B44" s="49" t="s">
        <v>8</v>
      </c>
      <c r="C44" s="50"/>
      <c r="D44" s="50"/>
      <c r="E44" s="51"/>
      <c r="F44" s="51"/>
      <c r="G44" s="51"/>
      <c r="H44" s="51"/>
      <c r="I44" s="51"/>
      <c r="J44" s="52" t="s">
        <v>2</v>
      </c>
      <c r="K44" s="53" t="s">
        <v>530</v>
      </c>
      <c r="L44" s="54" t="s">
        <v>531</v>
      </c>
      <c r="M44" s="54" t="s">
        <v>532</v>
      </c>
      <c r="N44" s="54" t="s">
        <v>533</v>
      </c>
      <c r="O44" s="55" t="s">
        <v>534</v>
      </c>
      <c r="P44" s="46"/>
      <c r="Q44" s="46"/>
      <c r="R44" s="46"/>
      <c r="S44" s="46"/>
      <c r="T44" s="46"/>
      <c r="U44" s="46"/>
    </row>
    <row r="45" spans="1:21" ht="30.75" customHeight="1" x14ac:dyDescent="0.2">
      <c r="A45" s="46"/>
      <c r="B45" s="1188" t="s">
        <v>9</v>
      </c>
      <c r="C45" s="1189"/>
      <c r="D45" s="56"/>
      <c r="E45" s="1194" t="s">
        <v>10</v>
      </c>
      <c r="F45" s="1194"/>
      <c r="G45" s="1194"/>
      <c r="H45" s="1194"/>
      <c r="I45" s="1194"/>
      <c r="J45" s="1195"/>
      <c r="K45" s="57">
        <v>22287</v>
      </c>
      <c r="L45" s="58">
        <v>21865</v>
      </c>
      <c r="M45" s="58">
        <v>21560</v>
      </c>
      <c r="N45" s="58">
        <v>20279</v>
      </c>
      <c r="O45" s="59">
        <v>19240</v>
      </c>
      <c r="P45" s="46"/>
      <c r="Q45" s="46"/>
      <c r="R45" s="46"/>
      <c r="S45" s="46"/>
      <c r="T45" s="46"/>
      <c r="U45" s="46"/>
    </row>
    <row r="46" spans="1:21" ht="30.75" customHeight="1" x14ac:dyDescent="0.2">
      <c r="A46" s="46"/>
      <c r="B46" s="1190"/>
      <c r="C46" s="1191"/>
      <c r="D46" s="60"/>
      <c r="E46" s="1167" t="s">
        <v>11</v>
      </c>
      <c r="F46" s="1167"/>
      <c r="G46" s="1167"/>
      <c r="H46" s="1167"/>
      <c r="I46" s="1167"/>
      <c r="J46" s="1168"/>
      <c r="K46" s="61" t="s">
        <v>492</v>
      </c>
      <c r="L46" s="62" t="s">
        <v>492</v>
      </c>
      <c r="M46" s="62" t="s">
        <v>492</v>
      </c>
      <c r="N46" s="62" t="s">
        <v>492</v>
      </c>
      <c r="O46" s="63" t="s">
        <v>492</v>
      </c>
      <c r="P46" s="46"/>
      <c r="Q46" s="46"/>
      <c r="R46" s="46"/>
      <c r="S46" s="46"/>
      <c r="T46" s="46"/>
      <c r="U46" s="46"/>
    </row>
    <row r="47" spans="1:21" ht="30.75" customHeight="1" x14ac:dyDescent="0.2">
      <c r="A47" s="46"/>
      <c r="B47" s="1190"/>
      <c r="C47" s="1191"/>
      <c r="D47" s="60"/>
      <c r="E47" s="1167" t="s">
        <v>12</v>
      </c>
      <c r="F47" s="1167"/>
      <c r="G47" s="1167"/>
      <c r="H47" s="1167"/>
      <c r="I47" s="1167"/>
      <c r="J47" s="1168"/>
      <c r="K47" s="61" t="s">
        <v>492</v>
      </c>
      <c r="L47" s="62" t="s">
        <v>492</v>
      </c>
      <c r="M47" s="62" t="s">
        <v>492</v>
      </c>
      <c r="N47" s="62" t="s">
        <v>492</v>
      </c>
      <c r="O47" s="63" t="s">
        <v>492</v>
      </c>
      <c r="P47" s="46"/>
      <c r="Q47" s="46"/>
      <c r="R47" s="46"/>
      <c r="S47" s="46"/>
      <c r="T47" s="46"/>
      <c r="U47" s="46"/>
    </row>
    <row r="48" spans="1:21" ht="30.75" customHeight="1" x14ac:dyDescent="0.2">
      <c r="A48" s="46"/>
      <c r="B48" s="1190"/>
      <c r="C48" s="1191"/>
      <c r="D48" s="60"/>
      <c r="E48" s="1167" t="s">
        <v>13</v>
      </c>
      <c r="F48" s="1167"/>
      <c r="G48" s="1167"/>
      <c r="H48" s="1167"/>
      <c r="I48" s="1167"/>
      <c r="J48" s="1168"/>
      <c r="K48" s="61">
        <v>6546</v>
      </c>
      <c r="L48" s="62">
        <v>6407</v>
      </c>
      <c r="M48" s="62">
        <v>6244</v>
      </c>
      <c r="N48" s="62">
        <v>6089</v>
      </c>
      <c r="O48" s="63">
        <v>5954</v>
      </c>
      <c r="P48" s="46"/>
      <c r="Q48" s="46"/>
      <c r="R48" s="46"/>
      <c r="S48" s="46"/>
      <c r="T48" s="46"/>
      <c r="U48" s="46"/>
    </row>
    <row r="49" spans="1:21" ht="30.75" customHeight="1" x14ac:dyDescent="0.2">
      <c r="A49" s="46"/>
      <c r="B49" s="1190"/>
      <c r="C49" s="1191"/>
      <c r="D49" s="60"/>
      <c r="E49" s="1167" t="s">
        <v>14</v>
      </c>
      <c r="F49" s="1167"/>
      <c r="G49" s="1167"/>
      <c r="H49" s="1167"/>
      <c r="I49" s="1167"/>
      <c r="J49" s="1168"/>
      <c r="K49" s="61">
        <v>663</v>
      </c>
      <c r="L49" s="62">
        <v>667</v>
      </c>
      <c r="M49" s="62">
        <v>656</v>
      </c>
      <c r="N49" s="62">
        <v>683</v>
      </c>
      <c r="O49" s="63">
        <v>661</v>
      </c>
      <c r="P49" s="46"/>
      <c r="Q49" s="46"/>
      <c r="R49" s="46"/>
      <c r="S49" s="46"/>
      <c r="T49" s="46"/>
      <c r="U49" s="46"/>
    </row>
    <row r="50" spans="1:21" ht="30.75" customHeight="1" x14ac:dyDescent="0.2">
      <c r="A50" s="46"/>
      <c r="B50" s="1190"/>
      <c r="C50" s="1191"/>
      <c r="D50" s="60"/>
      <c r="E50" s="1167" t="s">
        <v>15</v>
      </c>
      <c r="F50" s="1167"/>
      <c r="G50" s="1167"/>
      <c r="H50" s="1167"/>
      <c r="I50" s="1167"/>
      <c r="J50" s="1168"/>
      <c r="K50" s="61">
        <v>570</v>
      </c>
      <c r="L50" s="62">
        <v>552</v>
      </c>
      <c r="M50" s="62">
        <v>613</v>
      </c>
      <c r="N50" s="62">
        <v>616</v>
      </c>
      <c r="O50" s="63">
        <v>619</v>
      </c>
      <c r="P50" s="46"/>
      <c r="Q50" s="46"/>
      <c r="R50" s="46"/>
      <c r="S50" s="46"/>
      <c r="T50" s="46"/>
      <c r="U50" s="46"/>
    </row>
    <row r="51" spans="1:21" ht="30.75" customHeight="1" x14ac:dyDescent="0.2">
      <c r="A51" s="46"/>
      <c r="B51" s="1192"/>
      <c r="C51" s="1193"/>
      <c r="D51" s="64"/>
      <c r="E51" s="1167" t="s">
        <v>16</v>
      </c>
      <c r="F51" s="1167"/>
      <c r="G51" s="1167"/>
      <c r="H51" s="1167"/>
      <c r="I51" s="1167"/>
      <c r="J51" s="1168"/>
      <c r="K51" s="61" t="s">
        <v>492</v>
      </c>
      <c r="L51" s="62" t="s">
        <v>492</v>
      </c>
      <c r="M51" s="62" t="s">
        <v>492</v>
      </c>
      <c r="N51" s="62" t="s">
        <v>492</v>
      </c>
      <c r="O51" s="63" t="s">
        <v>492</v>
      </c>
      <c r="P51" s="46"/>
      <c r="Q51" s="46"/>
      <c r="R51" s="46"/>
      <c r="S51" s="46"/>
      <c r="T51" s="46"/>
      <c r="U51" s="46"/>
    </row>
    <row r="52" spans="1:21" ht="30.75" customHeight="1" x14ac:dyDescent="0.2">
      <c r="A52" s="46"/>
      <c r="B52" s="1165" t="s">
        <v>17</v>
      </c>
      <c r="C52" s="1166"/>
      <c r="D52" s="64"/>
      <c r="E52" s="1167" t="s">
        <v>18</v>
      </c>
      <c r="F52" s="1167"/>
      <c r="G52" s="1167"/>
      <c r="H52" s="1167"/>
      <c r="I52" s="1167"/>
      <c r="J52" s="1168"/>
      <c r="K52" s="61">
        <v>22436</v>
      </c>
      <c r="L52" s="62">
        <v>22765</v>
      </c>
      <c r="M52" s="62">
        <v>22967</v>
      </c>
      <c r="N52" s="62">
        <v>22858</v>
      </c>
      <c r="O52" s="63">
        <v>23072</v>
      </c>
      <c r="P52" s="46"/>
      <c r="Q52" s="46"/>
      <c r="R52" s="46"/>
      <c r="S52" s="46"/>
      <c r="T52" s="46"/>
      <c r="U52" s="46"/>
    </row>
    <row r="53" spans="1:21" ht="30.75" customHeight="1" thickBot="1" x14ac:dyDescent="0.25">
      <c r="A53" s="46"/>
      <c r="B53" s="1169" t="s">
        <v>19</v>
      </c>
      <c r="C53" s="1170"/>
      <c r="D53" s="65"/>
      <c r="E53" s="1171" t="s">
        <v>20</v>
      </c>
      <c r="F53" s="1171"/>
      <c r="G53" s="1171"/>
      <c r="H53" s="1171"/>
      <c r="I53" s="1171"/>
      <c r="J53" s="1172"/>
      <c r="K53" s="66">
        <v>7630</v>
      </c>
      <c r="L53" s="67">
        <v>6726</v>
      </c>
      <c r="M53" s="67">
        <v>6106</v>
      </c>
      <c r="N53" s="67">
        <v>4809</v>
      </c>
      <c r="O53" s="68">
        <v>3402</v>
      </c>
      <c r="P53" s="46"/>
      <c r="Q53" s="46"/>
      <c r="R53" s="46"/>
      <c r="S53" s="46"/>
      <c r="T53" s="46"/>
      <c r="U53" s="46"/>
    </row>
    <row r="54" spans="1:21" ht="24" customHeight="1" x14ac:dyDescent="0.2">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5">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5">
      <c r="A57" s="46"/>
      <c r="B57" s="74"/>
      <c r="C57" s="75"/>
      <c r="D57" s="75"/>
      <c r="E57" s="76"/>
      <c r="F57" s="76"/>
      <c r="G57" s="76"/>
      <c r="H57" s="76"/>
      <c r="I57" s="76"/>
      <c r="J57" s="77" t="s">
        <v>2</v>
      </c>
      <c r="K57" s="78" t="s">
        <v>547</v>
      </c>
      <c r="L57" s="79" t="s">
        <v>548</v>
      </c>
      <c r="M57" s="79" t="s">
        <v>549</v>
      </c>
      <c r="N57" s="79" t="s">
        <v>550</v>
      </c>
      <c r="O57" s="80" t="s">
        <v>551</v>
      </c>
      <c r="P57" s="46"/>
      <c r="Q57" s="46"/>
      <c r="R57" s="46"/>
      <c r="S57" s="46"/>
      <c r="T57" s="46"/>
      <c r="U57" s="46"/>
    </row>
    <row r="58" spans="1:21" ht="31.5" customHeight="1" x14ac:dyDescent="0.2">
      <c r="B58" s="1173" t="s">
        <v>24</v>
      </c>
      <c r="C58" s="1174"/>
      <c r="D58" s="1179" t="s">
        <v>25</v>
      </c>
      <c r="E58" s="1180"/>
      <c r="F58" s="1180"/>
      <c r="G58" s="1180"/>
      <c r="H58" s="1180"/>
      <c r="I58" s="1180"/>
      <c r="J58" s="1181"/>
      <c r="K58" s="81"/>
      <c r="L58" s="82"/>
      <c r="M58" s="82"/>
      <c r="N58" s="82"/>
      <c r="O58" s="83"/>
    </row>
    <row r="59" spans="1:21" ht="31.5" customHeight="1" x14ac:dyDescent="0.2">
      <c r="B59" s="1175"/>
      <c r="C59" s="1176"/>
      <c r="D59" s="1182" t="s">
        <v>26</v>
      </c>
      <c r="E59" s="1183"/>
      <c r="F59" s="1183"/>
      <c r="G59" s="1183"/>
      <c r="H59" s="1183"/>
      <c r="I59" s="1183"/>
      <c r="J59" s="1184"/>
      <c r="K59" s="84"/>
      <c r="L59" s="85"/>
      <c r="M59" s="85"/>
      <c r="N59" s="85"/>
      <c r="O59" s="86"/>
    </row>
    <row r="60" spans="1:21" ht="31.5" customHeight="1" thickBot="1" x14ac:dyDescent="0.25">
      <c r="B60" s="1177"/>
      <c r="C60" s="1178"/>
      <c r="D60" s="1185" t="s">
        <v>27</v>
      </c>
      <c r="E60" s="1186"/>
      <c r="F60" s="1186"/>
      <c r="G60" s="1186"/>
      <c r="H60" s="1186"/>
      <c r="I60" s="1186"/>
      <c r="J60" s="1187"/>
      <c r="K60" s="87"/>
      <c r="L60" s="88"/>
      <c r="M60" s="88"/>
      <c r="N60" s="88"/>
      <c r="O60" s="89"/>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
      <c r="A64" s="46"/>
      <c r="B64" s="69"/>
      <c r="C64" s="46"/>
      <c r="D64" s="46"/>
      <c r="E64" s="46"/>
      <c r="F64" s="46"/>
      <c r="G64" s="46"/>
      <c r="H64" s="46"/>
      <c r="I64" s="46"/>
      <c r="J64" s="46"/>
      <c r="K64" s="46"/>
      <c r="L64" s="46"/>
      <c r="M64" s="46"/>
      <c r="N64" s="46"/>
      <c r="O64" s="46"/>
      <c r="P64" s="46"/>
      <c r="Q64" s="46"/>
      <c r="R64" s="46"/>
      <c r="S64" s="46"/>
      <c r="T64" s="46"/>
      <c r="U64" s="46"/>
    </row>
    <row r="65" s="47" customFormat="1" ht="12.6" hidden="1" customHeight="1" x14ac:dyDescent="0.2"/>
    <row r="66" s="47" customFormat="1" ht="12.6" hidden="1" customHeight="1" x14ac:dyDescent="0.2"/>
    <row r="67" s="47" customFormat="1" ht="12.6" hidden="1" customHeight="1" x14ac:dyDescent="0.2"/>
    <row r="68" s="47" customFormat="1" ht="12.6" hidden="1" customHeight="1" x14ac:dyDescent="0.2"/>
    <row r="69" s="47" customFormat="1" ht="12.6" hidden="1" customHeight="1" x14ac:dyDescent="0.2"/>
    <row r="70" s="47" customFormat="1" ht="12.6" hidden="1" customHeight="1" x14ac:dyDescent="0.2"/>
  </sheetData>
  <sheetProtection algorithmName="SHA-512" hashValue="6mBUk1oNqQ6INGC1FZPMX/Vp1mswLsf5AIvNDhBBF7oHNrXJlZd4d+mbT6ExX80hSlYLLTUVYofqJkl65HPFGQ==" saltValue="FjrUydKhQohGLX/X3n4JSA=="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3" orientation="landscape"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Normal="100" zoomScaleSheetLayoutView="100" workbookViewId="0"/>
  </sheetViews>
  <sheetFormatPr defaultColWidth="0" defaultRowHeight="13.5" customHeight="1" zeroHeight="1" x14ac:dyDescent="0.2"/>
  <cols>
    <col min="1" max="1" width="6.6640625" style="94" customWidth="1"/>
    <col min="2" max="3" width="12.6640625" style="94" customWidth="1"/>
    <col min="4" max="4" width="11.6640625" style="94" customWidth="1"/>
    <col min="5" max="8" width="10.33203125" style="94" customWidth="1"/>
    <col min="9" max="13" width="16.33203125" style="94" customWidth="1"/>
    <col min="14" max="19" width="12.66406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25">
      <c r="B40" s="96" t="s">
        <v>8</v>
      </c>
      <c r="C40" s="97"/>
      <c r="D40" s="97"/>
      <c r="E40" s="98"/>
      <c r="F40" s="98"/>
      <c r="G40" s="98"/>
      <c r="H40" s="99" t="s">
        <v>2</v>
      </c>
      <c r="I40" s="100" t="s">
        <v>530</v>
      </c>
      <c r="J40" s="101" t="s">
        <v>531</v>
      </c>
      <c r="K40" s="101" t="s">
        <v>532</v>
      </c>
      <c r="L40" s="101" t="s">
        <v>533</v>
      </c>
      <c r="M40" s="102" t="s">
        <v>534</v>
      </c>
    </row>
    <row r="41" spans="2:13" ht="27.75" customHeight="1" x14ac:dyDescent="0.2">
      <c r="B41" s="1208" t="s">
        <v>30</v>
      </c>
      <c r="C41" s="1209"/>
      <c r="D41" s="103"/>
      <c r="E41" s="1210" t="s">
        <v>31</v>
      </c>
      <c r="F41" s="1210"/>
      <c r="G41" s="1210"/>
      <c r="H41" s="1211"/>
      <c r="I41" s="330">
        <v>193826</v>
      </c>
      <c r="J41" s="331">
        <v>183967</v>
      </c>
      <c r="K41" s="331">
        <v>174026</v>
      </c>
      <c r="L41" s="331">
        <v>163387</v>
      </c>
      <c r="M41" s="332">
        <v>155356</v>
      </c>
    </row>
    <row r="42" spans="2:13" ht="27.75" customHeight="1" x14ac:dyDescent="0.2">
      <c r="B42" s="1198"/>
      <c r="C42" s="1199"/>
      <c r="D42" s="104"/>
      <c r="E42" s="1202" t="s">
        <v>32</v>
      </c>
      <c r="F42" s="1202"/>
      <c r="G42" s="1202"/>
      <c r="H42" s="1203"/>
      <c r="I42" s="333">
        <v>5456</v>
      </c>
      <c r="J42" s="334">
        <v>4919</v>
      </c>
      <c r="K42" s="334">
        <v>4811</v>
      </c>
      <c r="L42" s="334">
        <v>4569</v>
      </c>
      <c r="M42" s="335">
        <v>4160</v>
      </c>
    </row>
    <row r="43" spans="2:13" ht="27.75" customHeight="1" x14ac:dyDescent="0.2">
      <c r="B43" s="1198"/>
      <c r="C43" s="1199"/>
      <c r="D43" s="104"/>
      <c r="E43" s="1202" t="s">
        <v>33</v>
      </c>
      <c r="F43" s="1202"/>
      <c r="G43" s="1202"/>
      <c r="H43" s="1203"/>
      <c r="I43" s="333">
        <v>89452</v>
      </c>
      <c r="J43" s="334">
        <v>83830</v>
      </c>
      <c r="K43" s="334">
        <v>78256</v>
      </c>
      <c r="L43" s="334">
        <v>73139</v>
      </c>
      <c r="M43" s="335">
        <v>67540</v>
      </c>
    </row>
    <row r="44" spans="2:13" ht="27.75" customHeight="1" x14ac:dyDescent="0.2">
      <c r="B44" s="1198"/>
      <c r="C44" s="1199"/>
      <c r="D44" s="104"/>
      <c r="E44" s="1202" t="s">
        <v>34</v>
      </c>
      <c r="F44" s="1202"/>
      <c r="G44" s="1202"/>
      <c r="H44" s="1203"/>
      <c r="I44" s="333">
        <v>6498</v>
      </c>
      <c r="J44" s="334">
        <v>5883</v>
      </c>
      <c r="K44" s="334">
        <v>5289</v>
      </c>
      <c r="L44" s="334">
        <v>4714</v>
      </c>
      <c r="M44" s="335">
        <v>4567</v>
      </c>
    </row>
    <row r="45" spans="2:13" ht="27.75" customHeight="1" x14ac:dyDescent="0.2">
      <c r="B45" s="1198"/>
      <c r="C45" s="1199"/>
      <c r="D45" s="104"/>
      <c r="E45" s="1202" t="s">
        <v>35</v>
      </c>
      <c r="F45" s="1202"/>
      <c r="G45" s="1202"/>
      <c r="H45" s="1203"/>
      <c r="I45" s="333">
        <v>14854</v>
      </c>
      <c r="J45" s="334">
        <v>14191</v>
      </c>
      <c r="K45" s="334">
        <v>14511</v>
      </c>
      <c r="L45" s="334">
        <v>16508</v>
      </c>
      <c r="M45" s="335">
        <v>17001</v>
      </c>
    </row>
    <row r="46" spans="2:13" ht="27.75" customHeight="1" x14ac:dyDescent="0.2">
      <c r="B46" s="1198"/>
      <c r="C46" s="1199"/>
      <c r="D46" s="105"/>
      <c r="E46" s="1202" t="s">
        <v>36</v>
      </c>
      <c r="F46" s="1202"/>
      <c r="G46" s="1202"/>
      <c r="H46" s="1203"/>
      <c r="I46" s="333">
        <v>1052</v>
      </c>
      <c r="J46" s="334" t="s">
        <v>492</v>
      </c>
      <c r="K46" s="334" t="s">
        <v>492</v>
      </c>
      <c r="L46" s="334" t="s">
        <v>492</v>
      </c>
      <c r="M46" s="335" t="s">
        <v>492</v>
      </c>
    </row>
    <row r="47" spans="2:13" ht="27.75" customHeight="1" x14ac:dyDescent="0.2">
      <c r="B47" s="1198"/>
      <c r="C47" s="1199"/>
      <c r="D47" s="106"/>
      <c r="E47" s="1212" t="s">
        <v>37</v>
      </c>
      <c r="F47" s="1213"/>
      <c r="G47" s="1213"/>
      <c r="H47" s="1214"/>
      <c r="I47" s="333" t="s">
        <v>492</v>
      </c>
      <c r="J47" s="334" t="s">
        <v>492</v>
      </c>
      <c r="K47" s="334" t="s">
        <v>492</v>
      </c>
      <c r="L47" s="334" t="s">
        <v>492</v>
      </c>
      <c r="M47" s="335" t="s">
        <v>492</v>
      </c>
    </row>
    <row r="48" spans="2:13" ht="27.75" customHeight="1" x14ac:dyDescent="0.2">
      <c r="B48" s="1198"/>
      <c r="C48" s="1199"/>
      <c r="D48" s="104"/>
      <c r="E48" s="1202" t="s">
        <v>38</v>
      </c>
      <c r="F48" s="1202"/>
      <c r="G48" s="1202"/>
      <c r="H48" s="1203"/>
      <c r="I48" s="333" t="s">
        <v>492</v>
      </c>
      <c r="J48" s="334" t="s">
        <v>492</v>
      </c>
      <c r="K48" s="334" t="s">
        <v>492</v>
      </c>
      <c r="L48" s="334" t="s">
        <v>492</v>
      </c>
      <c r="M48" s="335" t="s">
        <v>492</v>
      </c>
    </row>
    <row r="49" spans="2:13" ht="27.75" customHeight="1" x14ac:dyDescent="0.2">
      <c r="B49" s="1200"/>
      <c r="C49" s="1201"/>
      <c r="D49" s="104"/>
      <c r="E49" s="1202" t="s">
        <v>39</v>
      </c>
      <c r="F49" s="1202"/>
      <c r="G49" s="1202"/>
      <c r="H49" s="1203"/>
      <c r="I49" s="333" t="s">
        <v>492</v>
      </c>
      <c r="J49" s="334" t="s">
        <v>492</v>
      </c>
      <c r="K49" s="334" t="s">
        <v>492</v>
      </c>
      <c r="L49" s="334" t="s">
        <v>492</v>
      </c>
      <c r="M49" s="335" t="s">
        <v>492</v>
      </c>
    </row>
    <row r="50" spans="2:13" ht="27.75" customHeight="1" x14ac:dyDescent="0.2">
      <c r="B50" s="1196" t="s">
        <v>40</v>
      </c>
      <c r="C50" s="1197"/>
      <c r="D50" s="107"/>
      <c r="E50" s="1202" t="s">
        <v>41</v>
      </c>
      <c r="F50" s="1202"/>
      <c r="G50" s="1202"/>
      <c r="H50" s="1203"/>
      <c r="I50" s="333">
        <v>33737</v>
      </c>
      <c r="J50" s="334">
        <v>40210</v>
      </c>
      <c r="K50" s="334">
        <v>46431</v>
      </c>
      <c r="L50" s="334">
        <v>50942</v>
      </c>
      <c r="M50" s="335">
        <v>57337</v>
      </c>
    </row>
    <row r="51" spans="2:13" ht="27.75" customHeight="1" x14ac:dyDescent="0.2">
      <c r="B51" s="1198"/>
      <c r="C51" s="1199"/>
      <c r="D51" s="104"/>
      <c r="E51" s="1202" t="s">
        <v>42</v>
      </c>
      <c r="F51" s="1202"/>
      <c r="G51" s="1202"/>
      <c r="H51" s="1203"/>
      <c r="I51" s="333">
        <v>85791</v>
      </c>
      <c r="J51" s="334">
        <v>84166</v>
      </c>
      <c r="K51" s="334">
        <v>81836</v>
      </c>
      <c r="L51" s="334">
        <v>80799</v>
      </c>
      <c r="M51" s="335">
        <v>80686</v>
      </c>
    </row>
    <row r="52" spans="2:13" ht="27.75" customHeight="1" x14ac:dyDescent="0.2">
      <c r="B52" s="1200"/>
      <c r="C52" s="1201"/>
      <c r="D52" s="104"/>
      <c r="E52" s="1202" t="s">
        <v>43</v>
      </c>
      <c r="F52" s="1202"/>
      <c r="G52" s="1202"/>
      <c r="H52" s="1203"/>
      <c r="I52" s="333">
        <v>197668</v>
      </c>
      <c r="J52" s="334">
        <v>192979</v>
      </c>
      <c r="K52" s="334">
        <v>185431</v>
      </c>
      <c r="L52" s="334">
        <v>177501</v>
      </c>
      <c r="M52" s="335">
        <v>167754</v>
      </c>
    </row>
    <row r="53" spans="2:13" ht="27.75" customHeight="1" thickBot="1" x14ac:dyDescent="0.25">
      <c r="B53" s="1204" t="s">
        <v>19</v>
      </c>
      <c r="C53" s="1205"/>
      <c r="D53" s="108"/>
      <c r="E53" s="1206" t="s">
        <v>44</v>
      </c>
      <c r="F53" s="1206"/>
      <c r="G53" s="1206"/>
      <c r="H53" s="1207"/>
      <c r="I53" s="336">
        <v>-6058</v>
      </c>
      <c r="J53" s="337">
        <v>-24565</v>
      </c>
      <c r="K53" s="337">
        <v>-36804</v>
      </c>
      <c r="L53" s="337">
        <v>-46925</v>
      </c>
      <c r="M53" s="338">
        <v>-57155</v>
      </c>
    </row>
    <row r="54" spans="2:13" ht="27.75" customHeight="1" x14ac:dyDescent="0.2">
      <c r="B54" s="109"/>
      <c r="C54" s="110"/>
      <c r="D54" s="110"/>
      <c r="E54" s="111"/>
      <c r="F54" s="111"/>
      <c r="G54" s="111"/>
      <c r="H54" s="111"/>
      <c r="I54" s="112"/>
      <c r="J54" s="112"/>
      <c r="K54" s="112"/>
      <c r="L54" s="112"/>
      <c r="M54" s="112"/>
    </row>
    <row r="55" spans="2:13" ht="13.2" x14ac:dyDescent="0.2"/>
  </sheetData>
  <sheetProtection algorithmName="SHA-512" hashValue="8bVyJ/ni+e1FrG1l9dpyDvZdBI8NT6/eg4vvGDkc2+iQZVX6fK5XNknVujdNBFI4qKXA+WmUxFTX3VdDlcwqsw==" saltValue="YjH7BvYbwVZjt3U3dx/jYg=="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72"/>
  <sheetViews>
    <sheetView showGridLines="0" zoomScaleNormal="100" zoomScaleSheetLayoutView="100" workbookViewId="0"/>
  </sheetViews>
  <sheetFormatPr defaultColWidth="0" defaultRowHeight="13.5" customHeight="1" zeroHeight="1" x14ac:dyDescent="0.2"/>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s="1" customFormat="1" ht="16.5" customHeight="1" x14ac:dyDescent="0.2"/>
    <row r="2" s="1" customFormat="1" ht="16.5" customHeight="1" x14ac:dyDescent="0.2"/>
    <row r="3" s="1" customFormat="1" ht="16.5" customHeight="1" x14ac:dyDescent="0.2"/>
    <row r="4" s="1" customFormat="1" ht="16.5" customHeight="1" x14ac:dyDescent="0.2"/>
    <row r="5" s="1" customFormat="1" ht="16.5" customHeight="1" x14ac:dyDescent="0.2"/>
    <row r="6" s="1" customFormat="1" ht="16.5" customHeight="1" x14ac:dyDescent="0.2"/>
    <row r="7" s="1" customFormat="1" ht="16.5" customHeight="1" x14ac:dyDescent="0.2"/>
    <row r="8" s="1" customFormat="1" ht="16.5" customHeight="1" x14ac:dyDescent="0.2"/>
    <row r="9" s="1" customFormat="1" ht="16.5" customHeight="1" x14ac:dyDescent="0.2"/>
    <row r="10" s="1" customFormat="1" ht="16.5" customHeight="1" x14ac:dyDescent="0.2"/>
    <row r="11" s="1" customFormat="1" ht="16.5" customHeight="1" x14ac:dyDescent="0.2"/>
    <row r="12" s="1" customFormat="1" ht="16.5" customHeight="1" x14ac:dyDescent="0.2"/>
    <row r="13" s="1" customFormat="1" ht="16.5" customHeight="1" x14ac:dyDescent="0.2"/>
    <row r="14" s="1" customFormat="1" ht="16.5" customHeight="1" x14ac:dyDescent="0.2"/>
    <row r="15" s="1" customFormat="1" ht="16.5" customHeight="1" x14ac:dyDescent="0.2"/>
    <row r="16" s="1" customFormat="1" ht="16.5" customHeight="1" x14ac:dyDescent="0.2"/>
    <row r="17" s="1" customFormat="1" ht="16.5" customHeight="1" x14ac:dyDescent="0.2"/>
    <row r="18" s="1" customFormat="1" ht="16.5" customHeight="1" x14ac:dyDescent="0.2"/>
    <row r="19" s="1" customFormat="1" ht="16.5" customHeight="1" x14ac:dyDescent="0.2"/>
    <row r="20" s="1" customFormat="1" ht="16.5" customHeight="1" x14ac:dyDescent="0.2"/>
    <row r="21" s="1" customFormat="1" ht="16.5" customHeight="1" x14ac:dyDescent="0.2"/>
    <row r="22" s="1" customFormat="1" ht="16.5" customHeight="1" x14ac:dyDescent="0.2"/>
    <row r="23" s="1" customFormat="1" ht="16.5" customHeight="1" x14ac:dyDescent="0.2"/>
    <row r="24" s="1" customFormat="1" ht="16.5" customHeight="1" x14ac:dyDescent="0.2"/>
    <row r="25" s="1" customFormat="1" ht="16.5" customHeight="1" x14ac:dyDescent="0.2"/>
    <row r="26" s="1" customFormat="1" ht="16.5" customHeight="1" x14ac:dyDescent="0.2"/>
    <row r="27" s="1" customFormat="1" ht="16.5" customHeight="1" x14ac:dyDescent="0.2"/>
    <row r="28" s="1" customFormat="1" ht="16.5" customHeight="1" x14ac:dyDescent="0.2"/>
    <row r="29" s="1" customFormat="1" ht="16.5" customHeight="1" x14ac:dyDescent="0.2"/>
    <row r="30" s="1" customFormat="1" ht="16.5" customHeight="1" x14ac:dyDescent="0.2"/>
    <row r="31" s="1" customFormat="1" ht="16.5" customHeight="1" x14ac:dyDescent="0.2"/>
    <row r="32" s="1" customFormat="1" ht="16.5" customHeight="1" x14ac:dyDescent="0.2"/>
    <row r="33" s="1" customFormat="1" ht="16.5" customHeight="1" x14ac:dyDescent="0.2"/>
    <row r="34" s="1" customFormat="1" ht="16.5" customHeight="1" x14ac:dyDescent="0.2"/>
    <row r="35" s="1" customFormat="1" ht="16.5" customHeight="1" x14ac:dyDescent="0.2"/>
    <row r="36" s="1" customFormat="1" ht="16.5" customHeight="1" x14ac:dyDescent="0.2"/>
    <row r="37" s="1" customFormat="1" ht="16.5" customHeight="1" x14ac:dyDescent="0.2"/>
    <row r="38" s="1" customFormat="1" ht="16.5" customHeight="1" x14ac:dyDescent="0.2"/>
    <row r="39" s="1" customFormat="1" ht="16.5" customHeight="1" x14ac:dyDescent="0.2"/>
    <row r="40" s="1" customFormat="1" ht="16.5" customHeight="1" x14ac:dyDescent="0.2"/>
    <row r="41" s="1" customFormat="1" ht="16.5" customHeight="1" x14ac:dyDescent="0.2"/>
    <row r="42" s="1" customFormat="1" ht="16.5" customHeight="1" x14ac:dyDescent="0.2"/>
    <row r="43" s="1" customFormat="1" ht="16.5" customHeight="1" x14ac:dyDescent="0.2"/>
    <row r="44" s="1" customFormat="1" ht="16.5" customHeight="1" x14ac:dyDescent="0.2"/>
    <row r="45" s="1" customFormat="1" ht="16.5" customHeight="1" x14ac:dyDescent="0.2"/>
    <row r="46" s="1" customFormat="1" ht="16.5" customHeight="1" x14ac:dyDescent="0.2"/>
    <row r="47" s="1" customFormat="1" ht="16.5" customHeight="1" x14ac:dyDescent="0.2"/>
    <row r="48" s="1" customFormat="1"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2"/>
      <c r="C53" s="2"/>
      <c r="D53" s="2"/>
      <c r="E53" s="2"/>
      <c r="F53" s="2"/>
      <c r="G53" s="2"/>
      <c r="H53" s="113" t="s">
        <v>45</v>
      </c>
    </row>
    <row r="54" spans="2:8" ht="29.25" customHeight="1" thickBot="1" x14ac:dyDescent="0.3">
      <c r="B54" s="114" t="s">
        <v>1</v>
      </c>
      <c r="C54" s="115"/>
      <c r="D54" s="115"/>
      <c r="E54" s="116" t="s">
        <v>2</v>
      </c>
      <c r="F54" s="117" t="s">
        <v>532</v>
      </c>
      <c r="G54" s="117" t="s">
        <v>533</v>
      </c>
      <c r="H54" s="118" t="s">
        <v>534</v>
      </c>
    </row>
    <row r="55" spans="2:8" ht="52.5" customHeight="1" x14ac:dyDescent="0.2">
      <c r="B55" s="119"/>
      <c r="C55" s="1223" t="s">
        <v>46</v>
      </c>
      <c r="D55" s="1223"/>
      <c r="E55" s="1224"/>
      <c r="F55" s="339">
        <v>20411</v>
      </c>
      <c r="G55" s="339">
        <v>19681</v>
      </c>
      <c r="H55" s="340">
        <v>21784</v>
      </c>
    </row>
    <row r="56" spans="2:8" ht="52.5" customHeight="1" x14ac:dyDescent="0.2">
      <c r="B56" s="120"/>
      <c r="C56" s="1225" t="s">
        <v>47</v>
      </c>
      <c r="D56" s="1225"/>
      <c r="E56" s="1226"/>
      <c r="F56" s="341">
        <v>5507</v>
      </c>
      <c r="G56" s="341">
        <v>7157</v>
      </c>
      <c r="H56" s="342">
        <v>8669</v>
      </c>
    </row>
    <row r="57" spans="2:8" ht="53.25" customHeight="1" x14ac:dyDescent="0.2">
      <c r="B57" s="120"/>
      <c r="C57" s="1227" t="s">
        <v>48</v>
      </c>
      <c r="D57" s="1227"/>
      <c r="E57" s="1228"/>
      <c r="F57" s="343">
        <v>12811</v>
      </c>
      <c r="G57" s="343">
        <v>15796</v>
      </c>
      <c r="H57" s="344">
        <v>19213</v>
      </c>
    </row>
    <row r="58" spans="2:8" ht="45.75" customHeight="1" x14ac:dyDescent="0.2">
      <c r="B58" s="121"/>
      <c r="C58" s="1215" t="s">
        <v>568</v>
      </c>
      <c r="D58" s="1216"/>
      <c r="E58" s="1217"/>
      <c r="F58" s="345">
        <v>6486</v>
      </c>
      <c r="G58" s="345">
        <v>6299</v>
      </c>
      <c r="H58" s="346">
        <v>6142</v>
      </c>
    </row>
    <row r="59" spans="2:8" ht="45.75" customHeight="1" x14ac:dyDescent="0.2">
      <c r="B59" s="121"/>
      <c r="C59" s="1215" t="s">
        <v>569</v>
      </c>
      <c r="D59" s="1216"/>
      <c r="E59" s="1217"/>
      <c r="F59" s="345">
        <v>237</v>
      </c>
      <c r="G59" s="345">
        <v>2326</v>
      </c>
      <c r="H59" s="346">
        <v>5254</v>
      </c>
    </row>
    <row r="60" spans="2:8" ht="45.75" customHeight="1" x14ac:dyDescent="0.2">
      <c r="B60" s="121"/>
      <c r="C60" s="1215" t="s">
        <v>570</v>
      </c>
      <c r="D60" s="1216"/>
      <c r="E60" s="1217"/>
      <c r="F60" s="345">
        <v>2478</v>
      </c>
      <c r="G60" s="345">
        <v>3549</v>
      </c>
      <c r="H60" s="346">
        <v>3768</v>
      </c>
    </row>
    <row r="61" spans="2:8" ht="45.75" customHeight="1" x14ac:dyDescent="0.2">
      <c r="B61" s="121"/>
      <c r="C61" s="1215" t="s">
        <v>571</v>
      </c>
      <c r="D61" s="1216"/>
      <c r="E61" s="1217"/>
      <c r="F61" s="345">
        <v>2120</v>
      </c>
      <c r="G61" s="345">
        <v>1976</v>
      </c>
      <c r="H61" s="346">
        <v>2485</v>
      </c>
    </row>
    <row r="62" spans="2:8" ht="45.75" customHeight="1" thickBot="1" x14ac:dyDescent="0.25">
      <c r="B62" s="122"/>
      <c r="C62" s="1218" t="s">
        <v>572</v>
      </c>
      <c r="D62" s="1219"/>
      <c r="E62" s="1220"/>
      <c r="F62" s="347">
        <v>594</v>
      </c>
      <c r="G62" s="347">
        <v>633</v>
      </c>
      <c r="H62" s="348">
        <v>391</v>
      </c>
    </row>
    <row r="63" spans="2:8" ht="52.5" customHeight="1" thickBot="1" x14ac:dyDescent="0.25">
      <c r="B63" s="123"/>
      <c r="C63" s="1221" t="s">
        <v>49</v>
      </c>
      <c r="D63" s="1221"/>
      <c r="E63" s="1222"/>
      <c r="F63" s="349">
        <v>38729</v>
      </c>
      <c r="G63" s="349">
        <v>42634</v>
      </c>
      <c r="H63" s="350">
        <v>49666</v>
      </c>
    </row>
    <row r="64" spans="2:8" ht="13.2" x14ac:dyDescent="0.2"/>
    <row r="65" s="1" customFormat="1" ht="13.5" hidden="1" customHeight="1" x14ac:dyDescent="0.2"/>
    <row r="66" s="1" customFormat="1" ht="13.5" hidden="1" customHeight="1" x14ac:dyDescent="0.2"/>
    <row r="67" s="1" customFormat="1" ht="13.5" hidden="1" customHeight="1" x14ac:dyDescent="0.2"/>
    <row r="68" s="1" customFormat="1" ht="13.5" hidden="1" customHeight="1" x14ac:dyDescent="0.2"/>
    <row r="69" s="1" customFormat="1" ht="13.5" hidden="1" customHeight="1" x14ac:dyDescent="0.2"/>
    <row r="70" s="1" customFormat="1" ht="13.5" hidden="1" customHeight="1" x14ac:dyDescent="0.2"/>
    <row r="71" s="1" customFormat="1" ht="13.5" hidden="1" customHeight="1" x14ac:dyDescent="0.2"/>
    <row r="72" s="1" customFormat="1" ht="13.5" hidden="1" customHeight="1" x14ac:dyDescent="0.2"/>
  </sheetData>
  <sheetProtection algorithmName="SHA-512" hashValue="g8aEvF64rw2dj7bQjVc0jFSRAKVk7SBO+wmkukraE9+P2/GFKRDur+u64xL38WOtsQInkdE2u3rz3MywyJuEsw==" saltValue="kEauVYsSuWMVvwmS2bVM8Q=="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4738B1-A66E-4398-9C7D-0C6DC39F1F30}">
  <sheetPr>
    <pageSetUpPr fitToPage="1"/>
  </sheetPr>
  <dimension ref="A1:DE85"/>
  <sheetViews>
    <sheetView showGridLines="0" zoomScaleNormal="100" zoomScaleSheetLayoutView="55" workbookViewId="0"/>
  </sheetViews>
  <sheetFormatPr defaultColWidth="0" defaultRowHeight="13.5" customHeight="1" zeroHeight="1" x14ac:dyDescent="0.2"/>
  <cols>
    <col min="1" max="1" width="6.33203125" style="243" customWidth="1"/>
    <col min="2" max="107" width="2.44140625" style="243" customWidth="1"/>
    <col min="108" max="108" width="6.109375" style="249" customWidth="1"/>
    <col min="109" max="109" width="5.88671875" style="247" customWidth="1"/>
    <col min="110" max="16384" width="8.6640625" style="243" hidden="1"/>
  </cols>
  <sheetData>
    <row r="1" spans="1:109" ht="42.75" customHeight="1" x14ac:dyDescent="0.2">
      <c r="A1" s="351"/>
      <c r="B1" s="352"/>
      <c r="DD1" s="243"/>
      <c r="DE1" s="243"/>
    </row>
    <row r="2" spans="1:109" ht="25.5" customHeight="1" x14ac:dyDescent="0.2">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43"/>
      <c r="DE2" s="243"/>
    </row>
    <row r="3" spans="1:109" ht="25.5" customHeight="1" x14ac:dyDescent="0.2">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43"/>
      <c r="DE3" s="243"/>
    </row>
    <row r="4" spans="1:109" s="241" customFormat="1" ht="13.2" x14ac:dyDescent="0.2">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1" customFormat="1" ht="13.2" x14ac:dyDescent="0.2">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1" customFormat="1" ht="13.2" x14ac:dyDescent="0.2">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1" customFormat="1" ht="13.2" x14ac:dyDescent="0.2">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1" customFormat="1" ht="13.2" x14ac:dyDescent="0.2">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1" customFormat="1" ht="13.2" x14ac:dyDescent="0.2">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1" customFormat="1" ht="13.2" x14ac:dyDescent="0.2">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1" customFormat="1" ht="13.2" x14ac:dyDescent="0.2">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1" customFormat="1" ht="13.2" x14ac:dyDescent="0.2">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1" customFormat="1" ht="13.2" x14ac:dyDescent="0.2">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1" customFormat="1" ht="13.2" x14ac:dyDescent="0.2">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1" customFormat="1" ht="13.2" x14ac:dyDescent="0.2">
      <c r="A15" s="243"/>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1" customFormat="1" ht="13.2" x14ac:dyDescent="0.2">
      <c r="A16" s="243"/>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1" customFormat="1" ht="13.2" x14ac:dyDescent="0.2">
      <c r="A17" s="243"/>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1" customFormat="1" ht="13.2" x14ac:dyDescent="0.2">
      <c r="A18" s="24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ht="13.2" x14ac:dyDescent="0.2">
      <c r="DD19" s="243"/>
      <c r="DE19" s="243"/>
    </row>
    <row r="20" spans="1:109" ht="13.2" x14ac:dyDescent="0.2">
      <c r="DD20" s="243"/>
      <c r="DE20" s="243"/>
    </row>
    <row r="21" spans="1:109" ht="17.25" customHeight="1" x14ac:dyDescent="0.2">
      <c r="B21" s="354"/>
      <c r="C21" s="245"/>
      <c r="D21" s="245"/>
      <c r="E21" s="245"/>
      <c r="F21" s="245"/>
      <c r="G21" s="245"/>
      <c r="H21" s="245"/>
      <c r="I21" s="245"/>
      <c r="J21" s="245"/>
      <c r="K21" s="245"/>
      <c r="L21" s="245"/>
      <c r="M21" s="245"/>
      <c r="N21" s="35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5"/>
      <c r="AU21" s="245"/>
      <c r="AV21" s="245"/>
      <c r="AW21" s="245"/>
      <c r="AX21" s="245"/>
      <c r="AY21" s="245"/>
      <c r="AZ21" s="245"/>
      <c r="BA21" s="245"/>
      <c r="BB21" s="245"/>
      <c r="BC21" s="245"/>
      <c r="BD21" s="245"/>
      <c r="BE21" s="245"/>
      <c r="BF21" s="355"/>
      <c r="BG21" s="245"/>
      <c r="BH21" s="245"/>
      <c r="BI21" s="245"/>
      <c r="BJ21" s="245"/>
      <c r="BK21" s="245"/>
      <c r="BL21" s="245"/>
      <c r="BM21" s="245"/>
      <c r="BN21" s="245"/>
      <c r="BO21" s="245"/>
      <c r="BP21" s="245"/>
      <c r="BQ21" s="245"/>
      <c r="BR21" s="355"/>
      <c r="BS21" s="245"/>
      <c r="BT21" s="245"/>
      <c r="BU21" s="245"/>
      <c r="BV21" s="245"/>
      <c r="BW21" s="245"/>
      <c r="BX21" s="245"/>
      <c r="BY21" s="245"/>
      <c r="BZ21" s="245"/>
      <c r="CA21" s="245"/>
      <c r="CB21" s="245"/>
      <c r="CC21" s="245"/>
      <c r="CD21" s="355"/>
      <c r="CE21" s="245"/>
      <c r="CF21" s="245"/>
      <c r="CG21" s="245"/>
      <c r="CH21" s="245"/>
      <c r="CI21" s="245"/>
      <c r="CJ21" s="245"/>
      <c r="CK21" s="245"/>
      <c r="CL21" s="245"/>
      <c r="CM21" s="245"/>
      <c r="CN21" s="245"/>
      <c r="CO21" s="245"/>
      <c r="CP21" s="355"/>
      <c r="CQ21" s="245"/>
      <c r="CR21" s="245"/>
      <c r="CS21" s="245"/>
      <c r="CT21" s="245"/>
      <c r="CU21" s="245"/>
      <c r="CV21" s="245"/>
      <c r="CW21" s="245"/>
      <c r="CX21" s="245"/>
      <c r="CY21" s="245"/>
      <c r="CZ21" s="245"/>
      <c r="DA21" s="245"/>
      <c r="DB21" s="355"/>
      <c r="DC21" s="245"/>
      <c r="DD21" s="246"/>
      <c r="DE21" s="243"/>
    </row>
    <row r="22" spans="1:109" ht="17.25" customHeight="1" x14ac:dyDescent="0.2">
      <c r="B22" s="247"/>
    </row>
    <row r="23" spans="1:109" ht="13.2" x14ac:dyDescent="0.2">
      <c r="B23" s="247"/>
    </row>
    <row r="24" spans="1:109" ht="13.2" x14ac:dyDescent="0.2">
      <c r="B24" s="247"/>
    </row>
    <row r="25" spans="1:109" ht="13.2" x14ac:dyDescent="0.2">
      <c r="B25" s="247"/>
    </row>
    <row r="26" spans="1:109" ht="13.2" x14ac:dyDescent="0.2">
      <c r="B26" s="247"/>
    </row>
    <row r="27" spans="1:109" ht="13.2" x14ac:dyDescent="0.2">
      <c r="B27" s="247"/>
    </row>
    <row r="28" spans="1:109" ht="13.2" x14ac:dyDescent="0.2">
      <c r="B28" s="247"/>
    </row>
    <row r="29" spans="1:109" ht="13.2" x14ac:dyDescent="0.2">
      <c r="B29" s="247"/>
    </row>
    <row r="30" spans="1:109" ht="13.2" x14ac:dyDescent="0.2">
      <c r="B30" s="247"/>
    </row>
    <row r="31" spans="1:109" ht="13.2" x14ac:dyDescent="0.2">
      <c r="B31" s="247"/>
    </row>
    <row r="32" spans="1:109" ht="13.2" x14ac:dyDescent="0.2">
      <c r="B32" s="247"/>
    </row>
    <row r="33" spans="2:109" ht="13.2" x14ac:dyDescent="0.2">
      <c r="B33" s="247"/>
    </row>
    <row r="34" spans="2:109" ht="13.2" x14ac:dyDescent="0.2">
      <c r="B34" s="247"/>
    </row>
    <row r="35" spans="2:109" ht="13.2" x14ac:dyDescent="0.2">
      <c r="B35" s="247"/>
    </row>
    <row r="36" spans="2:109" ht="13.2" x14ac:dyDescent="0.2">
      <c r="B36" s="247"/>
    </row>
    <row r="37" spans="2:109" ht="13.2" x14ac:dyDescent="0.2">
      <c r="B37" s="247"/>
    </row>
    <row r="38" spans="2:109" ht="13.2" x14ac:dyDescent="0.2">
      <c r="B38" s="247"/>
    </row>
    <row r="39" spans="2:109" ht="13.2"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2" x14ac:dyDescent="0.2">
      <c r="B40" s="356"/>
      <c r="DD40" s="356"/>
      <c r="DE40" s="243"/>
    </row>
    <row r="41" spans="2:109" ht="16.2" x14ac:dyDescent="0.2">
      <c r="B41" s="244" t="s">
        <v>573</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2" x14ac:dyDescent="0.2">
      <c r="B42" s="247"/>
      <c r="G42" s="357"/>
      <c r="I42" s="358"/>
      <c r="J42" s="358"/>
      <c r="K42" s="358"/>
      <c r="AM42" s="357"/>
      <c r="AN42" s="357" t="s">
        <v>574</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2">
      <c r="B43" s="247"/>
      <c r="AN43" s="1241" t="s">
        <v>575</v>
      </c>
      <c r="AO43" s="1242"/>
      <c r="AP43" s="1242"/>
      <c r="AQ43" s="1242"/>
      <c r="AR43" s="1242"/>
      <c r="AS43" s="1242"/>
      <c r="AT43" s="1242"/>
      <c r="AU43" s="1242"/>
      <c r="AV43" s="1242"/>
      <c r="AW43" s="1242"/>
      <c r="AX43" s="1242"/>
      <c r="AY43" s="1242"/>
      <c r="AZ43" s="1242"/>
      <c r="BA43" s="1242"/>
      <c r="BB43" s="1242"/>
      <c r="BC43" s="1242"/>
      <c r="BD43" s="1242"/>
      <c r="BE43" s="1242"/>
      <c r="BF43" s="1242"/>
      <c r="BG43" s="1242"/>
      <c r="BH43" s="1242"/>
      <c r="BI43" s="1242"/>
      <c r="BJ43" s="1242"/>
      <c r="BK43" s="1242"/>
      <c r="BL43" s="1242"/>
      <c r="BM43" s="1242"/>
      <c r="BN43" s="1242"/>
      <c r="BO43" s="1242"/>
      <c r="BP43" s="1242"/>
      <c r="BQ43" s="1242"/>
      <c r="BR43" s="1242"/>
      <c r="BS43" s="1242"/>
      <c r="BT43" s="1242"/>
      <c r="BU43" s="1242"/>
      <c r="BV43" s="1242"/>
      <c r="BW43" s="1242"/>
      <c r="BX43" s="1242"/>
      <c r="BY43" s="1242"/>
      <c r="BZ43" s="1242"/>
      <c r="CA43" s="1242"/>
      <c r="CB43" s="1242"/>
      <c r="CC43" s="1242"/>
      <c r="CD43" s="1242"/>
      <c r="CE43" s="1242"/>
      <c r="CF43" s="1242"/>
      <c r="CG43" s="1242"/>
      <c r="CH43" s="1242"/>
      <c r="CI43" s="1242"/>
      <c r="CJ43" s="1242"/>
      <c r="CK43" s="1242"/>
      <c r="CL43" s="1242"/>
      <c r="CM43" s="1242"/>
      <c r="CN43" s="1242"/>
      <c r="CO43" s="1242"/>
      <c r="CP43" s="1242"/>
      <c r="CQ43" s="1242"/>
      <c r="CR43" s="1242"/>
      <c r="CS43" s="1242"/>
      <c r="CT43" s="1242"/>
      <c r="CU43" s="1242"/>
      <c r="CV43" s="1242"/>
      <c r="CW43" s="1242"/>
      <c r="CX43" s="1242"/>
      <c r="CY43" s="1242"/>
      <c r="CZ43" s="1242"/>
      <c r="DA43" s="1242"/>
      <c r="DB43" s="1242"/>
      <c r="DC43" s="1243"/>
    </row>
    <row r="44" spans="2:109" ht="13.2" x14ac:dyDescent="0.2">
      <c r="B44" s="247"/>
      <c r="AN44" s="1244"/>
      <c r="AO44" s="1245"/>
      <c r="AP44" s="1245"/>
      <c r="AQ44" s="1245"/>
      <c r="AR44" s="1245"/>
      <c r="AS44" s="1245"/>
      <c r="AT44" s="1245"/>
      <c r="AU44" s="1245"/>
      <c r="AV44" s="1245"/>
      <c r="AW44" s="1245"/>
      <c r="AX44" s="1245"/>
      <c r="AY44" s="1245"/>
      <c r="AZ44" s="1245"/>
      <c r="BA44" s="1245"/>
      <c r="BB44" s="1245"/>
      <c r="BC44" s="1245"/>
      <c r="BD44" s="1245"/>
      <c r="BE44" s="1245"/>
      <c r="BF44" s="1245"/>
      <c r="BG44" s="1245"/>
      <c r="BH44" s="1245"/>
      <c r="BI44" s="1245"/>
      <c r="BJ44" s="1245"/>
      <c r="BK44" s="1245"/>
      <c r="BL44" s="1245"/>
      <c r="BM44" s="1245"/>
      <c r="BN44" s="1245"/>
      <c r="BO44" s="1245"/>
      <c r="BP44" s="1245"/>
      <c r="BQ44" s="1245"/>
      <c r="BR44" s="1245"/>
      <c r="BS44" s="1245"/>
      <c r="BT44" s="1245"/>
      <c r="BU44" s="1245"/>
      <c r="BV44" s="1245"/>
      <c r="BW44" s="1245"/>
      <c r="BX44" s="1245"/>
      <c r="BY44" s="1245"/>
      <c r="BZ44" s="1245"/>
      <c r="CA44" s="1245"/>
      <c r="CB44" s="1245"/>
      <c r="CC44" s="1245"/>
      <c r="CD44" s="1245"/>
      <c r="CE44" s="1245"/>
      <c r="CF44" s="1245"/>
      <c r="CG44" s="1245"/>
      <c r="CH44" s="1245"/>
      <c r="CI44" s="1245"/>
      <c r="CJ44" s="1245"/>
      <c r="CK44" s="1245"/>
      <c r="CL44" s="1245"/>
      <c r="CM44" s="1245"/>
      <c r="CN44" s="1245"/>
      <c r="CO44" s="1245"/>
      <c r="CP44" s="1245"/>
      <c r="CQ44" s="1245"/>
      <c r="CR44" s="1245"/>
      <c r="CS44" s="1245"/>
      <c r="CT44" s="1245"/>
      <c r="CU44" s="1245"/>
      <c r="CV44" s="1245"/>
      <c r="CW44" s="1245"/>
      <c r="CX44" s="1245"/>
      <c r="CY44" s="1245"/>
      <c r="CZ44" s="1245"/>
      <c r="DA44" s="1245"/>
      <c r="DB44" s="1245"/>
      <c r="DC44" s="1246"/>
    </row>
    <row r="45" spans="2:109" ht="13.2" x14ac:dyDescent="0.2">
      <c r="B45" s="247"/>
      <c r="AN45" s="1244"/>
      <c r="AO45" s="1245"/>
      <c r="AP45" s="1245"/>
      <c r="AQ45" s="1245"/>
      <c r="AR45" s="1245"/>
      <c r="AS45" s="1245"/>
      <c r="AT45" s="1245"/>
      <c r="AU45" s="1245"/>
      <c r="AV45" s="1245"/>
      <c r="AW45" s="1245"/>
      <c r="AX45" s="1245"/>
      <c r="AY45" s="1245"/>
      <c r="AZ45" s="1245"/>
      <c r="BA45" s="1245"/>
      <c r="BB45" s="1245"/>
      <c r="BC45" s="1245"/>
      <c r="BD45" s="1245"/>
      <c r="BE45" s="1245"/>
      <c r="BF45" s="1245"/>
      <c r="BG45" s="1245"/>
      <c r="BH45" s="1245"/>
      <c r="BI45" s="1245"/>
      <c r="BJ45" s="1245"/>
      <c r="BK45" s="1245"/>
      <c r="BL45" s="1245"/>
      <c r="BM45" s="1245"/>
      <c r="BN45" s="1245"/>
      <c r="BO45" s="1245"/>
      <c r="BP45" s="1245"/>
      <c r="BQ45" s="1245"/>
      <c r="BR45" s="1245"/>
      <c r="BS45" s="1245"/>
      <c r="BT45" s="1245"/>
      <c r="BU45" s="1245"/>
      <c r="BV45" s="1245"/>
      <c r="BW45" s="1245"/>
      <c r="BX45" s="1245"/>
      <c r="BY45" s="1245"/>
      <c r="BZ45" s="1245"/>
      <c r="CA45" s="1245"/>
      <c r="CB45" s="1245"/>
      <c r="CC45" s="1245"/>
      <c r="CD45" s="1245"/>
      <c r="CE45" s="1245"/>
      <c r="CF45" s="1245"/>
      <c r="CG45" s="1245"/>
      <c r="CH45" s="1245"/>
      <c r="CI45" s="1245"/>
      <c r="CJ45" s="1245"/>
      <c r="CK45" s="1245"/>
      <c r="CL45" s="1245"/>
      <c r="CM45" s="1245"/>
      <c r="CN45" s="1245"/>
      <c r="CO45" s="1245"/>
      <c r="CP45" s="1245"/>
      <c r="CQ45" s="1245"/>
      <c r="CR45" s="1245"/>
      <c r="CS45" s="1245"/>
      <c r="CT45" s="1245"/>
      <c r="CU45" s="1245"/>
      <c r="CV45" s="1245"/>
      <c r="CW45" s="1245"/>
      <c r="CX45" s="1245"/>
      <c r="CY45" s="1245"/>
      <c r="CZ45" s="1245"/>
      <c r="DA45" s="1245"/>
      <c r="DB45" s="1245"/>
      <c r="DC45" s="1246"/>
    </row>
    <row r="46" spans="2:109" ht="13.2" x14ac:dyDescent="0.2">
      <c r="B46" s="247"/>
      <c r="AN46" s="1244"/>
      <c r="AO46" s="1245"/>
      <c r="AP46" s="1245"/>
      <c r="AQ46" s="1245"/>
      <c r="AR46" s="1245"/>
      <c r="AS46" s="1245"/>
      <c r="AT46" s="1245"/>
      <c r="AU46" s="1245"/>
      <c r="AV46" s="1245"/>
      <c r="AW46" s="1245"/>
      <c r="AX46" s="1245"/>
      <c r="AY46" s="1245"/>
      <c r="AZ46" s="1245"/>
      <c r="BA46" s="1245"/>
      <c r="BB46" s="1245"/>
      <c r="BC46" s="1245"/>
      <c r="BD46" s="1245"/>
      <c r="BE46" s="1245"/>
      <c r="BF46" s="1245"/>
      <c r="BG46" s="1245"/>
      <c r="BH46" s="1245"/>
      <c r="BI46" s="1245"/>
      <c r="BJ46" s="1245"/>
      <c r="BK46" s="1245"/>
      <c r="BL46" s="1245"/>
      <c r="BM46" s="1245"/>
      <c r="BN46" s="1245"/>
      <c r="BO46" s="1245"/>
      <c r="BP46" s="1245"/>
      <c r="BQ46" s="1245"/>
      <c r="BR46" s="1245"/>
      <c r="BS46" s="1245"/>
      <c r="BT46" s="1245"/>
      <c r="BU46" s="1245"/>
      <c r="BV46" s="1245"/>
      <c r="BW46" s="1245"/>
      <c r="BX46" s="1245"/>
      <c r="BY46" s="1245"/>
      <c r="BZ46" s="1245"/>
      <c r="CA46" s="1245"/>
      <c r="CB46" s="1245"/>
      <c r="CC46" s="1245"/>
      <c r="CD46" s="1245"/>
      <c r="CE46" s="1245"/>
      <c r="CF46" s="1245"/>
      <c r="CG46" s="1245"/>
      <c r="CH46" s="1245"/>
      <c r="CI46" s="1245"/>
      <c r="CJ46" s="1245"/>
      <c r="CK46" s="1245"/>
      <c r="CL46" s="1245"/>
      <c r="CM46" s="1245"/>
      <c r="CN46" s="1245"/>
      <c r="CO46" s="1245"/>
      <c r="CP46" s="1245"/>
      <c r="CQ46" s="1245"/>
      <c r="CR46" s="1245"/>
      <c r="CS46" s="1245"/>
      <c r="CT46" s="1245"/>
      <c r="CU46" s="1245"/>
      <c r="CV46" s="1245"/>
      <c r="CW46" s="1245"/>
      <c r="CX46" s="1245"/>
      <c r="CY46" s="1245"/>
      <c r="CZ46" s="1245"/>
      <c r="DA46" s="1245"/>
      <c r="DB46" s="1245"/>
      <c r="DC46" s="1246"/>
    </row>
    <row r="47" spans="2:109" ht="13.2" x14ac:dyDescent="0.2">
      <c r="B47" s="247"/>
      <c r="AN47" s="1247"/>
      <c r="AO47" s="1248"/>
      <c r="AP47" s="1248"/>
      <c r="AQ47" s="1248"/>
      <c r="AR47" s="1248"/>
      <c r="AS47" s="1248"/>
      <c r="AT47" s="1248"/>
      <c r="AU47" s="1248"/>
      <c r="AV47" s="1248"/>
      <c r="AW47" s="1248"/>
      <c r="AX47" s="1248"/>
      <c r="AY47" s="1248"/>
      <c r="AZ47" s="1248"/>
      <c r="BA47" s="1248"/>
      <c r="BB47" s="1248"/>
      <c r="BC47" s="1248"/>
      <c r="BD47" s="1248"/>
      <c r="BE47" s="1248"/>
      <c r="BF47" s="1248"/>
      <c r="BG47" s="1248"/>
      <c r="BH47" s="1248"/>
      <c r="BI47" s="1248"/>
      <c r="BJ47" s="1248"/>
      <c r="BK47" s="1248"/>
      <c r="BL47" s="1248"/>
      <c r="BM47" s="1248"/>
      <c r="BN47" s="1248"/>
      <c r="BO47" s="1248"/>
      <c r="BP47" s="1248"/>
      <c r="BQ47" s="1248"/>
      <c r="BR47" s="1248"/>
      <c r="BS47" s="1248"/>
      <c r="BT47" s="1248"/>
      <c r="BU47" s="1248"/>
      <c r="BV47" s="1248"/>
      <c r="BW47" s="1248"/>
      <c r="BX47" s="1248"/>
      <c r="BY47" s="1248"/>
      <c r="BZ47" s="1248"/>
      <c r="CA47" s="1248"/>
      <c r="CB47" s="1248"/>
      <c r="CC47" s="1248"/>
      <c r="CD47" s="1248"/>
      <c r="CE47" s="1248"/>
      <c r="CF47" s="1248"/>
      <c r="CG47" s="1248"/>
      <c r="CH47" s="1248"/>
      <c r="CI47" s="1248"/>
      <c r="CJ47" s="1248"/>
      <c r="CK47" s="1248"/>
      <c r="CL47" s="1248"/>
      <c r="CM47" s="1248"/>
      <c r="CN47" s="1248"/>
      <c r="CO47" s="1248"/>
      <c r="CP47" s="1248"/>
      <c r="CQ47" s="1248"/>
      <c r="CR47" s="1248"/>
      <c r="CS47" s="1248"/>
      <c r="CT47" s="1248"/>
      <c r="CU47" s="1248"/>
      <c r="CV47" s="1248"/>
      <c r="CW47" s="1248"/>
      <c r="CX47" s="1248"/>
      <c r="CY47" s="1248"/>
      <c r="CZ47" s="1248"/>
      <c r="DA47" s="1248"/>
      <c r="DB47" s="1248"/>
      <c r="DC47" s="1249"/>
    </row>
    <row r="48" spans="2:109" ht="13.2" x14ac:dyDescent="0.2">
      <c r="B48" s="247"/>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ht="13.2" x14ac:dyDescent="0.2">
      <c r="B49" s="247"/>
      <c r="AN49" s="243" t="s">
        <v>576</v>
      </c>
    </row>
    <row r="50" spans="1:109" ht="13.2" x14ac:dyDescent="0.2">
      <c r="B50" s="247"/>
      <c r="G50" s="1235"/>
      <c r="H50" s="1235"/>
      <c r="I50" s="1235"/>
      <c r="J50" s="1235"/>
      <c r="K50" s="360"/>
      <c r="L50" s="360"/>
      <c r="M50" s="361"/>
      <c r="N50" s="361"/>
      <c r="AN50" s="1238"/>
      <c r="AO50" s="1239"/>
      <c r="AP50" s="1239"/>
      <c r="AQ50" s="1239"/>
      <c r="AR50" s="1239"/>
      <c r="AS50" s="1239"/>
      <c r="AT50" s="1239"/>
      <c r="AU50" s="1239"/>
      <c r="AV50" s="1239"/>
      <c r="AW50" s="1239"/>
      <c r="AX50" s="1239"/>
      <c r="AY50" s="1239"/>
      <c r="AZ50" s="1239"/>
      <c r="BA50" s="1239"/>
      <c r="BB50" s="1239"/>
      <c r="BC50" s="1239"/>
      <c r="BD50" s="1239"/>
      <c r="BE50" s="1239"/>
      <c r="BF50" s="1239"/>
      <c r="BG50" s="1239"/>
      <c r="BH50" s="1239"/>
      <c r="BI50" s="1239"/>
      <c r="BJ50" s="1239"/>
      <c r="BK50" s="1239"/>
      <c r="BL50" s="1239"/>
      <c r="BM50" s="1239"/>
      <c r="BN50" s="1239"/>
      <c r="BO50" s="1240"/>
      <c r="BP50" s="1234" t="s">
        <v>530</v>
      </c>
      <c r="BQ50" s="1234"/>
      <c r="BR50" s="1234"/>
      <c r="BS50" s="1234"/>
      <c r="BT50" s="1234"/>
      <c r="BU50" s="1234"/>
      <c r="BV50" s="1234"/>
      <c r="BW50" s="1234"/>
      <c r="BX50" s="1234" t="s">
        <v>531</v>
      </c>
      <c r="BY50" s="1234"/>
      <c r="BZ50" s="1234"/>
      <c r="CA50" s="1234"/>
      <c r="CB50" s="1234"/>
      <c r="CC50" s="1234"/>
      <c r="CD50" s="1234"/>
      <c r="CE50" s="1234"/>
      <c r="CF50" s="1234" t="s">
        <v>532</v>
      </c>
      <c r="CG50" s="1234"/>
      <c r="CH50" s="1234"/>
      <c r="CI50" s="1234"/>
      <c r="CJ50" s="1234"/>
      <c r="CK50" s="1234"/>
      <c r="CL50" s="1234"/>
      <c r="CM50" s="1234"/>
      <c r="CN50" s="1234" t="s">
        <v>533</v>
      </c>
      <c r="CO50" s="1234"/>
      <c r="CP50" s="1234"/>
      <c r="CQ50" s="1234"/>
      <c r="CR50" s="1234"/>
      <c r="CS50" s="1234"/>
      <c r="CT50" s="1234"/>
      <c r="CU50" s="1234"/>
      <c r="CV50" s="1234" t="s">
        <v>534</v>
      </c>
      <c r="CW50" s="1234"/>
      <c r="CX50" s="1234"/>
      <c r="CY50" s="1234"/>
      <c r="CZ50" s="1234"/>
      <c r="DA50" s="1234"/>
      <c r="DB50" s="1234"/>
      <c r="DC50" s="1234"/>
    </row>
    <row r="51" spans="1:109" ht="13.5" customHeight="1" x14ac:dyDescent="0.2">
      <c r="B51" s="247"/>
      <c r="G51" s="1237"/>
      <c r="H51" s="1237"/>
      <c r="I51" s="1250"/>
      <c r="J51" s="1250"/>
      <c r="K51" s="1236"/>
      <c r="L51" s="1236"/>
      <c r="M51" s="1236"/>
      <c r="N51" s="1236"/>
      <c r="AM51" s="359"/>
      <c r="AN51" s="1232" t="s">
        <v>577</v>
      </c>
      <c r="AO51" s="1232"/>
      <c r="AP51" s="1232"/>
      <c r="AQ51" s="1232"/>
      <c r="AR51" s="1232"/>
      <c r="AS51" s="1232"/>
      <c r="AT51" s="1232"/>
      <c r="AU51" s="1232"/>
      <c r="AV51" s="1232"/>
      <c r="AW51" s="1232"/>
      <c r="AX51" s="1232"/>
      <c r="AY51" s="1232"/>
      <c r="AZ51" s="1232"/>
      <c r="BA51" s="1232"/>
      <c r="BB51" s="1232" t="s">
        <v>578</v>
      </c>
      <c r="BC51" s="1232"/>
      <c r="BD51" s="1232"/>
      <c r="BE51" s="1232"/>
      <c r="BF51" s="1232"/>
      <c r="BG51" s="1232"/>
      <c r="BH51" s="1232"/>
      <c r="BI51" s="1232"/>
      <c r="BJ51" s="1232"/>
      <c r="BK51" s="1232"/>
      <c r="BL51" s="1232"/>
      <c r="BM51" s="1232"/>
      <c r="BN51" s="1232"/>
      <c r="BO51" s="1232"/>
      <c r="BP51" s="1229"/>
      <c r="BQ51" s="1229"/>
      <c r="BR51" s="1229"/>
      <c r="BS51" s="1229"/>
      <c r="BT51" s="1229"/>
      <c r="BU51" s="1229"/>
      <c r="BV51" s="1229"/>
      <c r="BW51" s="1229"/>
      <c r="BX51" s="1229"/>
      <c r="BY51" s="1229"/>
      <c r="BZ51" s="1229"/>
      <c r="CA51" s="1229"/>
      <c r="CB51" s="1229"/>
      <c r="CC51" s="1229"/>
      <c r="CD51" s="1229"/>
      <c r="CE51" s="1229"/>
      <c r="CF51" s="1229"/>
      <c r="CG51" s="1229"/>
      <c r="CH51" s="1229"/>
      <c r="CI51" s="1229"/>
      <c r="CJ51" s="1229"/>
      <c r="CK51" s="1229"/>
      <c r="CL51" s="1229"/>
      <c r="CM51" s="1229"/>
      <c r="CN51" s="1229"/>
      <c r="CO51" s="1229"/>
      <c r="CP51" s="1229"/>
      <c r="CQ51" s="1229"/>
      <c r="CR51" s="1229"/>
      <c r="CS51" s="1229"/>
      <c r="CT51" s="1229"/>
      <c r="CU51" s="1229"/>
      <c r="CV51" s="1229"/>
      <c r="CW51" s="1229"/>
      <c r="CX51" s="1229"/>
      <c r="CY51" s="1229"/>
      <c r="CZ51" s="1229"/>
      <c r="DA51" s="1229"/>
      <c r="DB51" s="1229"/>
      <c r="DC51" s="1229"/>
    </row>
    <row r="52" spans="1:109" ht="13.2" x14ac:dyDescent="0.2">
      <c r="B52" s="247"/>
      <c r="G52" s="1237"/>
      <c r="H52" s="1237"/>
      <c r="I52" s="1250"/>
      <c r="J52" s="1250"/>
      <c r="K52" s="1236"/>
      <c r="L52" s="1236"/>
      <c r="M52" s="1236"/>
      <c r="N52" s="1236"/>
      <c r="AM52" s="359"/>
      <c r="AN52" s="1232"/>
      <c r="AO52" s="1232"/>
      <c r="AP52" s="1232"/>
      <c r="AQ52" s="1232"/>
      <c r="AR52" s="1232"/>
      <c r="AS52" s="1232"/>
      <c r="AT52" s="1232"/>
      <c r="AU52" s="1232"/>
      <c r="AV52" s="1232"/>
      <c r="AW52" s="1232"/>
      <c r="AX52" s="1232"/>
      <c r="AY52" s="1232"/>
      <c r="AZ52" s="1232"/>
      <c r="BA52" s="1232"/>
      <c r="BB52" s="1232"/>
      <c r="BC52" s="1232"/>
      <c r="BD52" s="1232"/>
      <c r="BE52" s="1232"/>
      <c r="BF52" s="1232"/>
      <c r="BG52" s="1232"/>
      <c r="BH52" s="1232"/>
      <c r="BI52" s="1232"/>
      <c r="BJ52" s="1232"/>
      <c r="BK52" s="1232"/>
      <c r="BL52" s="1232"/>
      <c r="BM52" s="1232"/>
      <c r="BN52" s="1232"/>
      <c r="BO52" s="1232"/>
      <c r="BP52" s="1229"/>
      <c r="BQ52" s="1229"/>
      <c r="BR52" s="1229"/>
      <c r="BS52" s="1229"/>
      <c r="BT52" s="1229"/>
      <c r="BU52" s="1229"/>
      <c r="BV52" s="1229"/>
      <c r="BW52" s="1229"/>
      <c r="BX52" s="1229"/>
      <c r="BY52" s="1229"/>
      <c r="BZ52" s="1229"/>
      <c r="CA52" s="1229"/>
      <c r="CB52" s="1229"/>
      <c r="CC52" s="1229"/>
      <c r="CD52" s="1229"/>
      <c r="CE52" s="1229"/>
      <c r="CF52" s="1229"/>
      <c r="CG52" s="1229"/>
      <c r="CH52" s="1229"/>
      <c r="CI52" s="1229"/>
      <c r="CJ52" s="1229"/>
      <c r="CK52" s="1229"/>
      <c r="CL52" s="1229"/>
      <c r="CM52" s="1229"/>
      <c r="CN52" s="1229"/>
      <c r="CO52" s="1229"/>
      <c r="CP52" s="1229"/>
      <c r="CQ52" s="1229"/>
      <c r="CR52" s="1229"/>
      <c r="CS52" s="1229"/>
      <c r="CT52" s="1229"/>
      <c r="CU52" s="1229"/>
      <c r="CV52" s="1229"/>
      <c r="CW52" s="1229"/>
      <c r="CX52" s="1229"/>
      <c r="CY52" s="1229"/>
      <c r="CZ52" s="1229"/>
      <c r="DA52" s="1229"/>
      <c r="DB52" s="1229"/>
      <c r="DC52" s="1229"/>
    </row>
    <row r="53" spans="1:109" ht="13.2" x14ac:dyDescent="0.2">
      <c r="A53" s="358"/>
      <c r="B53" s="247"/>
      <c r="G53" s="1237"/>
      <c r="H53" s="1237"/>
      <c r="I53" s="1235"/>
      <c r="J53" s="1235"/>
      <c r="K53" s="1236"/>
      <c r="L53" s="1236"/>
      <c r="M53" s="1236"/>
      <c r="N53" s="1236"/>
      <c r="AM53" s="359"/>
      <c r="AN53" s="1232"/>
      <c r="AO53" s="1232"/>
      <c r="AP53" s="1232"/>
      <c r="AQ53" s="1232"/>
      <c r="AR53" s="1232"/>
      <c r="AS53" s="1232"/>
      <c r="AT53" s="1232"/>
      <c r="AU53" s="1232"/>
      <c r="AV53" s="1232"/>
      <c r="AW53" s="1232"/>
      <c r="AX53" s="1232"/>
      <c r="AY53" s="1232"/>
      <c r="AZ53" s="1232"/>
      <c r="BA53" s="1232"/>
      <c r="BB53" s="1232" t="s">
        <v>579</v>
      </c>
      <c r="BC53" s="1232"/>
      <c r="BD53" s="1232"/>
      <c r="BE53" s="1232"/>
      <c r="BF53" s="1232"/>
      <c r="BG53" s="1232"/>
      <c r="BH53" s="1232"/>
      <c r="BI53" s="1232"/>
      <c r="BJ53" s="1232"/>
      <c r="BK53" s="1232"/>
      <c r="BL53" s="1232"/>
      <c r="BM53" s="1232"/>
      <c r="BN53" s="1232"/>
      <c r="BO53" s="1232"/>
      <c r="BP53" s="1229">
        <v>57.5</v>
      </c>
      <c r="BQ53" s="1229"/>
      <c r="BR53" s="1229"/>
      <c r="BS53" s="1229"/>
      <c r="BT53" s="1229"/>
      <c r="BU53" s="1229"/>
      <c r="BV53" s="1229"/>
      <c r="BW53" s="1229"/>
      <c r="BX53" s="1229">
        <v>59.1</v>
      </c>
      <c r="BY53" s="1229"/>
      <c r="BZ53" s="1229"/>
      <c r="CA53" s="1229"/>
      <c r="CB53" s="1229"/>
      <c r="CC53" s="1229"/>
      <c r="CD53" s="1229"/>
      <c r="CE53" s="1229"/>
      <c r="CF53" s="1229">
        <v>59.3</v>
      </c>
      <c r="CG53" s="1229"/>
      <c r="CH53" s="1229"/>
      <c r="CI53" s="1229"/>
      <c r="CJ53" s="1229"/>
      <c r="CK53" s="1229"/>
      <c r="CL53" s="1229"/>
      <c r="CM53" s="1229"/>
      <c r="CN53" s="1229">
        <v>59.5</v>
      </c>
      <c r="CO53" s="1229"/>
      <c r="CP53" s="1229"/>
      <c r="CQ53" s="1229"/>
      <c r="CR53" s="1229"/>
      <c r="CS53" s="1229"/>
      <c r="CT53" s="1229"/>
      <c r="CU53" s="1229"/>
      <c r="CV53" s="1229">
        <v>60</v>
      </c>
      <c r="CW53" s="1229"/>
      <c r="CX53" s="1229"/>
      <c r="CY53" s="1229"/>
      <c r="CZ53" s="1229"/>
      <c r="DA53" s="1229"/>
      <c r="DB53" s="1229"/>
      <c r="DC53" s="1229"/>
    </row>
    <row r="54" spans="1:109" ht="13.2" x14ac:dyDescent="0.2">
      <c r="A54" s="358"/>
      <c r="B54" s="247"/>
      <c r="G54" s="1237"/>
      <c r="H54" s="1237"/>
      <c r="I54" s="1235"/>
      <c r="J54" s="1235"/>
      <c r="K54" s="1236"/>
      <c r="L54" s="1236"/>
      <c r="M54" s="1236"/>
      <c r="N54" s="1236"/>
      <c r="AM54" s="359"/>
      <c r="AN54" s="1232"/>
      <c r="AO54" s="1232"/>
      <c r="AP54" s="1232"/>
      <c r="AQ54" s="1232"/>
      <c r="AR54" s="1232"/>
      <c r="AS54" s="1232"/>
      <c r="AT54" s="1232"/>
      <c r="AU54" s="1232"/>
      <c r="AV54" s="1232"/>
      <c r="AW54" s="1232"/>
      <c r="AX54" s="1232"/>
      <c r="AY54" s="1232"/>
      <c r="AZ54" s="1232"/>
      <c r="BA54" s="1232"/>
      <c r="BB54" s="1232"/>
      <c r="BC54" s="1232"/>
      <c r="BD54" s="1232"/>
      <c r="BE54" s="1232"/>
      <c r="BF54" s="1232"/>
      <c r="BG54" s="1232"/>
      <c r="BH54" s="1232"/>
      <c r="BI54" s="1232"/>
      <c r="BJ54" s="1232"/>
      <c r="BK54" s="1232"/>
      <c r="BL54" s="1232"/>
      <c r="BM54" s="1232"/>
      <c r="BN54" s="1232"/>
      <c r="BO54" s="1232"/>
      <c r="BP54" s="1229"/>
      <c r="BQ54" s="1229"/>
      <c r="BR54" s="1229"/>
      <c r="BS54" s="1229"/>
      <c r="BT54" s="1229"/>
      <c r="BU54" s="1229"/>
      <c r="BV54" s="1229"/>
      <c r="BW54" s="1229"/>
      <c r="BX54" s="1229"/>
      <c r="BY54" s="1229"/>
      <c r="BZ54" s="1229"/>
      <c r="CA54" s="1229"/>
      <c r="CB54" s="1229"/>
      <c r="CC54" s="1229"/>
      <c r="CD54" s="1229"/>
      <c r="CE54" s="1229"/>
      <c r="CF54" s="1229"/>
      <c r="CG54" s="1229"/>
      <c r="CH54" s="1229"/>
      <c r="CI54" s="1229"/>
      <c r="CJ54" s="1229"/>
      <c r="CK54" s="1229"/>
      <c r="CL54" s="1229"/>
      <c r="CM54" s="1229"/>
      <c r="CN54" s="1229"/>
      <c r="CO54" s="1229"/>
      <c r="CP54" s="1229"/>
      <c r="CQ54" s="1229"/>
      <c r="CR54" s="1229"/>
      <c r="CS54" s="1229"/>
      <c r="CT54" s="1229"/>
      <c r="CU54" s="1229"/>
      <c r="CV54" s="1229"/>
      <c r="CW54" s="1229"/>
      <c r="CX54" s="1229"/>
      <c r="CY54" s="1229"/>
      <c r="CZ54" s="1229"/>
      <c r="DA54" s="1229"/>
      <c r="DB54" s="1229"/>
      <c r="DC54" s="1229"/>
    </row>
    <row r="55" spans="1:109" ht="13.2" x14ac:dyDescent="0.2">
      <c r="A55" s="358"/>
      <c r="B55" s="247"/>
      <c r="G55" s="1235"/>
      <c r="H55" s="1235"/>
      <c r="I55" s="1235"/>
      <c r="J55" s="1235"/>
      <c r="K55" s="1236"/>
      <c r="L55" s="1236"/>
      <c r="M55" s="1236"/>
      <c r="N55" s="1236"/>
      <c r="AN55" s="1234" t="s">
        <v>580</v>
      </c>
      <c r="AO55" s="1234"/>
      <c r="AP55" s="1234"/>
      <c r="AQ55" s="1234"/>
      <c r="AR55" s="1234"/>
      <c r="AS55" s="1234"/>
      <c r="AT55" s="1234"/>
      <c r="AU55" s="1234"/>
      <c r="AV55" s="1234"/>
      <c r="AW55" s="1234"/>
      <c r="AX55" s="1234"/>
      <c r="AY55" s="1234"/>
      <c r="AZ55" s="1234"/>
      <c r="BA55" s="1234"/>
      <c r="BB55" s="1232" t="s">
        <v>578</v>
      </c>
      <c r="BC55" s="1232"/>
      <c r="BD55" s="1232"/>
      <c r="BE55" s="1232"/>
      <c r="BF55" s="1232"/>
      <c r="BG55" s="1232"/>
      <c r="BH55" s="1232"/>
      <c r="BI55" s="1232"/>
      <c r="BJ55" s="1232"/>
      <c r="BK55" s="1232"/>
      <c r="BL55" s="1232"/>
      <c r="BM55" s="1232"/>
      <c r="BN55" s="1232"/>
      <c r="BO55" s="1232"/>
      <c r="BP55" s="1229">
        <v>31.5</v>
      </c>
      <c r="BQ55" s="1229"/>
      <c r="BR55" s="1229"/>
      <c r="BS55" s="1229"/>
      <c r="BT55" s="1229"/>
      <c r="BU55" s="1229"/>
      <c r="BV55" s="1229"/>
      <c r="BW55" s="1229"/>
      <c r="BX55" s="1229">
        <v>23.4</v>
      </c>
      <c r="BY55" s="1229"/>
      <c r="BZ55" s="1229"/>
      <c r="CA55" s="1229"/>
      <c r="CB55" s="1229"/>
      <c r="CC55" s="1229"/>
      <c r="CD55" s="1229"/>
      <c r="CE55" s="1229"/>
      <c r="CF55" s="1229">
        <v>18.2</v>
      </c>
      <c r="CG55" s="1229"/>
      <c r="CH55" s="1229"/>
      <c r="CI55" s="1229"/>
      <c r="CJ55" s="1229"/>
      <c r="CK55" s="1229"/>
      <c r="CL55" s="1229"/>
      <c r="CM55" s="1229"/>
      <c r="CN55" s="1229">
        <v>17.100000000000001</v>
      </c>
      <c r="CO55" s="1229"/>
      <c r="CP55" s="1229"/>
      <c r="CQ55" s="1229"/>
      <c r="CR55" s="1229"/>
      <c r="CS55" s="1229"/>
      <c r="CT55" s="1229"/>
      <c r="CU55" s="1229"/>
      <c r="CV55" s="1229">
        <v>16.600000000000001</v>
      </c>
      <c r="CW55" s="1229"/>
      <c r="CX55" s="1229"/>
      <c r="CY55" s="1229"/>
      <c r="CZ55" s="1229"/>
      <c r="DA55" s="1229"/>
      <c r="DB55" s="1229"/>
      <c r="DC55" s="1229"/>
    </row>
    <row r="56" spans="1:109" ht="13.2" x14ac:dyDescent="0.2">
      <c r="A56" s="358"/>
      <c r="B56" s="247"/>
      <c r="G56" s="1235"/>
      <c r="H56" s="1235"/>
      <c r="I56" s="1235"/>
      <c r="J56" s="1235"/>
      <c r="K56" s="1236"/>
      <c r="L56" s="1236"/>
      <c r="M56" s="1236"/>
      <c r="N56" s="1236"/>
      <c r="AN56" s="1234"/>
      <c r="AO56" s="1234"/>
      <c r="AP56" s="1234"/>
      <c r="AQ56" s="1234"/>
      <c r="AR56" s="1234"/>
      <c r="AS56" s="1234"/>
      <c r="AT56" s="1234"/>
      <c r="AU56" s="1234"/>
      <c r="AV56" s="1234"/>
      <c r="AW56" s="1234"/>
      <c r="AX56" s="1234"/>
      <c r="AY56" s="1234"/>
      <c r="AZ56" s="1234"/>
      <c r="BA56" s="1234"/>
      <c r="BB56" s="1232"/>
      <c r="BC56" s="1232"/>
      <c r="BD56" s="1232"/>
      <c r="BE56" s="1232"/>
      <c r="BF56" s="1232"/>
      <c r="BG56" s="1232"/>
      <c r="BH56" s="1232"/>
      <c r="BI56" s="1232"/>
      <c r="BJ56" s="1232"/>
      <c r="BK56" s="1232"/>
      <c r="BL56" s="1232"/>
      <c r="BM56" s="1232"/>
      <c r="BN56" s="1232"/>
      <c r="BO56" s="1232"/>
      <c r="BP56" s="1229"/>
      <c r="BQ56" s="1229"/>
      <c r="BR56" s="1229"/>
      <c r="BS56" s="1229"/>
      <c r="BT56" s="1229"/>
      <c r="BU56" s="1229"/>
      <c r="BV56" s="1229"/>
      <c r="BW56" s="1229"/>
      <c r="BX56" s="1229"/>
      <c r="BY56" s="1229"/>
      <c r="BZ56" s="1229"/>
      <c r="CA56" s="1229"/>
      <c r="CB56" s="1229"/>
      <c r="CC56" s="1229"/>
      <c r="CD56" s="1229"/>
      <c r="CE56" s="1229"/>
      <c r="CF56" s="1229"/>
      <c r="CG56" s="1229"/>
      <c r="CH56" s="1229"/>
      <c r="CI56" s="1229"/>
      <c r="CJ56" s="1229"/>
      <c r="CK56" s="1229"/>
      <c r="CL56" s="1229"/>
      <c r="CM56" s="1229"/>
      <c r="CN56" s="1229"/>
      <c r="CO56" s="1229"/>
      <c r="CP56" s="1229"/>
      <c r="CQ56" s="1229"/>
      <c r="CR56" s="1229"/>
      <c r="CS56" s="1229"/>
      <c r="CT56" s="1229"/>
      <c r="CU56" s="1229"/>
      <c r="CV56" s="1229"/>
      <c r="CW56" s="1229"/>
      <c r="CX56" s="1229"/>
      <c r="CY56" s="1229"/>
      <c r="CZ56" s="1229"/>
      <c r="DA56" s="1229"/>
      <c r="DB56" s="1229"/>
      <c r="DC56" s="1229"/>
    </row>
    <row r="57" spans="1:109" s="358" customFormat="1" ht="13.2" x14ac:dyDescent="0.2">
      <c r="B57" s="362"/>
      <c r="G57" s="1235"/>
      <c r="H57" s="1235"/>
      <c r="I57" s="1230"/>
      <c r="J57" s="1230"/>
      <c r="K57" s="1236"/>
      <c r="L57" s="1236"/>
      <c r="M57" s="1236"/>
      <c r="N57" s="1236"/>
      <c r="AM57" s="243"/>
      <c r="AN57" s="1234"/>
      <c r="AO57" s="1234"/>
      <c r="AP57" s="1234"/>
      <c r="AQ57" s="1234"/>
      <c r="AR57" s="1234"/>
      <c r="AS57" s="1234"/>
      <c r="AT57" s="1234"/>
      <c r="AU57" s="1234"/>
      <c r="AV57" s="1234"/>
      <c r="AW57" s="1234"/>
      <c r="AX57" s="1234"/>
      <c r="AY57" s="1234"/>
      <c r="AZ57" s="1234"/>
      <c r="BA57" s="1234"/>
      <c r="BB57" s="1232" t="s">
        <v>579</v>
      </c>
      <c r="BC57" s="1232"/>
      <c r="BD57" s="1232"/>
      <c r="BE57" s="1232"/>
      <c r="BF57" s="1232"/>
      <c r="BG57" s="1232"/>
      <c r="BH57" s="1232"/>
      <c r="BI57" s="1232"/>
      <c r="BJ57" s="1232"/>
      <c r="BK57" s="1232"/>
      <c r="BL57" s="1232"/>
      <c r="BM57" s="1232"/>
      <c r="BN57" s="1232"/>
      <c r="BO57" s="1232"/>
      <c r="BP57" s="1229">
        <v>62.9</v>
      </c>
      <c r="BQ57" s="1229"/>
      <c r="BR57" s="1229"/>
      <c r="BS57" s="1229"/>
      <c r="BT57" s="1229"/>
      <c r="BU57" s="1229"/>
      <c r="BV57" s="1229"/>
      <c r="BW57" s="1229"/>
      <c r="BX57" s="1229">
        <v>63.9</v>
      </c>
      <c r="BY57" s="1229"/>
      <c r="BZ57" s="1229"/>
      <c r="CA57" s="1229"/>
      <c r="CB57" s="1229"/>
      <c r="CC57" s="1229"/>
      <c r="CD57" s="1229"/>
      <c r="CE57" s="1229"/>
      <c r="CF57" s="1229">
        <v>64.900000000000006</v>
      </c>
      <c r="CG57" s="1229"/>
      <c r="CH57" s="1229"/>
      <c r="CI57" s="1229"/>
      <c r="CJ57" s="1229"/>
      <c r="CK57" s="1229"/>
      <c r="CL57" s="1229"/>
      <c r="CM57" s="1229"/>
      <c r="CN57" s="1229">
        <v>65.8</v>
      </c>
      <c r="CO57" s="1229"/>
      <c r="CP57" s="1229"/>
      <c r="CQ57" s="1229"/>
      <c r="CR57" s="1229"/>
      <c r="CS57" s="1229"/>
      <c r="CT57" s="1229"/>
      <c r="CU57" s="1229"/>
      <c r="CV57" s="1229">
        <v>66.7</v>
      </c>
      <c r="CW57" s="1229"/>
      <c r="CX57" s="1229"/>
      <c r="CY57" s="1229"/>
      <c r="CZ57" s="1229"/>
      <c r="DA57" s="1229"/>
      <c r="DB57" s="1229"/>
      <c r="DC57" s="1229"/>
      <c r="DD57" s="363"/>
      <c r="DE57" s="362"/>
    </row>
    <row r="58" spans="1:109" s="358" customFormat="1" ht="13.2" x14ac:dyDescent="0.2">
      <c r="A58" s="243"/>
      <c r="B58" s="362"/>
      <c r="G58" s="1235"/>
      <c r="H58" s="1235"/>
      <c r="I58" s="1230"/>
      <c r="J58" s="1230"/>
      <c r="K58" s="1236"/>
      <c r="L58" s="1236"/>
      <c r="M58" s="1236"/>
      <c r="N58" s="1236"/>
      <c r="AM58" s="243"/>
      <c r="AN58" s="1234"/>
      <c r="AO58" s="1234"/>
      <c r="AP58" s="1234"/>
      <c r="AQ58" s="1234"/>
      <c r="AR58" s="1234"/>
      <c r="AS58" s="1234"/>
      <c r="AT58" s="1234"/>
      <c r="AU58" s="1234"/>
      <c r="AV58" s="1234"/>
      <c r="AW58" s="1234"/>
      <c r="AX58" s="1234"/>
      <c r="AY58" s="1234"/>
      <c r="AZ58" s="1234"/>
      <c r="BA58" s="1234"/>
      <c r="BB58" s="1232"/>
      <c r="BC58" s="1232"/>
      <c r="BD58" s="1232"/>
      <c r="BE58" s="1232"/>
      <c r="BF58" s="1232"/>
      <c r="BG58" s="1232"/>
      <c r="BH58" s="1232"/>
      <c r="BI58" s="1232"/>
      <c r="BJ58" s="1232"/>
      <c r="BK58" s="1232"/>
      <c r="BL58" s="1232"/>
      <c r="BM58" s="1232"/>
      <c r="BN58" s="1232"/>
      <c r="BO58" s="1232"/>
      <c r="BP58" s="1229"/>
      <c r="BQ58" s="1229"/>
      <c r="BR58" s="1229"/>
      <c r="BS58" s="1229"/>
      <c r="BT58" s="1229"/>
      <c r="BU58" s="1229"/>
      <c r="BV58" s="1229"/>
      <c r="BW58" s="1229"/>
      <c r="BX58" s="1229"/>
      <c r="BY58" s="1229"/>
      <c r="BZ58" s="1229"/>
      <c r="CA58" s="1229"/>
      <c r="CB58" s="1229"/>
      <c r="CC58" s="1229"/>
      <c r="CD58" s="1229"/>
      <c r="CE58" s="1229"/>
      <c r="CF58" s="1229"/>
      <c r="CG58" s="1229"/>
      <c r="CH58" s="1229"/>
      <c r="CI58" s="1229"/>
      <c r="CJ58" s="1229"/>
      <c r="CK58" s="1229"/>
      <c r="CL58" s="1229"/>
      <c r="CM58" s="1229"/>
      <c r="CN58" s="1229"/>
      <c r="CO58" s="1229"/>
      <c r="CP58" s="1229"/>
      <c r="CQ58" s="1229"/>
      <c r="CR58" s="1229"/>
      <c r="CS58" s="1229"/>
      <c r="CT58" s="1229"/>
      <c r="CU58" s="1229"/>
      <c r="CV58" s="1229"/>
      <c r="CW58" s="1229"/>
      <c r="CX58" s="1229"/>
      <c r="CY58" s="1229"/>
      <c r="CZ58" s="1229"/>
      <c r="DA58" s="1229"/>
      <c r="DB58" s="1229"/>
      <c r="DC58" s="1229"/>
      <c r="DD58" s="363"/>
      <c r="DE58" s="362"/>
    </row>
    <row r="59" spans="1:109" s="358" customFormat="1" ht="13.2" x14ac:dyDescent="0.2">
      <c r="A59" s="243"/>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ht="13.2" x14ac:dyDescent="0.2">
      <c r="A60" s="243"/>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ht="13.2" x14ac:dyDescent="0.2">
      <c r="A61" s="243"/>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ht="13.2" x14ac:dyDescent="0.2">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43"/>
    </row>
    <row r="63" spans="1:109" ht="16.2" x14ac:dyDescent="0.2">
      <c r="B63" s="300" t="s">
        <v>581</v>
      </c>
    </row>
    <row r="64" spans="1:109" ht="13.2" x14ac:dyDescent="0.2">
      <c r="B64" s="247"/>
      <c r="G64" s="357"/>
      <c r="I64" s="369"/>
      <c r="J64" s="369"/>
      <c r="K64" s="369"/>
      <c r="L64" s="369"/>
      <c r="M64" s="369"/>
      <c r="N64" s="370"/>
      <c r="AM64" s="357"/>
      <c r="AN64" s="357" t="s">
        <v>574</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ht="13.2" x14ac:dyDescent="0.2">
      <c r="B65" s="247"/>
      <c r="AN65" s="1241" t="s">
        <v>582</v>
      </c>
      <c r="AO65" s="1242"/>
      <c r="AP65" s="1242"/>
      <c r="AQ65" s="1242"/>
      <c r="AR65" s="1242"/>
      <c r="AS65" s="1242"/>
      <c r="AT65" s="1242"/>
      <c r="AU65" s="1242"/>
      <c r="AV65" s="1242"/>
      <c r="AW65" s="1242"/>
      <c r="AX65" s="1242"/>
      <c r="AY65" s="1242"/>
      <c r="AZ65" s="1242"/>
      <c r="BA65" s="1242"/>
      <c r="BB65" s="1242"/>
      <c r="BC65" s="1242"/>
      <c r="BD65" s="1242"/>
      <c r="BE65" s="1242"/>
      <c r="BF65" s="1242"/>
      <c r="BG65" s="1242"/>
      <c r="BH65" s="1242"/>
      <c r="BI65" s="1242"/>
      <c r="BJ65" s="1242"/>
      <c r="BK65" s="1242"/>
      <c r="BL65" s="1242"/>
      <c r="BM65" s="1242"/>
      <c r="BN65" s="1242"/>
      <c r="BO65" s="1242"/>
      <c r="BP65" s="1242"/>
      <c r="BQ65" s="1242"/>
      <c r="BR65" s="1242"/>
      <c r="BS65" s="1242"/>
      <c r="BT65" s="1242"/>
      <c r="BU65" s="1242"/>
      <c r="BV65" s="1242"/>
      <c r="BW65" s="1242"/>
      <c r="BX65" s="1242"/>
      <c r="BY65" s="1242"/>
      <c r="BZ65" s="1242"/>
      <c r="CA65" s="1242"/>
      <c r="CB65" s="1242"/>
      <c r="CC65" s="1242"/>
      <c r="CD65" s="1242"/>
      <c r="CE65" s="1242"/>
      <c r="CF65" s="1242"/>
      <c r="CG65" s="1242"/>
      <c r="CH65" s="1242"/>
      <c r="CI65" s="1242"/>
      <c r="CJ65" s="1242"/>
      <c r="CK65" s="1242"/>
      <c r="CL65" s="1242"/>
      <c r="CM65" s="1242"/>
      <c r="CN65" s="1242"/>
      <c r="CO65" s="1242"/>
      <c r="CP65" s="1242"/>
      <c r="CQ65" s="1242"/>
      <c r="CR65" s="1242"/>
      <c r="CS65" s="1242"/>
      <c r="CT65" s="1242"/>
      <c r="CU65" s="1242"/>
      <c r="CV65" s="1242"/>
      <c r="CW65" s="1242"/>
      <c r="CX65" s="1242"/>
      <c r="CY65" s="1242"/>
      <c r="CZ65" s="1242"/>
      <c r="DA65" s="1242"/>
      <c r="DB65" s="1242"/>
      <c r="DC65" s="1243"/>
    </row>
    <row r="66" spans="2:107" ht="13.2" x14ac:dyDescent="0.2">
      <c r="B66" s="247"/>
      <c r="AN66" s="1244"/>
      <c r="AO66" s="1245"/>
      <c r="AP66" s="1245"/>
      <c r="AQ66" s="1245"/>
      <c r="AR66" s="1245"/>
      <c r="AS66" s="1245"/>
      <c r="AT66" s="1245"/>
      <c r="AU66" s="1245"/>
      <c r="AV66" s="1245"/>
      <c r="AW66" s="1245"/>
      <c r="AX66" s="1245"/>
      <c r="AY66" s="1245"/>
      <c r="AZ66" s="1245"/>
      <c r="BA66" s="1245"/>
      <c r="BB66" s="1245"/>
      <c r="BC66" s="1245"/>
      <c r="BD66" s="1245"/>
      <c r="BE66" s="1245"/>
      <c r="BF66" s="1245"/>
      <c r="BG66" s="1245"/>
      <c r="BH66" s="1245"/>
      <c r="BI66" s="1245"/>
      <c r="BJ66" s="1245"/>
      <c r="BK66" s="1245"/>
      <c r="BL66" s="1245"/>
      <c r="BM66" s="1245"/>
      <c r="BN66" s="1245"/>
      <c r="BO66" s="1245"/>
      <c r="BP66" s="1245"/>
      <c r="BQ66" s="1245"/>
      <c r="BR66" s="1245"/>
      <c r="BS66" s="1245"/>
      <c r="BT66" s="1245"/>
      <c r="BU66" s="1245"/>
      <c r="BV66" s="1245"/>
      <c r="BW66" s="1245"/>
      <c r="BX66" s="1245"/>
      <c r="BY66" s="1245"/>
      <c r="BZ66" s="1245"/>
      <c r="CA66" s="1245"/>
      <c r="CB66" s="1245"/>
      <c r="CC66" s="1245"/>
      <c r="CD66" s="1245"/>
      <c r="CE66" s="1245"/>
      <c r="CF66" s="1245"/>
      <c r="CG66" s="1245"/>
      <c r="CH66" s="1245"/>
      <c r="CI66" s="1245"/>
      <c r="CJ66" s="1245"/>
      <c r="CK66" s="1245"/>
      <c r="CL66" s="1245"/>
      <c r="CM66" s="1245"/>
      <c r="CN66" s="1245"/>
      <c r="CO66" s="1245"/>
      <c r="CP66" s="1245"/>
      <c r="CQ66" s="1245"/>
      <c r="CR66" s="1245"/>
      <c r="CS66" s="1245"/>
      <c r="CT66" s="1245"/>
      <c r="CU66" s="1245"/>
      <c r="CV66" s="1245"/>
      <c r="CW66" s="1245"/>
      <c r="CX66" s="1245"/>
      <c r="CY66" s="1245"/>
      <c r="CZ66" s="1245"/>
      <c r="DA66" s="1245"/>
      <c r="DB66" s="1245"/>
      <c r="DC66" s="1246"/>
    </row>
    <row r="67" spans="2:107" ht="13.2" x14ac:dyDescent="0.2">
      <c r="B67" s="247"/>
      <c r="AN67" s="1244"/>
      <c r="AO67" s="1245"/>
      <c r="AP67" s="1245"/>
      <c r="AQ67" s="1245"/>
      <c r="AR67" s="1245"/>
      <c r="AS67" s="1245"/>
      <c r="AT67" s="1245"/>
      <c r="AU67" s="1245"/>
      <c r="AV67" s="1245"/>
      <c r="AW67" s="1245"/>
      <c r="AX67" s="1245"/>
      <c r="AY67" s="1245"/>
      <c r="AZ67" s="1245"/>
      <c r="BA67" s="1245"/>
      <c r="BB67" s="1245"/>
      <c r="BC67" s="1245"/>
      <c r="BD67" s="1245"/>
      <c r="BE67" s="1245"/>
      <c r="BF67" s="1245"/>
      <c r="BG67" s="1245"/>
      <c r="BH67" s="1245"/>
      <c r="BI67" s="1245"/>
      <c r="BJ67" s="1245"/>
      <c r="BK67" s="1245"/>
      <c r="BL67" s="1245"/>
      <c r="BM67" s="1245"/>
      <c r="BN67" s="1245"/>
      <c r="BO67" s="1245"/>
      <c r="BP67" s="1245"/>
      <c r="BQ67" s="1245"/>
      <c r="BR67" s="1245"/>
      <c r="BS67" s="1245"/>
      <c r="BT67" s="1245"/>
      <c r="BU67" s="1245"/>
      <c r="BV67" s="1245"/>
      <c r="BW67" s="1245"/>
      <c r="BX67" s="1245"/>
      <c r="BY67" s="1245"/>
      <c r="BZ67" s="1245"/>
      <c r="CA67" s="1245"/>
      <c r="CB67" s="1245"/>
      <c r="CC67" s="1245"/>
      <c r="CD67" s="1245"/>
      <c r="CE67" s="1245"/>
      <c r="CF67" s="1245"/>
      <c r="CG67" s="1245"/>
      <c r="CH67" s="1245"/>
      <c r="CI67" s="1245"/>
      <c r="CJ67" s="1245"/>
      <c r="CK67" s="1245"/>
      <c r="CL67" s="1245"/>
      <c r="CM67" s="1245"/>
      <c r="CN67" s="1245"/>
      <c r="CO67" s="1245"/>
      <c r="CP67" s="1245"/>
      <c r="CQ67" s="1245"/>
      <c r="CR67" s="1245"/>
      <c r="CS67" s="1245"/>
      <c r="CT67" s="1245"/>
      <c r="CU67" s="1245"/>
      <c r="CV67" s="1245"/>
      <c r="CW67" s="1245"/>
      <c r="CX67" s="1245"/>
      <c r="CY67" s="1245"/>
      <c r="CZ67" s="1245"/>
      <c r="DA67" s="1245"/>
      <c r="DB67" s="1245"/>
      <c r="DC67" s="1246"/>
    </row>
    <row r="68" spans="2:107" ht="13.2" x14ac:dyDescent="0.2">
      <c r="B68" s="247"/>
      <c r="AN68" s="1244"/>
      <c r="AO68" s="1245"/>
      <c r="AP68" s="1245"/>
      <c r="AQ68" s="1245"/>
      <c r="AR68" s="1245"/>
      <c r="AS68" s="1245"/>
      <c r="AT68" s="1245"/>
      <c r="AU68" s="1245"/>
      <c r="AV68" s="1245"/>
      <c r="AW68" s="1245"/>
      <c r="AX68" s="1245"/>
      <c r="AY68" s="1245"/>
      <c r="AZ68" s="1245"/>
      <c r="BA68" s="1245"/>
      <c r="BB68" s="1245"/>
      <c r="BC68" s="1245"/>
      <c r="BD68" s="1245"/>
      <c r="BE68" s="1245"/>
      <c r="BF68" s="1245"/>
      <c r="BG68" s="1245"/>
      <c r="BH68" s="1245"/>
      <c r="BI68" s="1245"/>
      <c r="BJ68" s="1245"/>
      <c r="BK68" s="1245"/>
      <c r="BL68" s="1245"/>
      <c r="BM68" s="1245"/>
      <c r="BN68" s="1245"/>
      <c r="BO68" s="1245"/>
      <c r="BP68" s="1245"/>
      <c r="BQ68" s="1245"/>
      <c r="BR68" s="1245"/>
      <c r="BS68" s="1245"/>
      <c r="BT68" s="1245"/>
      <c r="BU68" s="1245"/>
      <c r="BV68" s="1245"/>
      <c r="BW68" s="1245"/>
      <c r="BX68" s="1245"/>
      <c r="BY68" s="1245"/>
      <c r="BZ68" s="1245"/>
      <c r="CA68" s="1245"/>
      <c r="CB68" s="1245"/>
      <c r="CC68" s="1245"/>
      <c r="CD68" s="1245"/>
      <c r="CE68" s="1245"/>
      <c r="CF68" s="1245"/>
      <c r="CG68" s="1245"/>
      <c r="CH68" s="1245"/>
      <c r="CI68" s="1245"/>
      <c r="CJ68" s="1245"/>
      <c r="CK68" s="1245"/>
      <c r="CL68" s="1245"/>
      <c r="CM68" s="1245"/>
      <c r="CN68" s="1245"/>
      <c r="CO68" s="1245"/>
      <c r="CP68" s="1245"/>
      <c r="CQ68" s="1245"/>
      <c r="CR68" s="1245"/>
      <c r="CS68" s="1245"/>
      <c r="CT68" s="1245"/>
      <c r="CU68" s="1245"/>
      <c r="CV68" s="1245"/>
      <c r="CW68" s="1245"/>
      <c r="CX68" s="1245"/>
      <c r="CY68" s="1245"/>
      <c r="CZ68" s="1245"/>
      <c r="DA68" s="1245"/>
      <c r="DB68" s="1245"/>
      <c r="DC68" s="1246"/>
    </row>
    <row r="69" spans="2:107" ht="13.2" x14ac:dyDescent="0.2">
      <c r="B69" s="247"/>
      <c r="AN69" s="1247"/>
      <c r="AO69" s="1248"/>
      <c r="AP69" s="1248"/>
      <c r="AQ69" s="1248"/>
      <c r="AR69" s="1248"/>
      <c r="AS69" s="1248"/>
      <c r="AT69" s="1248"/>
      <c r="AU69" s="1248"/>
      <c r="AV69" s="1248"/>
      <c r="AW69" s="1248"/>
      <c r="AX69" s="1248"/>
      <c r="AY69" s="1248"/>
      <c r="AZ69" s="1248"/>
      <c r="BA69" s="1248"/>
      <c r="BB69" s="1248"/>
      <c r="BC69" s="1248"/>
      <c r="BD69" s="1248"/>
      <c r="BE69" s="1248"/>
      <c r="BF69" s="1248"/>
      <c r="BG69" s="1248"/>
      <c r="BH69" s="1248"/>
      <c r="BI69" s="1248"/>
      <c r="BJ69" s="1248"/>
      <c r="BK69" s="1248"/>
      <c r="BL69" s="1248"/>
      <c r="BM69" s="1248"/>
      <c r="BN69" s="1248"/>
      <c r="BO69" s="1248"/>
      <c r="BP69" s="1248"/>
      <c r="BQ69" s="1248"/>
      <c r="BR69" s="1248"/>
      <c r="BS69" s="1248"/>
      <c r="BT69" s="1248"/>
      <c r="BU69" s="1248"/>
      <c r="BV69" s="1248"/>
      <c r="BW69" s="1248"/>
      <c r="BX69" s="1248"/>
      <c r="BY69" s="1248"/>
      <c r="BZ69" s="1248"/>
      <c r="CA69" s="1248"/>
      <c r="CB69" s="1248"/>
      <c r="CC69" s="1248"/>
      <c r="CD69" s="1248"/>
      <c r="CE69" s="1248"/>
      <c r="CF69" s="1248"/>
      <c r="CG69" s="1248"/>
      <c r="CH69" s="1248"/>
      <c r="CI69" s="1248"/>
      <c r="CJ69" s="1248"/>
      <c r="CK69" s="1248"/>
      <c r="CL69" s="1248"/>
      <c r="CM69" s="1248"/>
      <c r="CN69" s="1248"/>
      <c r="CO69" s="1248"/>
      <c r="CP69" s="1248"/>
      <c r="CQ69" s="1248"/>
      <c r="CR69" s="1248"/>
      <c r="CS69" s="1248"/>
      <c r="CT69" s="1248"/>
      <c r="CU69" s="1248"/>
      <c r="CV69" s="1248"/>
      <c r="CW69" s="1248"/>
      <c r="CX69" s="1248"/>
      <c r="CY69" s="1248"/>
      <c r="CZ69" s="1248"/>
      <c r="DA69" s="1248"/>
      <c r="DB69" s="1248"/>
      <c r="DC69" s="1249"/>
    </row>
    <row r="70" spans="2:107" ht="13.2" x14ac:dyDescent="0.2">
      <c r="B70" s="247"/>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ht="13.2" x14ac:dyDescent="0.2">
      <c r="B71" s="247"/>
      <c r="G71" s="374"/>
      <c r="I71" s="375"/>
      <c r="J71" s="372"/>
      <c r="K71" s="372"/>
      <c r="L71" s="373"/>
      <c r="M71" s="372"/>
      <c r="N71" s="373"/>
      <c r="AM71" s="374"/>
      <c r="AN71" s="243" t="s">
        <v>576</v>
      </c>
    </row>
    <row r="72" spans="2:107" ht="13.2" x14ac:dyDescent="0.2">
      <c r="B72" s="247"/>
      <c r="G72" s="1235"/>
      <c r="H72" s="1235"/>
      <c r="I72" s="1235"/>
      <c r="J72" s="1235"/>
      <c r="K72" s="360"/>
      <c r="L72" s="360"/>
      <c r="M72" s="361"/>
      <c r="N72" s="361"/>
      <c r="AN72" s="1238"/>
      <c r="AO72" s="1239"/>
      <c r="AP72" s="1239"/>
      <c r="AQ72" s="1239"/>
      <c r="AR72" s="1239"/>
      <c r="AS72" s="1239"/>
      <c r="AT72" s="1239"/>
      <c r="AU72" s="1239"/>
      <c r="AV72" s="1239"/>
      <c r="AW72" s="1239"/>
      <c r="AX72" s="1239"/>
      <c r="AY72" s="1239"/>
      <c r="AZ72" s="1239"/>
      <c r="BA72" s="1239"/>
      <c r="BB72" s="1239"/>
      <c r="BC72" s="1239"/>
      <c r="BD72" s="1239"/>
      <c r="BE72" s="1239"/>
      <c r="BF72" s="1239"/>
      <c r="BG72" s="1239"/>
      <c r="BH72" s="1239"/>
      <c r="BI72" s="1239"/>
      <c r="BJ72" s="1239"/>
      <c r="BK72" s="1239"/>
      <c r="BL72" s="1239"/>
      <c r="BM72" s="1239"/>
      <c r="BN72" s="1239"/>
      <c r="BO72" s="1240"/>
      <c r="BP72" s="1234" t="s">
        <v>530</v>
      </c>
      <c r="BQ72" s="1234"/>
      <c r="BR72" s="1234"/>
      <c r="BS72" s="1234"/>
      <c r="BT72" s="1234"/>
      <c r="BU72" s="1234"/>
      <c r="BV72" s="1234"/>
      <c r="BW72" s="1234"/>
      <c r="BX72" s="1234" t="s">
        <v>531</v>
      </c>
      <c r="BY72" s="1234"/>
      <c r="BZ72" s="1234"/>
      <c r="CA72" s="1234"/>
      <c r="CB72" s="1234"/>
      <c r="CC72" s="1234"/>
      <c r="CD72" s="1234"/>
      <c r="CE72" s="1234"/>
      <c r="CF72" s="1234" t="s">
        <v>532</v>
      </c>
      <c r="CG72" s="1234"/>
      <c r="CH72" s="1234"/>
      <c r="CI72" s="1234"/>
      <c r="CJ72" s="1234"/>
      <c r="CK72" s="1234"/>
      <c r="CL72" s="1234"/>
      <c r="CM72" s="1234"/>
      <c r="CN72" s="1234" t="s">
        <v>533</v>
      </c>
      <c r="CO72" s="1234"/>
      <c r="CP72" s="1234"/>
      <c r="CQ72" s="1234"/>
      <c r="CR72" s="1234"/>
      <c r="CS72" s="1234"/>
      <c r="CT72" s="1234"/>
      <c r="CU72" s="1234"/>
      <c r="CV72" s="1234" t="s">
        <v>534</v>
      </c>
      <c r="CW72" s="1234"/>
      <c r="CX72" s="1234"/>
      <c r="CY72" s="1234"/>
      <c r="CZ72" s="1234"/>
      <c r="DA72" s="1234"/>
      <c r="DB72" s="1234"/>
      <c r="DC72" s="1234"/>
    </row>
    <row r="73" spans="2:107" ht="13.2" x14ac:dyDescent="0.2">
      <c r="B73" s="247"/>
      <c r="G73" s="1237"/>
      <c r="H73" s="1237"/>
      <c r="I73" s="1237"/>
      <c r="J73" s="1237"/>
      <c r="K73" s="1233"/>
      <c r="L73" s="1233"/>
      <c r="M73" s="1233"/>
      <c r="N73" s="1233"/>
      <c r="AM73" s="359"/>
      <c r="AN73" s="1232" t="s">
        <v>577</v>
      </c>
      <c r="AO73" s="1232"/>
      <c r="AP73" s="1232"/>
      <c r="AQ73" s="1232"/>
      <c r="AR73" s="1232"/>
      <c r="AS73" s="1232"/>
      <c r="AT73" s="1232"/>
      <c r="AU73" s="1232"/>
      <c r="AV73" s="1232"/>
      <c r="AW73" s="1232"/>
      <c r="AX73" s="1232"/>
      <c r="AY73" s="1232"/>
      <c r="AZ73" s="1232"/>
      <c r="BA73" s="1232"/>
      <c r="BB73" s="1232" t="s">
        <v>578</v>
      </c>
      <c r="BC73" s="1232"/>
      <c r="BD73" s="1232"/>
      <c r="BE73" s="1232"/>
      <c r="BF73" s="1232"/>
      <c r="BG73" s="1232"/>
      <c r="BH73" s="1232"/>
      <c r="BI73" s="1232"/>
      <c r="BJ73" s="1232"/>
      <c r="BK73" s="1232"/>
      <c r="BL73" s="1232"/>
      <c r="BM73" s="1232"/>
      <c r="BN73" s="1232"/>
      <c r="BO73" s="1232"/>
      <c r="BP73" s="1229"/>
      <c r="BQ73" s="1229"/>
      <c r="BR73" s="1229"/>
      <c r="BS73" s="1229"/>
      <c r="BT73" s="1229"/>
      <c r="BU73" s="1229"/>
      <c r="BV73" s="1229"/>
      <c r="BW73" s="1229"/>
      <c r="BX73" s="1229"/>
      <c r="BY73" s="1229"/>
      <c r="BZ73" s="1229"/>
      <c r="CA73" s="1229"/>
      <c r="CB73" s="1229"/>
      <c r="CC73" s="1229"/>
      <c r="CD73" s="1229"/>
      <c r="CE73" s="1229"/>
      <c r="CF73" s="1229"/>
      <c r="CG73" s="1229"/>
      <c r="CH73" s="1229"/>
      <c r="CI73" s="1229"/>
      <c r="CJ73" s="1229"/>
      <c r="CK73" s="1229"/>
      <c r="CL73" s="1229"/>
      <c r="CM73" s="1229"/>
      <c r="CN73" s="1229"/>
      <c r="CO73" s="1229"/>
      <c r="CP73" s="1229"/>
      <c r="CQ73" s="1229"/>
      <c r="CR73" s="1229"/>
      <c r="CS73" s="1229"/>
      <c r="CT73" s="1229"/>
      <c r="CU73" s="1229"/>
      <c r="CV73" s="1229"/>
      <c r="CW73" s="1229"/>
      <c r="CX73" s="1229"/>
      <c r="CY73" s="1229"/>
      <c r="CZ73" s="1229"/>
      <c r="DA73" s="1229"/>
      <c r="DB73" s="1229"/>
      <c r="DC73" s="1229"/>
    </row>
    <row r="74" spans="2:107" ht="13.2" x14ac:dyDescent="0.2">
      <c r="B74" s="247"/>
      <c r="G74" s="1237"/>
      <c r="H74" s="1237"/>
      <c r="I74" s="1237"/>
      <c r="J74" s="1237"/>
      <c r="K74" s="1233"/>
      <c r="L74" s="1233"/>
      <c r="M74" s="1233"/>
      <c r="N74" s="1233"/>
      <c r="AM74" s="359"/>
      <c r="AN74" s="1232"/>
      <c r="AO74" s="1232"/>
      <c r="AP74" s="1232"/>
      <c r="AQ74" s="1232"/>
      <c r="AR74" s="1232"/>
      <c r="AS74" s="1232"/>
      <c r="AT74" s="1232"/>
      <c r="AU74" s="1232"/>
      <c r="AV74" s="1232"/>
      <c r="AW74" s="1232"/>
      <c r="AX74" s="1232"/>
      <c r="AY74" s="1232"/>
      <c r="AZ74" s="1232"/>
      <c r="BA74" s="1232"/>
      <c r="BB74" s="1232"/>
      <c r="BC74" s="1232"/>
      <c r="BD74" s="1232"/>
      <c r="BE74" s="1232"/>
      <c r="BF74" s="1232"/>
      <c r="BG74" s="1232"/>
      <c r="BH74" s="1232"/>
      <c r="BI74" s="1232"/>
      <c r="BJ74" s="1232"/>
      <c r="BK74" s="1232"/>
      <c r="BL74" s="1232"/>
      <c r="BM74" s="1232"/>
      <c r="BN74" s="1232"/>
      <c r="BO74" s="1232"/>
      <c r="BP74" s="1229"/>
      <c r="BQ74" s="1229"/>
      <c r="BR74" s="1229"/>
      <c r="BS74" s="1229"/>
      <c r="BT74" s="1229"/>
      <c r="BU74" s="1229"/>
      <c r="BV74" s="1229"/>
      <c r="BW74" s="1229"/>
      <c r="BX74" s="1229"/>
      <c r="BY74" s="1229"/>
      <c r="BZ74" s="1229"/>
      <c r="CA74" s="1229"/>
      <c r="CB74" s="1229"/>
      <c r="CC74" s="1229"/>
      <c r="CD74" s="1229"/>
      <c r="CE74" s="1229"/>
      <c r="CF74" s="1229"/>
      <c r="CG74" s="1229"/>
      <c r="CH74" s="1229"/>
      <c r="CI74" s="1229"/>
      <c r="CJ74" s="1229"/>
      <c r="CK74" s="1229"/>
      <c r="CL74" s="1229"/>
      <c r="CM74" s="1229"/>
      <c r="CN74" s="1229"/>
      <c r="CO74" s="1229"/>
      <c r="CP74" s="1229"/>
      <c r="CQ74" s="1229"/>
      <c r="CR74" s="1229"/>
      <c r="CS74" s="1229"/>
      <c r="CT74" s="1229"/>
      <c r="CU74" s="1229"/>
      <c r="CV74" s="1229"/>
      <c r="CW74" s="1229"/>
      <c r="CX74" s="1229"/>
      <c r="CY74" s="1229"/>
      <c r="CZ74" s="1229"/>
      <c r="DA74" s="1229"/>
      <c r="DB74" s="1229"/>
      <c r="DC74" s="1229"/>
    </row>
    <row r="75" spans="2:107" ht="13.2" x14ac:dyDescent="0.2">
      <c r="B75" s="247"/>
      <c r="G75" s="1237"/>
      <c r="H75" s="1237"/>
      <c r="I75" s="1235"/>
      <c r="J75" s="1235"/>
      <c r="K75" s="1236"/>
      <c r="L75" s="1236"/>
      <c r="M75" s="1236"/>
      <c r="N75" s="1236"/>
      <c r="AM75" s="359"/>
      <c r="AN75" s="1232"/>
      <c r="AO75" s="1232"/>
      <c r="AP75" s="1232"/>
      <c r="AQ75" s="1232"/>
      <c r="AR75" s="1232"/>
      <c r="AS75" s="1232"/>
      <c r="AT75" s="1232"/>
      <c r="AU75" s="1232"/>
      <c r="AV75" s="1232"/>
      <c r="AW75" s="1232"/>
      <c r="AX75" s="1232"/>
      <c r="AY75" s="1232"/>
      <c r="AZ75" s="1232"/>
      <c r="BA75" s="1232"/>
      <c r="BB75" s="1232" t="s">
        <v>583</v>
      </c>
      <c r="BC75" s="1232"/>
      <c r="BD75" s="1232"/>
      <c r="BE75" s="1232"/>
      <c r="BF75" s="1232"/>
      <c r="BG75" s="1232"/>
      <c r="BH75" s="1232"/>
      <c r="BI75" s="1232"/>
      <c r="BJ75" s="1232"/>
      <c r="BK75" s="1232"/>
      <c r="BL75" s="1232"/>
      <c r="BM75" s="1232"/>
      <c r="BN75" s="1232"/>
      <c r="BO75" s="1232"/>
      <c r="BP75" s="1229">
        <v>6.3</v>
      </c>
      <c r="BQ75" s="1229"/>
      <c r="BR75" s="1229"/>
      <c r="BS75" s="1229"/>
      <c r="BT75" s="1229"/>
      <c r="BU75" s="1229"/>
      <c r="BV75" s="1229"/>
      <c r="BW75" s="1229"/>
      <c r="BX75" s="1229">
        <v>6.5</v>
      </c>
      <c r="BY75" s="1229"/>
      <c r="BZ75" s="1229"/>
      <c r="CA75" s="1229"/>
      <c r="CB75" s="1229"/>
      <c r="CC75" s="1229"/>
      <c r="CD75" s="1229"/>
      <c r="CE75" s="1229"/>
      <c r="CF75" s="1229">
        <v>6.9</v>
      </c>
      <c r="CG75" s="1229"/>
      <c r="CH75" s="1229"/>
      <c r="CI75" s="1229"/>
      <c r="CJ75" s="1229"/>
      <c r="CK75" s="1229"/>
      <c r="CL75" s="1229"/>
      <c r="CM75" s="1229"/>
      <c r="CN75" s="1229">
        <v>5.9</v>
      </c>
      <c r="CO75" s="1229"/>
      <c r="CP75" s="1229"/>
      <c r="CQ75" s="1229"/>
      <c r="CR75" s="1229"/>
      <c r="CS75" s="1229"/>
      <c r="CT75" s="1229"/>
      <c r="CU75" s="1229"/>
      <c r="CV75" s="1229">
        <v>4.7</v>
      </c>
      <c r="CW75" s="1229"/>
      <c r="CX75" s="1229"/>
      <c r="CY75" s="1229"/>
      <c r="CZ75" s="1229"/>
      <c r="DA75" s="1229"/>
      <c r="DB75" s="1229"/>
      <c r="DC75" s="1229"/>
    </row>
    <row r="76" spans="2:107" ht="13.2" x14ac:dyDescent="0.2">
      <c r="B76" s="247"/>
      <c r="G76" s="1237"/>
      <c r="H76" s="1237"/>
      <c r="I76" s="1235"/>
      <c r="J76" s="1235"/>
      <c r="K76" s="1236"/>
      <c r="L76" s="1236"/>
      <c r="M76" s="1236"/>
      <c r="N76" s="1236"/>
      <c r="AM76" s="359"/>
      <c r="AN76" s="1232"/>
      <c r="AO76" s="1232"/>
      <c r="AP76" s="1232"/>
      <c r="AQ76" s="1232"/>
      <c r="AR76" s="1232"/>
      <c r="AS76" s="1232"/>
      <c r="AT76" s="1232"/>
      <c r="AU76" s="1232"/>
      <c r="AV76" s="1232"/>
      <c r="AW76" s="1232"/>
      <c r="AX76" s="1232"/>
      <c r="AY76" s="1232"/>
      <c r="AZ76" s="1232"/>
      <c r="BA76" s="1232"/>
      <c r="BB76" s="1232"/>
      <c r="BC76" s="1232"/>
      <c r="BD76" s="1232"/>
      <c r="BE76" s="1232"/>
      <c r="BF76" s="1232"/>
      <c r="BG76" s="1232"/>
      <c r="BH76" s="1232"/>
      <c r="BI76" s="1232"/>
      <c r="BJ76" s="1232"/>
      <c r="BK76" s="1232"/>
      <c r="BL76" s="1232"/>
      <c r="BM76" s="1232"/>
      <c r="BN76" s="1232"/>
      <c r="BO76" s="1232"/>
      <c r="BP76" s="1229"/>
      <c r="BQ76" s="1229"/>
      <c r="BR76" s="1229"/>
      <c r="BS76" s="1229"/>
      <c r="BT76" s="1229"/>
      <c r="BU76" s="1229"/>
      <c r="BV76" s="1229"/>
      <c r="BW76" s="1229"/>
      <c r="BX76" s="1229"/>
      <c r="BY76" s="1229"/>
      <c r="BZ76" s="1229"/>
      <c r="CA76" s="1229"/>
      <c r="CB76" s="1229"/>
      <c r="CC76" s="1229"/>
      <c r="CD76" s="1229"/>
      <c r="CE76" s="1229"/>
      <c r="CF76" s="1229"/>
      <c r="CG76" s="1229"/>
      <c r="CH76" s="1229"/>
      <c r="CI76" s="1229"/>
      <c r="CJ76" s="1229"/>
      <c r="CK76" s="1229"/>
      <c r="CL76" s="1229"/>
      <c r="CM76" s="1229"/>
      <c r="CN76" s="1229"/>
      <c r="CO76" s="1229"/>
      <c r="CP76" s="1229"/>
      <c r="CQ76" s="1229"/>
      <c r="CR76" s="1229"/>
      <c r="CS76" s="1229"/>
      <c r="CT76" s="1229"/>
      <c r="CU76" s="1229"/>
      <c r="CV76" s="1229"/>
      <c r="CW76" s="1229"/>
      <c r="CX76" s="1229"/>
      <c r="CY76" s="1229"/>
      <c r="CZ76" s="1229"/>
      <c r="DA76" s="1229"/>
      <c r="DB76" s="1229"/>
      <c r="DC76" s="1229"/>
    </row>
    <row r="77" spans="2:107" ht="13.2" x14ac:dyDescent="0.2">
      <c r="B77" s="247"/>
      <c r="G77" s="1235"/>
      <c r="H77" s="1235"/>
      <c r="I77" s="1235"/>
      <c r="J77" s="1235"/>
      <c r="K77" s="1233"/>
      <c r="L77" s="1233"/>
      <c r="M77" s="1233"/>
      <c r="N77" s="1233"/>
      <c r="AN77" s="1234" t="s">
        <v>580</v>
      </c>
      <c r="AO77" s="1234"/>
      <c r="AP77" s="1234"/>
      <c r="AQ77" s="1234"/>
      <c r="AR77" s="1234"/>
      <c r="AS77" s="1234"/>
      <c r="AT77" s="1234"/>
      <c r="AU77" s="1234"/>
      <c r="AV77" s="1234"/>
      <c r="AW77" s="1234"/>
      <c r="AX77" s="1234"/>
      <c r="AY77" s="1234"/>
      <c r="AZ77" s="1234"/>
      <c r="BA77" s="1234"/>
      <c r="BB77" s="1232" t="s">
        <v>578</v>
      </c>
      <c r="BC77" s="1232"/>
      <c r="BD77" s="1232"/>
      <c r="BE77" s="1232"/>
      <c r="BF77" s="1232"/>
      <c r="BG77" s="1232"/>
      <c r="BH77" s="1232"/>
      <c r="BI77" s="1232"/>
      <c r="BJ77" s="1232"/>
      <c r="BK77" s="1232"/>
      <c r="BL77" s="1232"/>
      <c r="BM77" s="1232"/>
      <c r="BN77" s="1232"/>
      <c r="BO77" s="1232"/>
      <c r="BP77" s="1229">
        <v>31.5</v>
      </c>
      <c r="BQ77" s="1229"/>
      <c r="BR77" s="1229"/>
      <c r="BS77" s="1229"/>
      <c r="BT77" s="1229"/>
      <c r="BU77" s="1229"/>
      <c r="BV77" s="1229"/>
      <c r="BW77" s="1229"/>
      <c r="BX77" s="1229">
        <v>23.4</v>
      </c>
      <c r="BY77" s="1229"/>
      <c r="BZ77" s="1229"/>
      <c r="CA77" s="1229"/>
      <c r="CB77" s="1229"/>
      <c r="CC77" s="1229"/>
      <c r="CD77" s="1229"/>
      <c r="CE77" s="1229"/>
      <c r="CF77" s="1229">
        <v>18.2</v>
      </c>
      <c r="CG77" s="1229"/>
      <c r="CH77" s="1229"/>
      <c r="CI77" s="1229"/>
      <c r="CJ77" s="1229"/>
      <c r="CK77" s="1229"/>
      <c r="CL77" s="1229"/>
      <c r="CM77" s="1229"/>
      <c r="CN77" s="1229">
        <v>17.100000000000001</v>
      </c>
      <c r="CO77" s="1229"/>
      <c r="CP77" s="1229"/>
      <c r="CQ77" s="1229"/>
      <c r="CR77" s="1229"/>
      <c r="CS77" s="1229"/>
      <c r="CT77" s="1229"/>
      <c r="CU77" s="1229"/>
      <c r="CV77" s="1229">
        <v>16.600000000000001</v>
      </c>
      <c r="CW77" s="1229"/>
      <c r="CX77" s="1229"/>
      <c r="CY77" s="1229"/>
      <c r="CZ77" s="1229"/>
      <c r="DA77" s="1229"/>
      <c r="DB77" s="1229"/>
      <c r="DC77" s="1229"/>
    </row>
    <row r="78" spans="2:107" ht="13.2" x14ac:dyDescent="0.2">
      <c r="B78" s="247"/>
      <c r="G78" s="1235"/>
      <c r="H78" s="1235"/>
      <c r="I78" s="1235"/>
      <c r="J78" s="1235"/>
      <c r="K78" s="1233"/>
      <c r="L78" s="1233"/>
      <c r="M78" s="1233"/>
      <c r="N78" s="1233"/>
      <c r="AN78" s="1234"/>
      <c r="AO78" s="1234"/>
      <c r="AP78" s="1234"/>
      <c r="AQ78" s="1234"/>
      <c r="AR78" s="1234"/>
      <c r="AS78" s="1234"/>
      <c r="AT78" s="1234"/>
      <c r="AU78" s="1234"/>
      <c r="AV78" s="1234"/>
      <c r="AW78" s="1234"/>
      <c r="AX78" s="1234"/>
      <c r="AY78" s="1234"/>
      <c r="AZ78" s="1234"/>
      <c r="BA78" s="1234"/>
      <c r="BB78" s="1232"/>
      <c r="BC78" s="1232"/>
      <c r="BD78" s="1232"/>
      <c r="BE78" s="1232"/>
      <c r="BF78" s="1232"/>
      <c r="BG78" s="1232"/>
      <c r="BH78" s="1232"/>
      <c r="BI78" s="1232"/>
      <c r="BJ78" s="1232"/>
      <c r="BK78" s="1232"/>
      <c r="BL78" s="1232"/>
      <c r="BM78" s="1232"/>
      <c r="BN78" s="1232"/>
      <c r="BO78" s="1232"/>
      <c r="BP78" s="1229"/>
      <c r="BQ78" s="1229"/>
      <c r="BR78" s="1229"/>
      <c r="BS78" s="1229"/>
      <c r="BT78" s="1229"/>
      <c r="BU78" s="1229"/>
      <c r="BV78" s="1229"/>
      <c r="BW78" s="1229"/>
      <c r="BX78" s="1229"/>
      <c r="BY78" s="1229"/>
      <c r="BZ78" s="1229"/>
      <c r="CA78" s="1229"/>
      <c r="CB78" s="1229"/>
      <c r="CC78" s="1229"/>
      <c r="CD78" s="1229"/>
      <c r="CE78" s="1229"/>
      <c r="CF78" s="1229"/>
      <c r="CG78" s="1229"/>
      <c r="CH78" s="1229"/>
      <c r="CI78" s="1229"/>
      <c r="CJ78" s="1229"/>
      <c r="CK78" s="1229"/>
      <c r="CL78" s="1229"/>
      <c r="CM78" s="1229"/>
      <c r="CN78" s="1229"/>
      <c r="CO78" s="1229"/>
      <c r="CP78" s="1229"/>
      <c r="CQ78" s="1229"/>
      <c r="CR78" s="1229"/>
      <c r="CS78" s="1229"/>
      <c r="CT78" s="1229"/>
      <c r="CU78" s="1229"/>
      <c r="CV78" s="1229"/>
      <c r="CW78" s="1229"/>
      <c r="CX78" s="1229"/>
      <c r="CY78" s="1229"/>
      <c r="CZ78" s="1229"/>
      <c r="DA78" s="1229"/>
      <c r="DB78" s="1229"/>
      <c r="DC78" s="1229"/>
    </row>
    <row r="79" spans="2:107" ht="13.2" x14ac:dyDescent="0.2">
      <c r="B79" s="247"/>
      <c r="G79" s="1235"/>
      <c r="H79" s="1235"/>
      <c r="I79" s="1230"/>
      <c r="J79" s="1230"/>
      <c r="K79" s="1231"/>
      <c r="L79" s="1231"/>
      <c r="M79" s="1231"/>
      <c r="N79" s="1231"/>
      <c r="AN79" s="1234"/>
      <c r="AO79" s="1234"/>
      <c r="AP79" s="1234"/>
      <c r="AQ79" s="1234"/>
      <c r="AR79" s="1234"/>
      <c r="AS79" s="1234"/>
      <c r="AT79" s="1234"/>
      <c r="AU79" s="1234"/>
      <c r="AV79" s="1234"/>
      <c r="AW79" s="1234"/>
      <c r="AX79" s="1234"/>
      <c r="AY79" s="1234"/>
      <c r="AZ79" s="1234"/>
      <c r="BA79" s="1234"/>
      <c r="BB79" s="1232" t="s">
        <v>583</v>
      </c>
      <c r="BC79" s="1232"/>
      <c r="BD79" s="1232"/>
      <c r="BE79" s="1232"/>
      <c r="BF79" s="1232"/>
      <c r="BG79" s="1232"/>
      <c r="BH79" s="1232"/>
      <c r="BI79" s="1232"/>
      <c r="BJ79" s="1232"/>
      <c r="BK79" s="1232"/>
      <c r="BL79" s="1232"/>
      <c r="BM79" s="1232"/>
      <c r="BN79" s="1232"/>
      <c r="BO79" s="1232"/>
      <c r="BP79" s="1229">
        <v>5.4</v>
      </c>
      <c r="BQ79" s="1229"/>
      <c r="BR79" s="1229"/>
      <c r="BS79" s="1229"/>
      <c r="BT79" s="1229"/>
      <c r="BU79" s="1229"/>
      <c r="BV79" s="1229"/>
      <c r="BW79" s="1229"/>
      <c r="BX79" s="1229">
        <v>5.2</v>
      </c>
      <c r="BY79" s="1229"/>
      <c r="BZ79" s="1229"/>
      <c r="CA79" s="1229"/>
      <c r="CB79" s="1229"/>
      <c r="CC79" s="1229"/>
      <c r="CD79" s="1229"/>
      <c r="CE79" s="1229"/>
      <c r="CF79" s="1229">
        <v>5.2</v>
      </c>
      <c r="CG79" s="1229"/>
      <c r="CH79" s="1229"/>
      <c r="CI79" s="1229"/>
      <c r="CJ79" s="1229"/>
      <c r="CK79" s="1229"/>
      <c r="CL79" s="1229"/>
      <c r="CM79" s="1229"/>
      <c r="CN79" s="1229">
        <v>5.2</v>
      </c>
      <c r="CO79" s="1229"/>
      <c r="CP79" s="1229"/>
      <c r="CQ79" s="1229"/>
      <c r="CR79" s="1229"/>
      <c r="CS79" s="1229"/>
      <c r="CT79" s="1229"/>
      <c r="CU79" s="1229"/>
      <c r="CV79" s="1229">
        <v>5.2</v>
      </c>
      <c r="CW79" s="1229"/>
      <c r="CX79" s="1229"/>
      <c r="CY79" s="1229"/>
      <c r="CZ79" s="1229"/>
      <c r="DA79" s="1229"/>
      <c r="DB79" s="1229"/>
      <c r="DC79" s="1229"/>
    </row>
    <row r="80" spans="2:107" ht="13.2" x14ac:dyDescent="0.2">
      <c r="B80" s="247"/>
      <c r="G80" s="1235"/>
      <c r="H80" s="1235"/>
      <c r="I80" s="1230"/>
      <c r="J80" s="1230"/>
      <c r="K80" s="1231"/>
      <c r="L80" s="1231"/>
      <c r="M80" s="1231"/>
      <c r="N80" s="1231"/>
      <c r="AN80" s="1234"/>
      <c r="AO80" s="1234"/>
      <c r="AP80" s="1234"/>
      <c r="AQ80" s="1234"/>
      <c r="AR80" s="1234"/>
      <c r="AS80" s="1234"/>
      <c r="AT80" s="1234"/>
      <c r="AU80" s="1234"/>
      <c r="AV80" s="1234"/>
      <c r="AW80" s="1234"/>
      <c r="AX80" s="1234"/>
      <c r="AY80" s="1234"/>
      <c r="AZ80" s="1234"/>
      <c r="BA80" s="1234"/>
      <c r="BB80" s="1232"/>
      <c r="BC80" s="1232"/>
      <c r="BD80" s="1232"/>
      <c r="BE80" s="1232"/>
      <c r="BF80" s="1232"/>
      <c r="BG80" s="1232"/>
      <c r="BH80" s="1232"/>
      <c r="BI80" s="1232"/>
      <c r="BJ80" s="1232"/>
      <c r="BK80" s="1232"/>
      <c r="BL80" s="1232"/>
      <c r="BM80" s="1232"/>
      <c r="BN80" s="1232"/>
      <c r="BO80" s="1232"/>
      <c r="BP80" s="1229"/>
      <c r="BQ80" s="1229"/>
      <c r="BR80" s="1229"/>
      <c r="BS80" s="1229"/>
      <c r="BT80" s="1229"/>
      <c r="BU80" s="1229"/>
      <c r="BV80" s="1229"/>
      <c r="BW80" s="1229"/>
      <c r="BX80" s="1229"/>
      <c r="BY80" s="1229"/>
      <c r="BZ80" s="1229"/>
      <c r="CA80" s="1229"/>
      <c r="CB80" s="1229"/>
      <c r="CC80" s="1229"/>
      <c r="CD80" s="1229"/>
      <c r="CE80" s="1229"/>
      <c r="CF80" s="1229"/>
      <c r="CG80" s="1229"/>
      <c r="CH80" s="1229"/>
      <c r="CI80" s="1229"/>
      <c r="CJ80" s="1229"/>
      <c r="CK80" s="1229"/>
      <c r="CL80" s="1229"/>
      <c r="CM80" s="1229"/>
      <c r="CN80" s="1229"/>
      <c r="CO80" s="1229"/>
      <c r="CP80" s="1229"/>
      <c r="CQ80" s="1229"/>
      <c r="CR80" s="1229"/>
      <c r="CS80" s="1229"/>
      <c r="CT80" s="1229"/>
      <c r="CU80" s="1229"/>
      <c r="CV80" s="1229"/>
      <c r="CW80" s="1229"/>
      <c r="CX80" s="1229"/>
      <c r="CY80" s="1229"/>
      <c r="CZ80" s="1229"/>
      <c r="DA80" s="1229"/>
      <c r="DB80" s="1229"/>
      <c r="DC80" s="1229"/>
    </row>
    <row r="81" spans="2:109" ht="13.2" x14ac:dyDescent="0.2">
      <c r="B81" s="247"/>
    </row>
    <row r="82" spans="2:109" ht="16.2" x14ac:dyDescent="0.2">
      <c r="B82" s="247"/>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ht="13.2"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2" x14ac:dyDescent="0.2">
      <c r="DD84" s="243"/>
      <c r="DE84" s="243"/>
    </row>
    <row r="85" spans="2:109" ht="13.2" x14ac:dyDescent="0.2">
      <c r="DD85" s="243"/>
      <c r="DE85" s="243"/>
    </row>
  </sheetData>
  <sheetProtection algorithmName="SHA-512" hashValue="upXwJhJfkt1DoBWJTDWs1tcJHLEjfmQYM1TdbISkdfTETnBSlZmrjmCmbdbW/udSP2V9npb/M+AR9k9EIdo2yA==" saltValue="HJC09xr55csGIjbNBazUhg==" spinCount="100000" sheet="1" objects="1" scenarios="1" formatCells="0"/>
  <dataConsolidate/>
  <mergeCells count="112">
    <mergeCell ref="AN43:DC47"/>
    <mergeCell ref="G50:J50"/>
    <mergeCell ref="AN50:BO50"/>
    <mergeCell ref="BP50:BW50"/>
    <mergeCell ref="BX50:CE50"/>
    <mergeCell ref="CF50:CM50"/>
    <mergeCell ref="CN50:CU50"/>
    <mergeCell ref="CV50:DC50"/>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I51:J52"/>
    <mergeCell ref="K51:K52"/>
    <mergeCell ref="L51:L52"/>
    <mergeCell ref="M51:M52"/>
    <mergeCell ref="N51:N52"/>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C375E2-2E69-4CBB-A5A7-FE89AC8184B9}">
  <sheetPr>
    <pageSetUpPr fitToPage="1"/>
  </sheetPr>
  <dimension ref="A1:DR125"/>
  <sheetViews>
    <sheetView showGridLines="0" topLeftCell="U103" zoomScaleNormal="100" zoomScaleSheetLayoutView="70" workbookViewId="0"/>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2" x14ac:dyDescent="0.2">
      <c r="S2" s="241"/>
      <c r="AH2" s="241"/>
    </row>
    <row r="3" spans="1: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2" x14ac:dyDescent="0.2"/>
    <row r="5" spans="1:34" ht="13.2" x14ac:dyDescent="0.2"/>
    <row r="6" spans="1:34" ht="13.2" x14ac:dyDescent="0.2"/>
    <row r="7" spans="1:34" ht="13.2" x14ac:dyDescent="0.2"/>
    <row r="8" spans="1:34" ht="13.2" x14ac:dyDescent="0.2"/>
    <row r="9" spans="1:34" ht="13.2" x14ac:dyDescent="0.2">
      <c r="AH9" s="241"/>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480</v>
      </c>
    </row>
  </sheetData>
  <sheetProtection algorithmName="SHA-512" hashValue="ZjbZLffvId+yNrrIme9h1Y2LZpPK/VUO1y0Xrqon5A1gboHkrrLUIEv1U61rFpJohQNSUUPRYlSUt9X4Hd7adA==" saltValue="lHnOBa6pzv7Sv+tkm4gXQw=="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7354ED-4278-44B9-BDC0-A6242D8FC27A}">
  <sheetPr>
    <pageSetUpPr fitToPage="1"/>
  </sheetPr>
  <dimension ref="A1:DR125"/>
  <sheetViews>
    <sheetView showGridLines="0" topLeftCell="E91" zoomScaleNormal="100" zoomScaleSheetLayoutView="55" workbookViewId="0"/>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2" x14ac:dyDescent="0.2">
      <c r="S2" s="241"/>
      <c r="AH2" s="241"/>
    </row>
    <row r="3" spans="2: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2" x14ac:dyDescent="0.2"/>
    <row r="5" spans="2:34" ht="13.2" x14ac:dyDescent="0.2"/>
    <row r="6" spans="2:34" ht="13.2" x14ac:dyDescent="0.2"/>
    <row r="7" spans="2:34" ht="13.2" x14ac:dyDescent="0.2"/>
    <row r="8" spans="2:34" ht="13.2" x14ac:dyDescent="0.2"/>
    <row r="9" spans="2:34" ht="13.2" x14ac:dyDescent="0.2">
      <c r="AH9" s="241"/>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c r="AG59" s="241"/>
      <c r="AH59" s="241"/>
    </row>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480</v>
      </c>
    </row>
  </sheetData>
  <sheetProtection algorithmName="SHA-512" hashValue="xN4zlGJpx502g19WXT72mDb09LUEGClNiWrZb+L/xXWVGcZWrQazEXpOTBEVOwhV1Vx6d0dmEX+GEcD59i9pNg==" saltValue="SDohuOM/HVnfKEBinq9hkQ=="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09375" defaultRowHeight="13.2" x14ac:dyDescent="0.2"/>
  <cols>
    <col min="1" max="1" width="45.88671875" style="130" customWidth="1"/>
    <col min="2" max="8" width="13.33203125" style="130" customWidth="1"/>
    <col min="9" max="16384" width="11.109375" style="130"/>
  </cols>
  <sheetData>
    <row r="1" spans="1:8" x14ac:dyDescent="0.2">
      <c r="A1" s="124"/>
      <c r="B1" s="125"/>
      <c r="C1" s="126"/>
      <c r="D1" s="127"/>
      <c r="E1" s="128"/>
      <c r="F1" s="128"/>
      <c r="G1" s="128"/>
      <c r="H1" s="129"/>
    </row>
    <row r="2" spans="1:8" x14ac:dyDescent="0.2">
      <c r="A2" s="131"/>
      <c r="B2" s="132"/>
      <c r="C2" s="133"/>
      <c r="D2" s="134" t="s">
        <v>50</v>
      </c>
      <c r="E2" s="135"/>
      <c r="F2" s="136" t="s">
        <v>529</v>
      </c>
      <c r="G2" s="137"/>
      <c r="H2" s="138"/>
    </row>
    <row r="3" spans="1:8" x14ac:dyDescent="0.2">
      <c r="A3" s="134" t="s">
        <v>522</v>
      </c>
      <c r="B3" s="139"/>
      <c r="C3" s="140"/>
      <c r="D3" s="141">
        <v>21958</v>
      </c>
      <c r="E3" s="142"/>
      <c r="F3" s="143">
        <v>52191</v>
      </c>
      <c r="G3" s="144"/>
      <c r="H3" s="145"/>
    </row>
    <row r="4" spans="1:8" x14ac:dyDescent="0.2">
      <c r="A4" s="146"/>
      <c r="B4" s="147"/>
      <c r="C4" s="148"/>
      <c r="D4" s="149">
        <v>14476</v>
      </c>
      <c r="E4" s="150"/>
      <c r="F4" s="151">
        <v>26807</v>
      </c>
      <c r="G4" s="152"/>
      <c r="H4" s="153"/>
    </row>
    <row r="5" spans="1:8" x14ac:dyDescent="0.2">
      <c r="A5" s="134" t="s">
        <v>524</v>
      </c>
      <c r="B5" s="139"/>
      <c r="C5" s="140"/>
      <c r="D5" s="141">
        <v>21774</v>
      </c>
      <c r="E5" s="142"/>
      <c r="F5" s="143">
        <v>48105</v>
      </c>
      <c r="G5" s="144"/>
      <c r="H5" s="145"/>
    </row>
    <row r="6" spans="1:8" x14ac:dyDescent="0.2">
      <c r="A6" s="146"/>
      <c r="B6" s="147"/>
      <c r="C6" s="148"/>
      <c r="D6" s="149">
        <v>12602</v>
      </c>
      <c r="E6" s="150"/>
      <c r="F6" s="151">
        <v>24072</v>
      </c>
      <c r="G6" s="152"/>
      <c r="H6" s="153"/>
    </row>
    <row r="7" spans="1:8" x14ac:dyDescent="0.2">
      <c r="A7" s="134" t="s">
        <v>525</v>
      </c>
      <c r="B7" s="139"/>
      <c r="C7" s="140"/>
      <c r="D7" s="141">
        <v>27265</v>
      </c>
      <c r="E7" s="142"/>
      <c r="F7" s="143">
        <v>47446</v>
      </c>
      <c r="G7" s="144"/>
      <c r="H7" s="145"/>
    </row>
    <row r="8" spans="1:8" x14ac:dyDescent="0.2">
      <c r="A8" s="146"/>
      <c r="B8" s="147"/>
      <c r="C8" s="148"/>
      <c r="D8" s="149">
        <v>19932</v>
      </c>
      <c r="E8" s="150"/>
      <c r="F8" s="151">
        <v>24371</v>
      </c>
      <c r="G8" s="152"/>
      <c r="H8" s="153"/>
    </row>
    <row r="9" spans="1:8" x14ac:dyDescent="0.2">
      <c r="A9" s="134" t="s">
        <v>526</v>
      </c>
      <c r="B9" s="139"/>
      <c r="C9" s="140"/>
      <c r="D9" s="141">
        <v>25157</v>
      </c>
      <c r="E9" s="142"/>
      <c r="F9" s="143">
        <v>48387</v>
      </c>
      <c r="G9" s="144"/>
      <c r="H9" s="145"/>
    </row>
    <row r="10" spans="1:8" x14ac:dyDescent="0.2">
      <c r="A10" s="146"/>
      <c r="B10" s="147"/>
      <c r="C10" s="148"/>
      <c r="D10" s="149">
        <v>16809</v>
      </c>
      <c r="E10" s="150"/>
      <c r="F10" s="151">
        <v>25592</v>
      </c>
      <c r="G10" s="152"/>
      <c r="H10" s="153"/>
    </row>
    <row r="11" spans="1:8" x14ac:dyDescent="0.2">
      <c r="A11" s="134" t="s">
        <v>527</v>
      </c>
      <c r="B11" s="139"/>
      <c r="C11" s="140"/>
      <c r="D11" s="141">
        <v>30417</v>
      </c>
      <c r="E11" s="142"/>
      <c r="F11" s="143">
        <v>49684</v>
      </c>
      <c r="G11" s="144"/>
      <c r="H11" s="145"/>
    </row>
    <row r="12" spans="1:8" x14ac:dyDescent="0.2">
      <c r="A12" s="146"/>
      <c r="B12" s="147"/>
      <c r="C12" s="154"/>
      <c r="D12" s="149">
        <v>18835</v>
      </c>
      <c r="E12" s="150"/>
      <c r="F12" s="151">
        <v>28303</v>
      </c>
      <c r="G12" s="152"/>
      <c r="H12" s="153"/>
    </row>
    <row r="13" spans="1:8" x14ac:dyDescent="0.2">
      <c r="A13" s="134"/>
      <c r="B13" s="139"/>
      <c r="C13" s="140"/>
      <c r="D13" s="141">
        <v>25314</v>
      </c>
      <c r="E13" s="142"/>
      <c r="F13" s="143">
        <v>49163</v>
      </c>
      <c r="G13" s="155"/>
      <c r="H13" s="145"/>
    </row>
    <row r="14" spans="1:8" x14ac:dyDescent="0.2">
      <c r="A14" s="146"/>
      <c r="B14" s="147"/>
      <c r="C14" s="148"/>
      <c r="D14" s="149">
        <v>16531</v>
      </c>
      <c r="E14" s="150"/>
      <c r="F14" s="151">
        <v>25829</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2.87</v>
      </c>
      <c r="C19" s="156">
        <f>ROUND(VALUE(SUBSTITUTE(実質収支比率等に係る経年分析!G$48,"▲","-")),2)</f>
        <v>2.85</v>
      </c>
      <c r="D19" s="156">
        <f>ROUND(VALUE(SUBSTITUTE(実質収支比率等に係る経年分析!H$48,"▲","-")),2)</f>
        <v>3.61</v>
      </c>
      <c r="E19" s="156">
        <f>ROUND(VALUE(SUBSTITUTE(実質収支比率等に係る経年分析!I$48,"▲","-")),2)</f>
        <v>3.3</v>
      </c>
      <c r="F19" s="156">
        <f>ROUND(VALUE(SUBSTITUTE(実質収支比率等に係る経年分析!J$48,"▲","-")),2)</f>
        <v>3.71</v>
      </c>
    </row>
    <row r="20" spans="1:11" x14ac:dyDescent="0.2">
      <c r="A20" s="156" t="s">
        <v>53</v>
      </c>
      <c r="B20" s="156">
        <f>ROUND(VALUE(SUBSTITUTE(実質収支比率等に係る経年分析!F$47,"▲","-")),2)</f>
        <v>14.99</v>
      </c>
      <c r="C20" s="156">
        <f>ROUND(VALUE(SUBSTITUTE(実質収支比率等に係る経年分析!G$47,"▲","-")),2)</f>
        <v>15.35</v>
      </c>
      <c r="D20" s="156">
        <f>ROUND(VALUE(SUBSTITUTE(実質収支比率等に係る経年分析!H$47,"▲","-")),2)</f>
        <v>18.05</v>
      </c>
      <c r="E20" s="156">
        <f>ROUND(VALUE(SUBSTITUTE(実質収支比率等に係る経年分析!I$47,"▲","-")),2)</f>
        <v>17.09</v>
      </c>
      <c r="F20" s="156">
        <f>ROUND(VALUE(SUBSTITUTE(実質収支比率等に係る経年分析!J$47,"▲","-")),2)</f>
        <v>18.43</v>
      </c>
    </row>
    <row r="21" spans="1:11" x14ac:dyDescent="0.2">
      <c r="A21" s="156" t="s">
        <v>54</v>
      </c>
      <c r="B21" s="156">
        <f>IF(ISNUMBER(VALUE(SUBSTITUTE(実質収支比率等に係る経年分析!F$49,"▲","-"))),ROUND(VALUE(SUBSTITUTE(実質収支比率等に係る経年分析!F$49,"▲","-")),2),NA())</f>
        <v>-0.14000000000000001</v>
      </c>
      <c r="C21" s="156">
        <f>IF(ISNUMBER(VALUE(SUBSTITUTE(実質収支比率等に係る経年分析!G$49,"▲","-"))),ROUND(VALUE(SUBSTITUTE(実質収支比率等に係る経年分析!G$49,"▲","-")),2),NA())</f>
        <v>1.03</v>
      </c>
      <c r="D21" s="156">
        <f>IF(ISNUMBER(VALUE(SUBSTITUTE(実質収支比率等に係る経年分析!H$49,"▲","-"))),ROUND(VALUE(SUBSTITUTE(実質収支比率等に係る経年分析!H$49,"▲","-")),2),NA())</f>
        <v>3.05</v>
      </c>
      <c r="E21" s="156">
        <f>IF(ISNUMBER(VALUE(SUBSTITUTE(実質収支比率等に係る経年分析!I$49,"▲","-"))),ROUND(VALUE(SUBSTITUTE(実質収支比率等に係る経年分析!I$49,"▲","-")),2),NA())</f>
        <v>-0.88</v>
      </c>
      <c r="F21" s="156">
        <f>IF(ISNUMBER(VALUE(SUBSTITUTE(実質収支比率等に係る経年分析!J$49,"▲","-"))),ROUND(VALUE(SUBSTITUTE(実質収支比率等に係る経年分析!J$49,"▲","-")),2),NA())</f>
        <v>2.29</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0.32</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0.25</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0.22</v>
      </c>
      <c r="H27" s="157" t="e">
        <f>IF(ROUND(VALUE(SUBSTITUTE(連結実質赤字比率に係る赤字・黒字の構成分析!I$43,"▲", "-")), 2) &lt; 0, ABS(ROUND(VALUE(SUBSTITUTE(連結実質赤字比率に係る赤字・黒字の構成分析!I$43,"▲", "-")), 2)), NA())</f>
        <v>#N/A</v>
      </c>
      <c r="I27" s="157">
        <f>IF(ROUND(VALUE(SUBSTITUTE(連結実質赤字比率に係る赤字・黒字の構成分析!I$43,"▲", "-")), 2) &gt;= 0, ABS(ROUND(VALUE(SUBSTITUTE(連結実質赤字比率に係る赤字・黒字の構成分析!I$43,"▲", "-")), 2)), NA())</f>
        <v>0.19</v>
      </c>
      <c r="J27" s="157" t="e">
        <f>IF(ROUND(VALUE(SUBSTITUTE(連結実質赤字比率に係る赤字・黒字の構成分析!J$43,"▲", "-")), 2) &lt; 0, ABS(ROUND(VALUE(SUBSTITUTE(連結実質赤字比率に係る赤字・黒字の構成分析!J$43,"▲", "-")), 2)), NA())</f>
        <v>#N/A</v>
      </c>
      <c r="K27" s="157">
        <f>IF(ROUND(VALUE(SUBSTITUTE(連結実質赤字比率に係る赤字・黒字の構成分析!J$43,"▲", "-")), 2) &gt;= 0, ABS(ROUND(VALUE(SUBSTITUTE(連結実質赤字比率に係る赤字・黒字の構成分析!J$43,"▲", "-")), 2)), NA())</f>
        <v>0.21</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str">
        <f>IF(連結実質赤字比率に係る赤字・黒字の構成分析!C$41="",NA(),連結実質赤字比率に係る赤字・黒字の構成分析!C$41)</f>
        <v>交通災害共済事業特別会計</v>
      </c>
      <c r="B29" s="157" t="e">
        <f>IF(ROUND(VALUE(SUBSTITUTE(連結実質赤字比率に係る赤字・黒字の構成分析!F$41,"▲", "-")), 2) &lt; 0, ABS(ROUND(VALUE(SUBSTITUTE(連結実質赤字比率に係る赤字・黒字の構成分析!F$41,"▲", "-")), 2)), NA())</f>
        <v>#N/A</v>
      </c>
      <c r="C29" s="157">
        <f>IF(ROUND(VALUE(SUBSTITUTE(連結実質赤字比率に係る赤字・黒字の構成分析!F$41,"▲", "-")), 2) &gt;= 0, ABS(ROUND(VALUE(SUBSTITUTE(連結実質赤字比率に係る赤字・黒字の構成分析!F$41,"▲", "-")), 2)), NA())</f>
        <v>0.18</v>
      </c>
      <c r="D29" s="157" t="e">
        <f>IF(ROUND(VALUE(SUBSTITUTE(連結実質赤字比率に係る赤字・黒字の構成分析!G$41,"▲", "-")), 2) &lt; 0, ABS(ROUND(VALUE(SUBSTITUTE(連結実質赤字比率に係る赤字・黒字の構成分析!G$41,"▲", "-")), 2)), NA())</f>
        <v>#N/A</v>
      </c>
      <c r="E29" s="157">
        <f>IF(ROUND(VALUE(SUBSTITUTE(連結実質赤字比率に係る赤字・黒字の構成分析!G$41,"▲", "-")), 2) &gt;= 0, ABS(ROUND(VALUE(SUBSTITUTE(連結実質赤字比率に係る赤字・黒字の構成分析!G$41,"▲", "-")), 2)), NA())</f>
        <v>0.17</v>
      </c>
      <c r="F29" s="157" t="e">
        <f>IF(ROUND(VALUE(SUBSTITUTE(連結実質赤字比率に係る赤字・黒字の構成分析!H$41,"▲", "-")), 2) &lt; 0, ABS(ROUND(VALUE(SUBSTITUTE(連結実質赤字比率に係る赤字・黒字の構成分析!H$41,"▲", "-")), 2)), NA())</f>
        <v>#N/A</v>
      </c>
      <c r="G29" s="157">
        <f>IF(ROUND(VALUE(SUBSTITUTE(連結実質赤字比率に係る赤字・黒字の構成分析!H$41,"▲", "-")), 2) &gt;= 0, ABS(ROUND(VALUE(SUBSTITUTE(連結実質赤字比率に係る赤字・黒字の構成分析!H$41,"▲", "-")), 2)), NA())</f>
        <v>0.18</v>
      </c>
      <c r="H29" s="157" t="e">
        <f>IF(ROUND(VALUE(SUBSTITUTE(連結実質赤字比率に係る赤字・黒字の構成分析!I$41,"▲", "-")), 2) &lt; 0, ABS(ROUND(VALUE(SUBSTITUTE(連結実質赤字比率に係る赤字・黒字の構成分析!I$41,"▲", "-")), 2)), NA())</f>
        <v>#N/A</v>
      </c>
      <c r="I29" s="157">
        <f>IF(ROUND(VALUE(SUBSTITUTE(連結実質赤字比率に係る赤字・黒字の構成分析!I$41,"▲", "-")), 2) &gt;= 0, ABS(ROUND(VALUE(SUBSTITUTE(連結実質赤字比率に係る赤字・黒字の構成分析!I$41,"▲", "-")), 2)), NA())</f>
        <v>0.18</v>
      </c>
      <c r="J29" s="157" t="e">
        <f>IF(ROUND(VALUE(SUBSTITUTE(連結実質赤字比率に係る赤字・黒字の構成分析!J$41,"▲", "-")), 2) &lt; 0, ABS(ROUND(VALUE(SUBSTITUTE(連結実質赤字比率に係る赤字・黒字の構成分析!J$41,"▲", "-")), 2)), NA())</f>
        <v>#N/A</v>
      </c>
      <c r="K29" s="157">
        <f>IF(ROUND(VALUE(SUBSTITUTE(連結実質赤字比率に係る赤字・黒字の構成分析!J$41,"▲", "-")), 2) &gt;= 0, ABS(ROUND(VALUE(SUBSTITUTE(連結実質赤字比率に係る赤字・黒字の構成分析!J$41,"▲", "-")), 2)), NA())</f>
        <v>0.17</v>
      </c>
    </row>
    <row r="30" spans="1:11" x14ac:dyDescent="0.2">
      <c r="A30" s="157" t="str">
        <f>IF(連結実質赤字比率に係る赤字・黒字の構成分析!C$40="",NA(),連結実質赤字比率に係る赤字・黒字の構成分析!C$40)</f>
        <v>介護保険事業特別会計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0.63</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0.85</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1.1599999999999999</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0.65</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0.19</v>
      </c>
    </row>
    <row r="31" spans="1:11" x14ac:dyDescent="0.2">
      <c r="A31" s="157" t="str">
        <f>IF(連結実質赤字比率に係る赤字・黒字の構成分析!C$39="",NA(),連結実質赤字比率に係る赤字・黒字の構成分析!C$39)</f>
        <v>火災共済事業特別会計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0.3</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0.3</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0.31</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0.3</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0.3</v>
      </c>
    </row>
    <row r="32" spans="1:11" x14ac:dyDescent="0.2">
      <c r="A32" s="157" t="str">
        <f>IF(連結実質赤字比率に係る赤字・黒字の構成分析!C$38="",NA(),連結実質赤字比率に係る赤字・黒字の構成分析!C$38)</f>
        <v>国民健康保険事業特別会計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1.19</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1.29</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1.42</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0.31</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0.49</v>
      </c>
    </row>
    <row r="33" spans="1:16" x14ac:dyDescent="0.2">
      <c r="A33" s="157" t="str">
        <f>IF(連結実質赤字比率に係る赤字・黒字の構成分析!C$37="",NA(),連結実質赤字比率に係る赤字・黒字の構成分析!C$37)</f>
        <v>後期高齢者医療特別会計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0.35</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0.34</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0.4</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0.4</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0.51</v>
      </c>
    </row>
    <row r="34" spans="1:16" x14ac:dyDescent="0.2">
      <c r="A34" s="157" t="str">
        <f>IF(連結実質赤字比率に係る赤字・黒字の構成分析!C$36="",NA(),連結実質赤字比率に係る赤字・黒字の構成分析!C$36)</f>
        <v>一般会計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2.2400000000000002</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2.2799999999999998</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3.07</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2.79</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3.18</v>
      </c>
    </row>
    <row r="35" spans="1:16" x14ac:dyDescent="0.2">
      <c r="A35" s="157" t="str">
        <f>IF(連結実質赤字比率に係る赤字・黒字の構成分析!C$35="",NA(),連結実質赤字比率に係る赤字・黒字の構成分析!C$35)</f>
        <v>水道事業会計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4.66</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5.03</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4.75</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4.43</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3.72</v>
      </c>
    </row>
    <row r="36" spans="1:16" x14ac:dyDescent="0.2">
      <c r="A36" s="157" t="str">
        <f>IF(連結実質赤字比率に係る赤字・黒字の構成分析!C$34="",NA(),連結実質赤字比率に係る赤字・黒字の構成分析!C$34)</f>
        <v>下水道事業会計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6.85</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6.95</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7.07</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7.15</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7.08</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22436</v>
      </c>
      <c r="E42" s="158"/>
      <c r="F42" s="158"/>
      <c r="G42" s="158">
        <f>'実質公債費比率（分子）の構造'!L$52</f>
        <v>22765</v>
      </c>
      <c r="H42" s="158"/>
      <c r="I42" s="158"/>
      <c r="J42" s="158">
        <f>'実質公債費比率（分子）の構造'!M$52</f>
        <v>22967</v>
      </c>
      <c r="K42" s="158"/>
      <c r="L42" s="158"/>
      <c r="M42" s="158">
        <f>'実質公債費比率（分子）の構造'!N$52</f>
        <v>22858</v>
      </c>
      <c r="N42" s="158"/>
      <c r="O42" s="158"/>
      <c r="P42" s="158">
        <f>'実質公債費比率（分子）の構造'!O$52</f>
        <v>23072</v>
      </c>
    </row>
    <row r="43" spans="1:16" x14ac:dyDescent="0.2">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2">
      <c r="A44" s="158" t="s">
        <v>62</v>
      </c>
      <c r="B44" s="158">
        <f>'実質公債費比率（分子）の構造'!K$50</f>
        <v>570</v>
      </c>
      <c r="C44" s="158"/>
      <c r="D44" s="158"/>
      <c r="E44" s="158">
        <f>'実質公債費比率（分子）の構造'!L$50</f>
        <v>552</v>
      </c>
      <c r="F44" s="158"/>
      <c r="G44" s="158"/>
      <c r="H44" s="158">
        <f>'実質公債費比率（分子）の構造'!M$50</f>
        <v>613</v>
      </c>
      <c r="I44" s="158"/>
      <c r="J44" s="158"/>
      <c r="K44" s="158">
        <f>'実質公債費比率（分子）の構造'!N$50</f>
        <v>616</v>
      </c>
      <c r="L44" s="158"/>
      <c r="M44" s="158"/>
      <c r="N44" s="158">
        <f>'実質公債費比率（分子）の構造'!O$50</f>
        <v>619</v>
      </c>
      <c r="O44" s="158"/>
      <c r="P44" s="158"/>
    </row>
    <row r="45" spans="1:16" x14ac:dyDescent="0.2">
      <c r="A45" s="158" t="s">
        <v>63</v>
      </c>
      <c r="B45" s="158">
        <f>'実質公債費比率（分子）の構造'!K$49</f>
        <v>663</v>
      </c>
      <c r="C45" s="158"/>
      <c r="D45" s="158"/>
      <c r="E45" s="158">
        <f>'実質公債費比率（分子）の構造'!L$49</f>
        <v>667</v>
      </c>
      <c r="F45" s="158"/>
      <c r="G45" s="158"/>
      <c r="H45" s="158">
        <f>'実質公債費比率（分子）の構造'!M$49</f>
        <v>656</v>
      </c>
      <c r="I45" s="158"/>
      <c r="J45" s="158"/>
      <c r="K45" s="158">
        <f>'実質公債費比率（分子）の構造'!N$49</f>
        <v>683</v>
      </c>
      <c r="L45" s="158"/>
      <c r="M45" s="158"/>
      <c r="N45" s="158">
        <f>'実質公債費比率（分子）の構造'!O$49</f>
        <v>661</v>
      </c>
      <c r="O45" s="158"/>
      <c r="P45" s="158"/>
    </row>
    <row r="46" spans="1:16" x14ac:dyDescent="0.2">
      <c r="A46" s="158" t="s">
        <v>64</v>
      </c>
      <c r="B46" s="158">
        <f>'実質公債費比率（分子）の構造'!K$48</f>
        <v>6546</v>
      </c>
      <c r="C46" s="158"/>
      <c r="D46" s="158"/>
      <c r="E46" s="158">
        <f>'実質公債費比率（分子）の構造'!L$48</f>
        <v>6407</v>
      </c>
      <c r="F46" s="158"/>
      <c r="G46" s="158"/>
      <c r="H46" s="158">
        <f>'実質公債費比率（分子）の構造'!M$48</f>
        <v>6244</v>
      </c>
      <c r="I46" s="158"/>
      <c r="J46" s="158"/>
      <c r="K46" s="158">
        <f>'実質公債費比率（分子）の構造'!N$48</f>
        <v>6089</v>
      </c>
      <c r="L46" s="158"/>
      <c r="M46" s="158"/>
      <c r="N46" s="158">
        <f>'実質公債費比率（分子）の構造'!O$48</f>
        <v>5954</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22287</v>
      </c>
      <c r="C49" s="158"/>
      <c r="D49" s="158"/>
      <c r="E49" s="158">
        <f>'実質公債費比率（分子）の構造'!L$45</f>
        <v>21865</v>
      </c>
      <c r="F49" s="158"/>
      <c r="G49" s="158"/>
      <c r="H49" s="158">
        <f>'実質公債費比率（分子）の構造'!M$45</f>
        <v>21560</v>
      </c>
      <c r="I49" s="158"/>
      <c r="J49" s="158"/>
      <c r="K49" s="158">
        <f>'実質公債費比率（分子）の構造'!N$45</f>
        <v>20279</v>
      </c>
      <c r="L49" s="158"/>
      <c r="M49" s="158"/>
      <c r="N49" s="158">
        <f>'実質公債費比率（分子）の構造'!O$45</f>
        <v>19240</v>
      </c>
      <c r="O49" s="158"/>
      <c r="P49" s="158"/>
    </row>
    <row r="50" spans="1:16" x14ac:dyDescent="0.2">
      <c r="A50" s="158" t="s">
        <v>67</v>
      </c>
      <c r="B50" s="158" t="e">
        <f>NA()</f>
        <v>#N/A</v>
      </c>
      <c r="C50" s="158">
        <f>IF(ISNUMBER('実質公債費比率（分子）の構造'!K$53),'実質公債費比率（分子）の構造'!K$53,NA())</f>
        <v>7630</v>
      </c>
      <c r="D50" s="158" t="e">
        <f>NA()</f>
        <v>#N/A</v>
      </c>
      <c r="E50" s="158" t="e">
        <f>NA()</f>
        <v>#N/A</v>
      </c>
      <c r="F50" s="158">
        <f>IF(ISNUMBER('実質公債費比率（分子）の構造'!L$53),'実質公債費比率（分子）の構造'!L$53,NA())</f>
        <v>6726</v>
      </c>
      <c r="G50" s="158" t="e">
        <f>NA()</f>
        <v>#N/A</v>
      </c>
      <c r="H50" s="158" t="e">
        <f>NA()</f>
        <v>#N/A</v>
      </c>
      <c r="I50" s="158">
        <f>IF(ISNUMBER('実質公債費比率（分子）の構造'!M$53),'実質公債費比率（分子）の構造'!M$53,NA())</f>
        <v>6106</v>
      </c>
      <c r="J50" s="158" t="e">
        <f>NA()</f>
        <v>#N/A</v>
      </c>
      <c r="K50" s="158" t="e">
        <f>NA()</f>
        <v>#N/A</v>
      </c>
      <c r="L50" s="158">
        <f>IF(ISNUMBER('実質公債費比率（分子）の構造'!N$53),'実質公債費比率（分子）の構造'!N$53,NA())</f>
        <v>4809</v>
      </c>
      <c r="M50" s="158" t="e">
        <f>NA()</f>
        <v>#N/A</v>
      </c>
      <c r="N50" s="158" t="e">
        <f>NA()</f>
        <v>#N/A</v>
      </c>
      <c r="O50" s="158">
        <f>IF(ISNUMBER('実質公債費比率（分子）の構造'!O$53),'実質公債費比率（分子）の構造'!O$53,NA())</f>
        <v>3402</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197668</v>
      </c>
      <c r="E56" s="157"/>
      <c r="F56" s="157"/>
      <c r="G56" s="157">
        <f>'将来負担比率（分子）の構造'!J$52</f>
        <v>192979</v>
      </c>
      <c r="H56" s="157"/>
      <c r="I56" s="157"/>
      <c r="J56" s="157">
        <f>'将来負担比率（分子）の構造'!K$52</f>
        <v>185431</v>
      </c>
      <c r="K56" s="157"/>
      <c r="L56" s="157"/>
      <c r="M56" s="157">
        <f>'将来負担比率（分子）の構造'!L$52</f>
        <v>177501</v>
      </c>
      <c r="N56" s="157"/>
      <c r="O56" s="157"/>
      <c r="P56" s="157">
        <f>'将来負担比率（分子）の構造'!M$52</f>
        <v>167754</v>
      </c>
    </row>
    <row r="57" spans="1:16" x14ac:dyDescent="0.2">
      <c r="A57" s="157" t="s">
        <v>42</v>
      </c>
      <c r="B57" s="157"/>
      <c r="C57" s="157"/>
      <c r="D57" s="157">
        <f>'将来負担比率（分子）の構造'!I$51</f>
        <v>85791</v>
      </c>
      <c r="E57" s="157"/>
      <c r="F57" s="157"/>
      <c r="G57" s="157">
        <f>'将来負担比率（分子）の構造'!J$51</f>
        <v>84166</v>
      </c>
      <c r="H57" s="157"/>
      <c r="I57" s="157"/>
      <c r="J57" s="157">
        <f>'将来負担比率（分子）の構造'!K$51</f>
        <v>81836</v>
      </c>
      <c r="K57" s="157"/>
      <c r="L57" s="157"/>
      <c r="M57" s="157">
        <f>'将来負担比率（分子）の構造'!L$51</f>
        <v>80799</v>
      </c>
      <c r="N57" s="157"/>
      <c r="O57" s="157"/>
      <c r="P57" s="157">
        <f>'将来負担比率（分子）の構造'!M$51</f>
        <v>80686</v>
      </c>
    </row>
    <row r="58" spans="1:16" x14ac:dyDescent="0.2">
      <c r="A58" s="157" t="s">
        <v>41</v>
      </c>
      <c r="B58" s="157"/>
      <c r="C58" s="157"/>
      <c r="D58" s="157">
        <f>'将来負担比率（分子）の構造'!I$50</f>
        <v>33737</v>
      </c>
      <c r="E58" s="157"/>
      <c r="F58" s="157"/>
      <c r="G58" s="157">
        <f>'将来負担比率（分子）の構造'!J$50</f>
        <v>40210</v>
      </c>
      <c r="H58" s="157"/>
      <c r="I58" s="157"/>
      <c r="J58" s="157">
        <f>'将来負担比率（分子）の構造'!K$50</f>
        <v>46431</v>
      </c>
      <c r="K58" s="157"/>
      <c r="L58" s="157"/>
      <c r="M58" s="157">
        <f>'将来負担比率（分子）の構造'!L$50</f>
        <v>50942</v>
      </c>
      <c r="N58" s="157"/>
      <c r="O58" s="157"/>
      <c r="P58" s="157">
        <f>'将来負担比率（分子）の構造'!M$50</f>
        <v>57337</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f>'将来負担比率（分子）の構造'!I$46</f>
        <v>1052</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2">
      <c r="A62" s="157" t="s">
        <v>35</v>
      </c>
      <c r="B62" s="157">
        <f>'将来負担比率（分子）の構造'!I$45</f>
        <v>14854</v>
      </c>
      <c r="C62" s="157"/>
      <c r="D62" s="157"/>
      <c r="E62" s="157">
        <f>'将来負担比率（分子）の構造'!J$45</f>
        <v>14191</v>
      </c>
      <c r="F62" s="157"/>
      <c r="G62" s="157"/>
      <c r="H62" s="157">
        <f>'将来負担比率（分子）の構造'!K$45</f>
        <v>14511</v>
      </c>
      <c r="I62" s="157"/>
      <c r="J62" s="157"/>
      <c r="K62" s="157">
        <f>'将来負担比率（分子）の構造'!L$45</f>
        <v>16508</v>
      </c>
      <c r="L62" s="157"/>
      <c r="M62" s="157"/>
      <c r="N62" s="157">
        <f>'将来負担比率（分子）の構造'!M$45</f>
        <v>17001</v>
      </c>
      <c r="O62" s="157"/>
      <c r="P62" s="157"/>
    </row>
    <row r="63" spans="1:16" x14ac:dyDescent="0.2">
      <c r="A63" s="157" t="s">
        <v>34</v>
      </c>
      <c r="B63" s="157">
        <f>'将来負担比率（分子）の構造'!I$44</f>
        <v>6498</v>
      </c>
      <c r="C63" s="157"/>
      <c r="D63" s="157"/>
      <c r="E63" s="157">
        <f>'将来負担比率（分子）の構造'!J$44</f>
        <v>5883</v>
      </c>
      <c r="F63" s="157"/>
      <c r="G63" s="157"/>
      <c r="H63" s="157">
        <f>'将来負担比率（分子）の構造'!K$44</f>
        <v>5289</v>
      </c>
      <c r="I63" s="157"/>
      <c r="J63" s="157"/>
      <c r="K63" s="157">
        <f>'将来負担比率（分子）の構造'!L$44</f>
        <v>4714</v>
      </c>
      <c r="L63" s="157"/>
      <c r="M63" s="157"/>
      <c r="N63" s="157">
        <f>'将来負担比率（分子）の構造'!M$44</f>
        <v>4567</v>
      </c>
      <c r="O63" s="157"/>
      <c r="P63" s="157"/>
    </row>
    <row r="64" spans="1:16" x14ac:dyDescent="0.2">
      <c r="A64" s="157" t="s">
        <v>33</v>
      </c>
      <c r="B64" s="157">
        <f>'将来負担比率（分子）の構造'!I$43</f>
        <v>89452</v>
      </c>
      <c r="C64" s="157"/>
      <c r="D64" s="157"/>
      <c r="E64" s="157">
        <f>'将来負担比率（分子）の構造'!J$43</f>
        <v>83830</v>
      </c>
      <c r="F64" s="157"/>
      <c r="G64" s="157"/>
      <c r="H64" s="157">
        <f>'将来負担比率（分子）の構造'!K$43</f>
        <v>78256</v>
      </c>
      <c r="I64" s="157"/>
      <c r="J64" s="157"/>
      <c r="K64" s="157">
        <f>'将来負担比率（分子）の構造'!L$43</f>
        <v>73139</v>
      </c>
      <c r="L64" s="157"/>
      <c r="M64" s="157"/>
      <c r="N64" s="157">
        <f>'将来負担比率（分子）の構造'!M$43</f>
        <v>67540</v>
      </c>
      <c r="O64" s="157"/>
      <c r="P64" s="157"/>
    </row>
    <row r="65" spans="1:16" x14ac:dyDescent="0.2">
      <c r="A65" s="157" t="s">
        <v>32</v>
      </c>
      <c r="B65" s="157">
        <f>'将来負担比率（分子）の構造'!I$42</f>
        <v>5456</v>
      </c>
      <c r="C65" s="157"/>
      <c r="D65" s="157"/>
      <c r="E65" s="157">
        <f>'将来負担比率（分子）の構造'!J$42</f>
        <v>4919</v>
      </c>
      <c r="F65" s="157"/>
      <c r="G65" s="157"/>
      <c r="H65" s="157">
        <f>'将来負担比率（分子）の構造'!K$42</f>
        <v>4811</v>
      </c>
      <c r="I65" s="157"/>
      <c r="J65" s="157"/>
      <c r="K65" s="157">
        <f>'将来負担比率（分子）の構造'!L$42</f>
        <v>4569</v>
      </c>
      <c r="L65" s="157"/>
      <c r="M65" s="157"/>
      <c r="N65" s="157">
        <f>'将来負担比率（分子）の構造'!M$42</f>
        <v>4160</v>
      </c>
      <c r="O65" s="157"/>
      <c r="P65" s="157"/>
    </row>
    <row r="66" spans="1:16" x14ac:dyDescent="0.2">
      <c r="A66" s="157" t="s">
        <v>31</v>
      </c>
      <c r="B66" s="157">
        <f>'将来負担比率（分子）の構造'!I$41</f>
        <v>193826</v>
      </c>
      <c r="C66" s="157"/>
      <c r="D66" s="157"/>
      <c r="E66" s="157">
        <f>'将来負担比率（分子）の構造'!J$41</f>
        <v>183967</v>
      </c>
      <c r="F66" s="157"/>
      <c r="G66" s="157"/>
      <c r="H66" s="157">
        <f>'将来負担比率（分子）の構造'!K$41</f>
        <v>174026</v>
      </c>
      <c r="I66" s="157"/>
      <c r="J66" s="157"/>
      <c r="K66" s="157">
        <f>'将来負担比率（分子）の構造'!L$41</f>
        <v>163387</v>
      </c>
      <c r="L66" s="157"/>
      <c r="M66" s="157"/>
      <c r="N66" s="157">
        <f>'将来負担比率（分子）の構造'!M$41</f>
        <v>155356</v>
      </c>
      <c r="O66" s="157"/>
      <c r="P66" s="157"/>
    </row>
    <row r="67" spans="1:16" x14ac:dyDescent="0.2">
      <c r="A67" s="157" t="s">
        <v>71</v>
      </c>
      <c r="B67" s="157" t="e">
        <f>NA()</f>
        <v>#N/A</v>
      </c>
      <c r="C67" s="157">
        <f>IF(ISNUMBER('将来負担比率（分子）の構造'!I$53), IF('将来負担比率（分子）の構造'!I$53 &lt; 0, 0, '将来負担比率（分子）の構造'!I$53), NA())</f>
        <v>0</v>
      </c>
      <c r="D67" s="157" t="e">
        <f>NA()</f>
        <v>#N/A</v>
      </c>
      <c r="E67" s="157" t="e">
        <f>NA()</f>
        <v>#N/A</v>
      </c>
      <c r="F67" s="157">
        <f>IF(ISNUMBER('将来負担比率（分子）の構造'!J$53), IF('将来負担比率（分子）の構造'!J$53 &lt; 0, 0, '将来負担比率（分子）の構造'!J$53), NA())</f>
        <v>0</v>
      </c>
      <c r="G67" s="157" t="e">
        <f>NA()</f>
        <v>#N/A</v>
      </c>
      <c r="H67" s="157" t="e">
        <f>NA()</f>
        <v>#N/A</v>
      </c>
      <c r="I67" s="157">
        <f>IF(ISNUMBER('将来負担比率（分子）の構造'!K$53), IF('将来負担比率（分子）の構造'!K$53 &lt; 0, 0, '将来負担比率（分子）の構造'!K$53), NA())</f>
        <v>0</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0</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20411</v>
      </c>
      <c r="C72" s="161">
        <f>基金残高に係る経年分析!G55</f>
        <v>19681</v>
      </c>
      <c r="D72" s="161">
        <f>基金残高に係る経年分析!H55</f>
        <v>21784</v>
      </c>
    </row>
    <row r="73" spans="1:16" x14ac:dyDescent="0.2">
      <c r="A73" s="160" t="s">
        <v>74</v>
      </c>
      <c r="B73" s="161">
        <f>基金残高に係る経年分析!F56</f>
        <v>5507</v>
      </c>
      <c r="C73" s="161">
        <f>基金残高に係る経年分析!G56</f>
        <v>7157</v>
      </c>
      <c r="D73" s="161">
        <f>基金残高に係る経年分析!H56</f>
        <v>8669</v>
      </c>
    </row>
    <row r="74" spans="1:16" x14ac:dyDescent="0.2">
      <c r="A74" s="160" t="s">
        <v>75</v>
      </c>
      <c r="B74" s="161">
        <f>基金残高に係る経年分析!F57</f>
        <v>12811</v>
      </c>
      <c r="C74" s="161">
        <f>基金残高に係る経年分析!G57</f>
        <v>15796</v>
      </c>
      <c r="D74" s="161">
        <f>基金残高に係る経年分析!H57</f>
        <v>19213</v>
      </c>
    </row>
  </sheetData>
  <sheetProtection algorithmName="SHA-512" hashValue="5jOtbqCHRbmtpYIC2NpOaq7E0YdZXkySyJfM0UsVgoy+zPQjlE6FTnXo7l+AOFe3Fi/eEtCGKlCcw0CBb35ERA==" saltValue="cMxoCX/I8e6+wVQ1HuMnQA=="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竹中　治良</cp:lastModifiedBy>
  <cp:lastPrinted>2026-03-10T03:55:39Z</cp:lastPrinted>
  <dcterms:created xsi:type="dcterms:W3CDTF">2026-02-23T07:42:14Z</dcterms:created>
  <dcterms:modified xsi:type="dcterms:W3CDTF">2026-09-29T01:38:29Z</dcterms:modified>
  <cp:category/>
</cp:coreProperties>
</file>