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465B486C-2FF6-431C-9C26-9FC8CA37161D}"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AM35" i="10"/>
  <c r="C35" i="10"/>
  <c r="BE34" i="10"/>
  <c r="U34" i="10"/>
  <c r="U35" i="10" s="1"/>
  <c r="U36" i="10" s="1"/>
  <c r="C34" i="10"/>
  <c r="BW34" i="10" l="1"/>
  <c r="BW35" i="10" s="1"/>
  <c r="AM34" i="10"/>
  <c r="BW36" i="10"/>
  <c r="BW37" i="10" s="1"/>
  <c r="BW38" i="10" s="1"/>
  <c r="BW39" i="10" s="1"/>
  <c r="BW40" i="10" s="1"/>
  <c r="BW41" i="10" s="1"/>
  <c r="BW42"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alcChain>
</file>

<file path=xl/sharedStrings.xml><?xml version="1.0" encoding="utf-8"?>
<sst xmlns="http://schemas.openxmlformats.org/spreadsheetml/2006/main" count="1096" uniqueCount="572">
  <si>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</si>
  <si>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</si>
  <si>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</si>
  <si>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</si>
  <si>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</si>
  <si>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</si>
  <si>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</si>
  <si>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</si>
  <si>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</si>
  <si>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</si>
  <si>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</si>
  <si>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</si>
  <si>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</si>
  <si>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</si>
  <si>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</si>
  <si>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</si>
  <si>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</si>
  <si>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</si>
  <si>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</si>
  <si>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</si>
  <si>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</si>
  <si>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</si>
  <si>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</si>
  <si>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</si>
  <si>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</si>
  <si>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</si>
  <si>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</si>
  <si>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</si>
  <si>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</si>
  <si>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</si>
  <si>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</si>
  <si>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</si>
  <si>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</si>
  <si>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</si>
  <si>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</si>
  <si>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</si>
  <si>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</si>
  <si>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</si>
  <si>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</si>
  <si>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</si>
  <si>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</si>
  <si>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</si>
  <si>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</si>
  <si>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</si>
  <si>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</si>
  <si>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</si>
  <si>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</si>
  <si>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</si>
  <si>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</si>
  <si>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</si>
  <si>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</si>
  <si>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</si>
  <si>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</si>
  <si>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</si>
  <si>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</si>
  <si>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</si>
  <si>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</si>
  <si>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</si>
  <si>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</si>
  <si>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</si>
  <si>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</si>
  <si>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</si>
  <si>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</si>
  <si>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</si>
  <si>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</si>
  <si>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</si>
  <si>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</si>
  <si>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</si>
  <si>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</si>
  <si>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</si>
  <si>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</si>
  <si>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</si>
  <si>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</si>
  <si>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</si>
  <si>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</si>
  <si>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</si>
  <si>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</si>
  <si>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</si>
  <si>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</si>
  <si>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</si>
  <si>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</si>
  <si>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</si>
  <si>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</si>
  <si>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</si>
  <si>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</si>
  <si>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</si>
  <si>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</si>
  <si>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</si>
  <si>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</si>
  <si>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</si>
  <si>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</si>
  <si>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</si>
  <si>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</si>
  <si>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</si>
  <si>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藤井寺市</t>
    <phoneticPr fontId="5"/>
  </si>
  <si>
    <t>地方交付税種地</t>
    <rPh sb="0" eb="2">
      <t>チホウ</t>
    </rPh>
    <rPh sb="2" eb="5">
      <t>コウフゼイ</t>
    </rPh>
    <rPh sb="5" eb="6">
      <t>シュ</t>
    </rPh>
    <rPh sb="6" eb="7">
      <t>チ</t>
    </rPh>
    <phoneticPr fontId="5"/>
  </si>
  <si>
    <t>2-8</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</si>
  <si>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</si>
  <si>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</si>
  <si>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</si>
  <si>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</si>
  <si>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</si>
  <si>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</si>
  <si>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</si>
  <si>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</si>
  <si>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</si>
  <si>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</si>
  <si>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</si>
  <si>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</si>
  <si>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</si>
  <si>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</si>
  <si>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</si>
  <si>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</si>
  <si>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</si>
  <si>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</si>
  <si>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</si>
  <si>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</si>
  <si>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</si>
  <si>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</si>
  <si>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</si>
  <si>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</si>
  <si>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</si>
  <si>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</si>
  <si>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</si>
  <si>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</si>
  <si>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</si>
  <si>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</si>
  <si>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</si>
  <si>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</si>
  <si>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</si>
  <si>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</si>
  <si>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</si>
  <si>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</si>
  <si>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</si>
  <si>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</si>
  <si>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</si>
  <si>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</si>
  <si>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</si>
  <si>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</si>
  <si>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</si>
  <si>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</si>
  <si>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</si>
  <si>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</si>
  <si>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</si>
  <si>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</si>
  <si>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</si>
  <si>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</si>
  <si>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</si>
  <si>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</si>
  <si>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</si>
  <si>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</si>
  <si>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</si>
  <si>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</si>
  <si>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</si>
  <si>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</si>
  <si>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</si>
  <si>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</si>
  <si>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</si>
  <si>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</si>
  <si>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</si>
  <si>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</si>
  <si>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</si>
  <si>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</si>
  <si>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</si>
  <si>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</si>
  <si>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</si>
  <si>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</si>
  <si>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</si>
  <si>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</si>
  <si>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</si>
  <si>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</si>
  <si>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</si>
  <si>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</si>
  <si>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</si>
  <si>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</si>
  <si>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</si>
  <si>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</si>
  <si>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</si>
  <si>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</si>
  <si>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</si>
  <si>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</si>
  <si>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</si>
  <si>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</si>
  <si>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</si>
  <si>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</si>
  <si>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</si>
  <si>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</si>
  <si>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</si>
  <si>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</si>
  <si>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</si>
  <si>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</si>
  <si>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</si>
  <si>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</si>
  <si>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</si>
  <si>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</si>
  <si>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</si>
  <si>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</si>
  <si>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</si>
  <si>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</si>
  <si>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</si>
  <si>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</si>
  <si>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</si>
  <si>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</si>
  <si>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大阪府藤井寺市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</si>
  <si>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</si>
  <si>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</si>
  <si>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</si>
  <si>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</si>
  <si>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</si>
  <si>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</si>
  <si>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</si>
  <si>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</si>
  <si>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</si>
  <si>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</si>
  <si>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</si>
  <si>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</si>
  <si>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</si>
  <si>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</si>
  <si>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</si>
  <si>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</si>
  <si>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</si>
  <si>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</si>
  <si>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</si>
  <si>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</si>
  <si>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</si>
  <si>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</si>
  <si>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</si>
  <si>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</si>
  <si>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</si>
  <si>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</si>
  <si>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</si>
  <si>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</si>
  <si>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</si>
  <si>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</si>
  <si>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</si>
  <si>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</si>
  <si>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</si>
  <si>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</si>
  <si>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</si>
  <si>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</si>
  <si>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</si>
  <si>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</si>
  <si>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</si>
  <si>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</si>
  <si>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</si>
  <si>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</si>
  <si>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</si>
  <si>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</si>
  <si>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</si>
  <si>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</si>
  <si>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</si>
  <si>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</si>
  <si>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</si>
  <si>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</si>
  <si>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</si>
  <si>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</si>
  <si>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</si>
  <si>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</si>
  <si>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</si>
  <si>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</si>
  <si>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</si>
  <si>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</si>
  <si>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</si>
  <si>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</si>
  <si>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</si>
  <si>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</si>
  <si>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</si>
  <si>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</si>
  <si>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</si>
  <si>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</si>
  <si>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</si>
  <si>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</si>
  <si>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</si>
  <si>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</si>
  <si>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</si>
  <si>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</si>
  <si>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</si>
  <si>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</si>
  <si>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</si>
  <si>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</si>
  <si>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</si>
  <si>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</si>
  <si>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</si>
  <si>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</si>
  <si>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</si>
  <si>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</si>
  <si>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</si>
  <si>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</si>
  <si>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</si>
  <si>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</si>
  <si>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</si>
  <si>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</si>
  <si>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</si>
  <si>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</si>
  <si>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</si>
  <si>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</si>
  <si>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</si>
  <si>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</si>
  <si>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</si>
  <si>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</si>
  <si>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</si>
  <si>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</si>
  <si>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</si>
  <si>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</si>
  <si>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</si>
  <si>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</si>
  <si>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</si>
  <si>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</si>
  <si>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</si>
  <si>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</si>
  <si>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</si>
  <si>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</si>
  <si>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</si>
  <si>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</si>
  <si>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</si>
  <si>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</si>
  <si>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</si>
  <si>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</si>
  <si>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</si>
  <si>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</si>
  <si>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</si>
  <si>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</si>
  <si>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</si>
  <si>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</si>
  <si>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</si>
  <si>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</si>
  <si>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</si>
  <si>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</si>
  <si>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</si>
  <si>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</si>
  <si>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</si>
  <si>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</si>
  <si>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</si>
  <si>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</si>
  <si>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</si>
  <si>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</si>
  <si>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</si>
  <si>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</si>
  <si>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</si>
  <si>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</si>
  <si>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</si>
  <si>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</si>
  <si>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</si>
  <si>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</si>
  <si>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</si>
  <si>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</si>
  <si>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</si>
  <si>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</si>
  <si>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</si>
  <si>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</si>
  <si>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</si>
  <si>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</si>
  <si>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</si>
  <si>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</si>
  <si>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大阪府藤井寺市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</si>
  <si>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</si>
  <si>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</si>
  <si>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</si>
  <si>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</si>
  <si>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</si>
  <si>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</si>
  <si>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</si>
  <si>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</si>
  <si>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</si>
  <si>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</si>
  <si>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</si>
  <si>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</si>
  <si>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</si>
  <si>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</si>
  <si>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</si>
  <si>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</si>
  <si>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</si>
  <si>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</si>
  <si>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</si>
  <si>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</si>
  <si>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</si>
  <si>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</si>
  <si>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</si>
  <si>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</si>
  <si>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</si>
  <si>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</si>
  <si>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</si>
  <si>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</si>
  <si>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</si>
  <si>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</si>
  <si>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</si>
  <si>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</si>
  <si>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</si>
  <si>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</si>
  <si>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</si>
  <si>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</si>
  <si>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公共下水道事業会計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</si>
  <si>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</si>
  <si>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</si>
  <si>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</si>
  <si>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</si>
  <si>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</si>
  <si>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</si>
  <si>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</si>
  <si>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</si>
  <si>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</si>
  <si>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</si>
  <si>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</si>
  <si>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</si>
  <si>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</si>
  <si>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</si>
  <si>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</si>
  <si>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</si>
  <si>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</si>
  <si>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</si>
  <si>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</si>
  <si>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</si>
  <si>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</si>
  <si>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</si>
  <si>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</si>
  <si>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</si>
  <si>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</si>
  <si>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</si>
  <si>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</si>
  <si>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</si>
  <si>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</si>
  <si>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</si>
  <si>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</si>
  <si>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</si>
  <si>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</si>
  <si>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</si>
  <si>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</si>
  <si>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</si>
  <si>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</si>
  <si>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</si>
  <si>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</si>
  <si>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</si>
  <si>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</si>
  <si>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</si>
  <si>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</si>
  <si>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</si>
  <si>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</si>
  <si>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</si>
  <si>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</si>
  <si>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</si>
  <si>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</si>
  <si>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</si>
  <si>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</si>
  <si>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</si>
  <si>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</si>
  <si>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</si>
  <si>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</si>
  <si>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</si>
  <si>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</si>
  <si>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</si>
  <si>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</si>
  <si>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</si>
  <si>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</si>
  <si>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</si>
  <si>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</si>
  <si>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</si>
  <si>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</si>
  <si>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</si>
  <si>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</si>
  <si>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</si>
  <si>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</si>
  <si>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</si>
  <si>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</si>
  <si>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</si>
  <si>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</si>
  <si>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</si>
  <si>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</si>
  <si>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</si>
  <si>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</si>
  <si>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</si>
  <si>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</si>
  <si>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</si>
  <si>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</si>
  <si>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</si>
  <si>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</si>
  <si>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</si>
  <si>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</si>
  <si>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</si>
  <si>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</si>
  <si>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</si>
  <si>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</si>
  <si>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</si>
  <si>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</si>
  <si>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</si>
  <si>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</si>
  <si>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</si>
  <si>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</si>
  <si>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</si>
  <si>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</si>
  <si>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</si>
  <si>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</si>
  <si>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</si>
  <si>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</si>
  <si>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</si>
  <si>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</si>
  <si>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</si>
  <si>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</si>
  <si>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</si>
  <si>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</si>
  <si>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</si>
  <si>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</si>
  <si>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</si>
  <si>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</si>
  <si>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</si>
  <si>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</si>
  <si>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</si>
  <si>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</si>
  <si>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</si>
  <si>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</si>
  <si>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</si>
  <si>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</si>
  <si>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</si>
  <si>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</si>
  <si>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</si>
  <si>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</si>
  <si>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</si>
  <si>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</si>
  <si>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</si>
  <si>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</si>
  <si>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</si>
  <si>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</si>
  <si>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</si>
  <si>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</si>
  <si>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</si>
  <si>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</si>
  <si>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</si>
  <si>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</si>
  <si>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</si>
  <si>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0.24</t>
  </si>
  <si>
    <t>▲ 4.98</t>
  </si>
  <si>
    <t>国民健康保険特別会計</t>
  </si>
  <si>
    <t>公共下水道事業会計</t>
  </si>
  <si>
    <t>一般会計</t>
  </si>
  <si>
    <t>介護保険特別会計</t>
  </si>
  <si>
    <t>後期高齢者医療特別会計</t>
  </si>
  <si>
    <t>その他会計（赤字）</t>
  </si>
  <si>
    <t>▲ 0.02</t>
  </si>
  <si>
    <t>その他会計（黒字）</t>
  </si>
  <si>
    <t>R02</t>
    <phoneticPr fontId="5"/>
  </si>
  <si>
    <t>R03</t>
    <phoneticPr fontId="5"/>
  </si>
  <si>
    <t>R04</t>
    <phoneticPr fontId="5"/>
  </si>
  <si>
    <t>R05</t>
    <phoneticPr fontId="5"/>
  </si>
  <si>
    <t>R06</t>
    <phoneticPr fontId="5"/>
  </si>
  <si>
    <t>公共施設整備基金</t>
    <rPh sb="0" eb="2">
      <t>コウキョウ</t>
    </rPh>
    <rPh sb="2" eb="4">
      <t>シセツ</t>
    </rPh>
    <rPh sb="4" eb="6">
      <t>セイビ</t>
    </rPh>
    <rPh sb="6" eb="8">
      <t>キキン</t>
    </rPh>
    <phoneticPr fontId="3"/>
  </si>
  <si>
    <t>ふるさとまちづくり応援基金</t>
    <rPh sb="9" eb="11">
      <t>オウエン</t>
    </rPh>
    <rPh sb="11" eb="13">
      <t>キキン</t>
    </rPh>
    <phoneticPr fontId="3"/>
  </si>
  <si>
    <t>古代史料整備基金</t>
    <rPh sb="0" eb="2">
      <t>コダイ</t>
    </rPh>
    <rPh sb="2" eb="4">
      <t>シリョウ</t>
    </rPh>
    <rPh sb="4" eb="8">
      <t>セイビキキン</t>
    </rPh>
    <phoneticPr fontId="3"/>
  </si>
  <si>
    <t>森林環境譲与税基金</t>
    <rPh sb="0" eb="4">
      <t>シンリンカンキョウ</t>
    </rPh>
    <rPh sb="4" eb="6">
      <t>ジョウヨ</t>
    </rPh>
    <rPh sb="6" eb="7">
      <t>ゼイ</t>
    </rPh>
    <rPh sb="7" eb="9">
      <t>キキン</t>
    </rPh>
    <phoneticPr fontId="3"/>
  </si>
  <si>
    <t>福祉基金</t>
    <rPh sb="0" eb="2">
      <t>フクシ</t>
    </rPh>
    <rPh sb="2" eb="4">
      <t>キキン</t>
    </rPh>
    <phoneticPr fontId="3"/>
  </si>
  <si>
    <t>-</t>
    <phoneticPr fontId="2"/>
  </si>
  <si>
    <t>藤井寺市地域サービス公社</t>
    <rPh sb="0" eb="4">
      <t>フジイデラシ</t>
    </rPh>
    <rPh sb="4" eb="6">
      <t>チイキ</t>
    </rPh>
    <rPh sb="10" eb="12">
      <t>コウシャ</t>
    </rPh>
    <phoneticPr fontId="10"/>
  </si>
  <si>
    <t>藤井寺市勤労者互助会</t>
    <rPh sb="0" eb="4">
      <t>フジイデラシ</t>
    </rPh>
    <rPh sb="4" eb="6">
      <t>キンロウ</t>
    </rPh>
    <rPh sb="6" eb="7">
      <t>シャ</t>
    </rPh>
    <rPh sb="7" eb="10">
      <t>ゴジョカイ</t>
    </rPh>
    <phoneticPr fontId="10"/>
  </si>
  <si>
    <t>藤井寺市柏原市学校給食組合</t>
    <rPh sb="0" eb="4">
      <t>フジイデラシ</t>
    </rPh>
    <rPh sb="4" eb="7">
      <t>カシワラシ</t>
    </rPh>
    <rPh sb="7" eb="9">
      <t>ガッコウ</t>
    </rPh>
    <rPh sb="9" eb="11">
      <t>キュウショク</t>
    </rPh>
    <rPh sb="11" eb="13">
      <t>クミアイ</t>
    </rPh>
    <phoneticPr fontId="2"/>
  </si>
  <si>
    <t>柏羽藤環境事業組合</t>
    <rPh sb="0" eb="1">
      <t>カシワ</t>
    </rPh>
    <rPh sb="1" eb="2">
      <t>ハネ</t>
    </rPh>
    <rPh sb="2" eb="3">
      <t>フジ</t>
    </rPh>
    <rPh sb="3" eb="5">
      <t>カンキョウ</t>
    </rPh>
    <rPh sb="5" eb="7">
      <t>ジギョウ</t>
    </rPh>
    <rPh sb="7" eb="9">
      <t>クミアイ</t>
    </rPh>
    <phoneticPr fontId="2"/>
  </si>
  <si>
    <t>大和川右岸水防事務組合</t>
    <rPh sb="0" eb="2">
      <t>ヤマト</t>
    </rPh>
    <rPh sb="2" eb="3">
      <t>ガワ</t>
    </rPh>
    <rPh sb="3" eb="5">
      <t>ウガン</t>
    </rPh>
    <rPh sb="5" eb="7">
      <t>スイボウ</t>
    </rPh>
    <rPh sb="7" eb="9">
      <t>ジム</t>
    </rPh>
    <rPh sb="9" eb="11">
      <t>クミアイ</t>
    </rPh>
    <phoneticPr fontId="2"/>
  </si>
  <si>
    <t>大阪府後期高齢者医療広域連合（一般会計）</t>
    <rPh sb="0" eb="3">
      <t>オオサカフ</t>
    </rPh>
    <rPh sb="3" eb="5">
      <t>コウキ</t>
    </rPh>
    <rPh sb="5" eb="8">
      <t>コウレイシャ</t>
    </rPh>
    <rPh sb="8" eb="10">
      <t>イリョウ</t>
    </rPh>
    <rPh sb="10" eb="12">
      <t>コウイキ</t>
    </rPh>
    <rPh sb="12" eb="14">
      <t>レンゴウ</t>
    </rPh>
    <rPh sb="15" eb="17">
      <t>イッパン</t>
    </rPh>
    <rPh sb="17" eb="19">
      <t>カイケイ</t>
    </rPh>
    <phoneticPr fontId="2"/>
  </si>
  <si>
    <t>大阪府後期高齢者医療広域連合（後期高齢者医療特別会計）</t>
    <rPh sb="0" eb="3">
      <t>オオサカフ</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</si>
  <si>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大阪広域水道企業団（水道事業会計）</t>
    <rPh sb="0" eb="2">
      <t>オオサカ</t>
    </rPh>
    <rPh sb="2" eb="4">
      <t>コウイキ</t>
    </rPh>
    <rPh sb="4" eb="6">
      <t>スイドウ</t>
    </rPh>
    <rPh sb="6" eb="8">
      <t>キギョウ</t>
    </rPh>
    <rPh sb="8" eb="9">
      <t>ダン</t>
    </rPh>
    <rPh sb="10" eb="12">
      <t>スイドウ</t>
    </rPh>
    <rPh sb="12" eb="14">
      <t>ジギョウ</t>
    </rPh>
    <rPh sb="14" eb="16">
      <t>カイケイ</t>
    </rPh>
    <phoneticPr fontId="2"/>
  </si>
  <si>
    <t>大阪広域水道企業団（工業用水道事業会計）</t>
    <rPh sb="0" eb="2">
      <t>オオサカ</t>
    </rPh>
    <rPh sb="2" eb="4">
      <t>コウイキ</t>
    </rPh>
    <rPh sb="4" eb="6">
      <t>スイドウ</t>
    </rPh>
    <rPh sb="6" eb="8">
      <t>キギョウ</t>
    </rPh>
    <rPh sb="8" eb="9">
      <t>ダン</t>
    </rPh>
    <rPh sb="10" eb="13">
      <t>コウギョウヨウ</t>
    </rPh>
    <rPh sb="13" eb="14">
      <t>スイ</t>
    </rPh>
    <rPh sb="14" eb="15">
      <t>ドウ</t>
    </rPh>
    <rPh sb="15" eb="17">
      <t>ジギョウ</t>
    </rPh>
    <rPh sb="17" eb="19">
      <t>カイケイ</t>
    </rPh>
    <phoneticPr fontId="2"/>
  </si>
  <si>
    <t>藤井寺水道事業会計</t>
    <rPh sb="0" eb="3">
      <t>フジイデラ</t>
    </rPh>
    <rPh sb="3" eb="5">
      <t>スイドウ</t>
    </rPh>
    <rPh sb="5" eb="7">
      <t>ジギョウ</t>
    </rPh>
    <rPh sb="7" eb="9">
      <t>カイケイ</t>
    </rPh>
    <phoneticPr fontId="2"/>
  </si>
  <si>
    <t>-</t>
    <phoneticPr fontId="2"/>
  </si>
  <si>
    <t>大阪南消防組合</t>
    <rPh sb="0" eb="2">
      <t>オオサカ</t>
    </rPh>
    <rPh sb="2" eb="3">
      <t>ミナミ</t>
    </rPh>
    <rPh sb="3" eb="7">
      <t>ショウボウクミアイ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</si>
  <si>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</si>
  <si>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</si>
  <si>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地方債残高が減少したことにより、将来負担比率は低下している。一方で、有形固定資産減価償却率は類似団体よりも高く、図書館や体育館をはじめ、公共施設の老朽化が進んでいるため、上昇傾向にある。施設の耐震化や老朽化への対応等により、一定の地方債の発行が見込まれるが、今後も事業の精査等を通じて発行残高の抑制をしつつ、公共施設等総合管理計画に基づき施設の老朽化対策も適切に進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</si>
  <si>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</si>
  <si>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</si>
  <si>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</si>
  <si>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</si>
  <si>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</si>
  <si>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</si>
  <si>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地方債残高が減少したことにより低下したが、依然として類似団体平均値よりも高い数値で推移している。一方、実質公債費比率は過去に借り入れた市債の一部の償還が終了したことなどにより、類似団体と比較して低い水準を保っている。市債の償還は減少していくと想定されるが、引き続き新規借入を抑制しながら公債費の適正化に取り組んで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</si>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</sst>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AD7EEE4-F2E5-4B47-9862-629A9D3E74B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6705-4277-A5DC-3493AEDDB2B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11589</c:v>
                </c:pt>
                <c:pt idx="1">
                  <c:v>5167</c:v>
                </c:pt>
                <c:pt idx="2">
                  <c:v>3874</c:v>
                </c:pt>
                <c:pt idx="3">
                  <c:v>6021</c:v>
                </c:pt>
                <c:pt idx="4">
                  <c:v>8047</c:v>
                </c:pt>
              </c:numCache>
            </c:numRef>
          </c:val>
          <c:smooth val="0"/>
          <c:extLst>
            <c:ext xmlns:c16="http://schemas.microsoft.com/office/drawing/2014/chart" uri="{C3380CC4-5D6E-409C-BE32-E72D297353CC}">
              <c16:uniqueId val="{00000001-6705-4277-A5DC-3493AEDDB2B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0.44</c:v>
                </c:pt>
                <c:pt idx="1">
                  <c:v>2.78</c:v>
                </c:pt>
                <c:pt idx="2">
                  <c:v>2.58</c:v>
                </c:pt>
                <c:pt idx="3">
                  <c:v>0.1</c:v>
                </c:pt>
                <c:pt idx="4">
                  <c:v>1.51</c:v>
                </c:pt>
              </c:numCache>
            </c:numRef>
          </c:val>
          <c:extLst>
            <c:ext xmlns:c16="http://schemas.microsoft.com/office/drawing/2014/chart" uri="{C3380CC4-5D6E-409C-BE32-E72D297353CC}">
              <c16:uniqueId val="{00000000-F5E4-45D8-A30F-CEC1A3F71F9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10.57</c:v>
                </c:pt>
                <c:pt idx="1">
                  <c:v>10.31</c:v>
                </c:pt>
                <c:pt idx="2">
                  <c:v>12.22</c:v>
                </c:pt>
                <c:pt idx="3">
                  <c:v>10.76</c:v>
                </c:pt>
                <c:pt idx="4">
                  <c:v>14.36</c:v>
                </c:pt>
              </c:numCache>
            </c:numRef>
          </c:val>
          <c:extLst>
            <c:ext xmlns:c16="http://schemas.microsoft.com/office/drawing/2014/chart" uri="{C3380CC4-5D6E-409C-BE32-E72D297353CC}">
              <c16:uniqueId val="{00000001-F5E4-45D8-A30F-CEC1A3F71F9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0.32</c:v>
                </c:pt>
                <c:pt idx="1">
                  <c:v>2.38</c:v>
                </c:pt>
                <c:pt idx="2">
                  <c:v>-0.24</c:v>
                </c:pt>
                <c:pt idx="3">
                  <c:v>-4.9800000000000004</c:v>
                </c:pt>
                <c:pt idx="4">
                  <c:v>5.09</c:v>
                </c:pt>
              </c:numCache>
            </c:numRef>
          </c:val>
          <c:smooth val="0"/>
          <c:extLst>
            <c:ext xmlns:c16="http://schemas.microsoft.com/office/drawing/2014/chart" uri="{C3380CC4-5D6E-409C-BE32-E72D297353CC}">
              <c16:uniqueId val="{00000002-F5E4-45D8-A30F-CEC1A3F71F9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14.24</c:v>
                </c:pt>
                <c:pt idx="2">
                  <c:v>#N/A</c:v>
                </c:pt>
                <c:pt idx="3">
                  <c:v>5.34</c:v>
                </c:pt>
                <c:pt idx="4">
                  <c:v>#N/A</c:v>
                </c:pt>
                <c:pt idx="5">
                  <c:v>4.93</c:v>
                </c:pt>
                <c:pt idx="6">
                  <c:v>0</c:v>
                </c:pt>
                <c:pt idx="7">
                  <c:v>0</c:v>
                </c:pt>
                <c:pt idx="8">
                  <c:v>0</c:v>
                </c:pt>
                <c:pt idx="9">
                  <c:v>0</c:v>
                </c:pt>
              </c:numCache>
            </c:numRef>
          </c:val>
          <c:extLst>
            <c:ext xmlns:c16="http://schemas.microsoft.com/office/drawing/2014/chart" uri="{C3380CC4-5D6E-409C-BE32-E72D297353CC}">
              <c16:uniqueId val="{00000000-6C6A-40ED-BB7C-436DF328A9F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0.02</c:v>
                </c:pt>
                <c:pt idx="7">
                  <c:v>#N/A</c:v>
                </c:pt>
                <c:pt idx="8">
                  <c:v>0</c:v>
                </c:pt>
                <c:pt idx="9">
                  <c:v>0</c:v>
                </c:pt>
              </c:numCache>
            </c:numRef>
          </c:val>
          <c:extLst>
            <c:ext xmlns:c16="http://schemas.microsoft.com/office/drawing/2014/chart" uri="{C3380CC4-5D6E-409C-BE32-E72D297353CC}">
              <c16:uniqueId val="{00000001-6C6A-40ED-BB7C-436DF328A9F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C6A-40ED-BB7C-436DF328A9F4}"/>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6C6A-40ED-BB7C-436DF328A9F4}"/>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6C6A-40ED-BB7C-436DF328A9F4}"/>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0.25</c:v>
                </c:pt>
                <c:pt idx="2">
                  <c:v>#N/A</c:v>
                </c:pt>
                <c:pt idx="3">
                  <c:v>0.25</c:v>
                </c:pt>
                <c:pt idx="4">
                  <c:v>#N/A</c:v>
                </c:pt>
                <c:pt idx="5">
                  <c:v>0.3</c:v>
                </c:pt>
                <c:pt idx="6">
                  <c:v>#N/A</c:v>
                </c:pt>
                <c:pt idx="7">
                  <c:v>0.32</c:v>
                </c:pt>
                <c:pt idx="8">
                  <c:v>#N/A</c:v>
                </c:pt>
                <c:pt idx="9">
                  <c:v>0.35</c:v>
                </c:pt>
              </c:numCache>
            </c:numRef>
          </c:val>
          <c:extLst>
            <c:ext xmlns:c16="http://schemas.microsoft.com/office/drawing/2014/chart" uri="{C3380CC4-5D6E-409C-BE32-E72D297353CC}">
              <c16:uniqueId val="{00000005-6C6A-40ED-BB7C-436DF328A9F4}"/>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0.82</c:v>
                </c:pt>
                <c:pt idx="2">
                  <c:v>#N/A</c:v>
                </c:pt>
                <c:pt idx="3">
                  <c:v>1.52</c:v>
                </c:pt>
                <c:pt idx="4">
                  <c:v>#N/A</c:v>
                </c:pt>
                <c:pt idx="5">
                  <c:v>0.56999999999999995</c:v>
                </c:pt>
                <c:pt idx="6">
                  <c:v>#N/A</c:v>
                </c:pt>
                <c:pt idx="7">
                  <c:v>0.53</c:v>
                </c:pt>
                <c:pt idx="8">
                  <c:v>#N/A</c:v>
                </c:pt>
                <c:pt idx="9">
                  <c:v>0.49</c:v>
                </c:pt>
              </c:numCache>
            </c:numRef>
          </c:val>
          <c:extLst>
            <c:ext xmlns:c16="http://schemas.microsoft.com/office/drawing/2014/chart" uri="{C3380CC4-5D6E-409C-BE32-E72D297353CC}">
              <c16:uniqueId val="{00000006-6C6A-40ED-BB7C-436DF328A9F4}"/>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0.43</c:v>
                </c:pt>
                <c:pt idx="2">
                  <c:v>#N/A</c:v>
                </c:pt>
                <c:pt idx="3">
                  <c:v>2.78</c:v>
                </c:pt>
                <c:pt idx="4">
                  <c:v>#N/A</c:v>
                </c:pt>
                <c:pt idx="5">
                  <c:v>2.58</c:v>
                </c:pt>
                <c:pt idx="6">
                  <c:v>#N/A</c:v>
                </c:pt>
                <c:pt idx="7">
                  <c:v>0.1</c:v>
                </c:pt>
                <c:pt idx="8">
                  <c:v>#N/A</c:v>
                </c:pt>
                <c:pt idx="9">
                  <c:v>1.51</c:v>
                </c:pt>
              </c:numCache>
            </c:numRef>
          </c:val>
          <c:extLst>
            <c:ext xmlns:c16="http://schemas.microsoft.com/office/drawing/2014/chart" uri="{C3380CC4-5D6E-409C-BE32-E72D297353CC}">
              <c16:uniqueId val="{00000007-6C6A-40ED-BB7C-436DF328A9F4}"/>
            </c:ext>
          </c:extLst>
        </c:ser>
        <c:ser>
          <c:idx val="8"/>
          <c:order val="8"/>
          <c:tx>
            <c:strRef>
              <c:f>データシート!$A$35</c:f>
              <c:strCache>
                <c:ptCount val="1"/>
                <c:pt idx="0">
                  <c:v>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0.54</c:v>
                </c:pt>
                <c:pt idx="2">
                  <c:v>#N/A</c:v>
                </c:pt>
                <c:pt idx="3">
                  <c:v>1.85</c:v>
                </c:pt>
                <c:pt idx="4">
                  <c:v>#N/A</c:v>
                </c:pt>
                <c:pt idx="5">
                  <c:v>3.57</c:v>
                </c:pt>
                <c:pt idx="6">
                  <c:v>#N/A</c:v>
                </c:pt>
                <c:pt idx="7">
                  <c:v>3.37</c:v>
                </c:pt>
                <c:pt idx="8">
                  <c:v>#N/A</c:v>
                </c:pt>
                <c:pt idx="9">
                  <c:v>3.74</c:v>
                </c:pt>
              </c:numCache>
            </c:numRef>
          </c:val>
          <c:extLst>
            <c:ext xmlns:c16="http://schemas.microsoft.com/office/drawing/2014/chart" uri="{C3380CC4-5D6E-409C-BE32-E72D297353CC}">
              <c16:uniqueId val="{00000008-6C6A-40ED-BB7C-436DF328A9F4}"/>
            </c:ext>
          </c:extLst>
        </c:ser>
        <c:ser>
          <c:idx val="9"/>
          <c:order val="9"/>
          <c:tx>
            <c:strRef>
              <c:f>データシート!$A$36</c:f>
              <c:strCache>
                <c:ptCount val="1"/>
                <c:pt idx="0">
                  <c:v>国民健康保険特別会計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4.18</c:v>
                </c:pt>
                <c:pt idx="2">
                  <c:v>#N/A</c:v>
                </c:pt>
                <c:pt idx="3">
                  <c:v>3.09</c:v>
                </c:pt>
                <c:pt idx="4">
                  <c:v>#N/A</c:v>
                </c:pt>
                <c:pt idx="5">
                  <c:v>4.47</c:v>
                </c:pt>
                <c:pt idx="6">
                  <c:v>#N/A</c:v>
                </c:pt>
                <c:pt idx="7">
                  <c:v>3.87</c:v>
                </c:pt>
                <c:pt idx="8">
                  <c:v>#N/A</c:v>
                </c:pt>
                <c:pt idx="9">
                  <c:v>3.79</c:v>
                </c:pt>
              </c:numCache>
            </c:numRef>
          </c:val>
          <c:extLst>
            <c:ext xmlns:c16="http://schemas.microsoft.com/office/drawing/2014/chart" uri="{C3380CC4-5D6E-409C-BE32-E72D297353CC}">
              <c16:uniqueId val="{00000009-6C6A-40ED-BB7C-436DF328A9F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2480</c:v>
                </c:pt>
                <c:pt idx="5">
                  <c:v>2450</c:v>
                </c:pt>
                <c:pt idx="8">
                  <c:v>2455</c:v>
                </c:pt>
                <c:pt idx="11">
                  <c:v>2420</c:v>
                </c:pt>
                <c:pt idx="14">
                  <c:v>2216</c:v>
                </c:pt>
              </c:numCache>
            </c:numRef>
          </c:val>
          <c:extLst>
            <c:ext xmlns:c16="http://schemas.microsoft.com/office/drawing/2014/chart" uri="{C3380CC4-5D6E-409C-BE32-E72D297353CC}">
              <c16:uniqueId val="{00000000-2024-45F7-A5F7-973D809F61A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0</c:v>
                </c:pt>
                <c:pt idx="6">
                  <c:v>0</c:v>
                </c:pt>
                <c:pt idx="9">
                  <c:v>0</c:v>
                </c:pt>
                <c:pt idx="12">
                  <c:v>1</c:v>
                </c:pt>
              </c:numCache>
            </c:numRef>
          </c:val>
          <c:extLst>
            <c:ext xmlns:c16="http://schemas.microsoft.com/office/drawing/2014/chart" uri="{C3380CC4-5D6E-409C-BE32-E72D297353CC}">
              <c16:uniqueId val="{00000001-2024-45F7-A5F7-973D809F61A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1</c:v>
                </c:pt>
                <c:pt idx="9">
                  <c:v>1</c:v>
                </c:pt>
                <c:pt idx="12">
                  <c:v>1</c:v>
                </c:pt>
              </c:numCache>
            </c:numRef>
          </c:val>
          <c:extLst>
            <c:ext xmlns:c16="http://schemas.microsoft.com/office/drawing/2014/chart" uri="{C3380CC4-5D6E-409C-BE32-E72D297353CC}">
              <c16:uniqueId val="{00000002-2024-45F7-A5F7-973D809F61A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96</c:v>
                </c:pt>
                <c:pt idx="3">
                  <c:v>112</c:v>
                </c:pt>
                <c:pt idx="6">
                  <c:v>120</c:v>
                </c:pt>
                <c:pt idx="9">
                  <c:v>129</c:v>
                </c:pt>
                <c:pt idx="12">
                  <c:v>126</c:v>
                </c:pt>
              </c:numCache>
            </c:numRef>
          </c:val>
          <c:extLst>
            <c:ext xmlns:c16="http://schemas.microsoft.com/office/drawing/2014/chart" uri="{C3380CC4-5D6E-409C-BE32-E72D297353CC}">
              <c16:uniqueId val="{00000003-2024-45F7-A5F7-973D809F61A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1073</c:v>
                </c:pt>
                <c:pt idx="3">
                  <c:v>1024</c:v>
                </c:pt>
                <c:pt idx="6">
                  <c:v>1033</c:v>
                </c:pt>
                <c:pt idx="9">
                  <c:v>1022</c:v>
                </c:pt>
                <c:pt idx="12">
                  <c:v>648</c:v>
                </c:pt>
              </c:numCache>
            </c:numRef>
          </c:val>
          <c:extLst>
            <c:ext xmlns:c16="http://schemas.microsoft.com/office/drawing/2014/chart" uri="{C3380CC4-5D6E-409C-BE32-E72D297353CC}">
              <c16:uniqueId val="{00000004-2024-45F7-A5F7-973D809F61A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024-45F7-A5F7-973D809F61A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024-45F7-A5F7-973D809F61A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1466</c:v>
                </c:pt>
                <c:pt idx="3">
                  <c:v>1685</c:v>
                </c:pt>
                <c:pt idx="6">
                  <c:v>1772</c:v>
                </c:pt>
                <c:pt idx="9">
                  <c:v>1690</c:v>
                </c:pt>
                <c:pt idx="12">
                  <c:v>1510</c:v>
                </c:pt>
              </c:numCache>
            </c:numRef>
          </c:val>
          <c:extLst>
            <c:ext xmlns:c16="http://schemas.microsoft.com/office/drawing/2014/chart" uri="{C3380CC4-5D6E-409C-BE32-E72D297353CC}">
              <c16:uniqueId val="{00000007-2024-45F7-A5F7-973D809F61A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157</c:v>
                </c:pt>
                <c:pt idx="2">
                  <c:v>#N/A</c:v>
                </c:pt>
                <c:pt idx="3">
                  <c:v>#N/A</c:v>
                </c:pt>
                <c:pt idx="4">
                  <c:v>372</c:v>
                </c:pt>
                <c:pt idx="5">
                  <c:v>#N/A</c:v>
                </c:pt>
                <c:pt idx="6">
                  <c:v>#N/A</c:v>
                </c:pt>
                <c:pt idx="7">
                  <c:v>471</c:v>
                </c:pt>
                <c:pt idx="8">
                  <c:v>#N/A</c:v>
                </c:pt>
                <c:pt idx="9">
                  <c:v>#N/A</c:v>
                </c:pt>
                <c:pt idx="10">
                  <c:v>422</c:v>
                </c:pt>
                <c:pt idx="11">
                  <c:v>#N/A</c:v>
                </c:pt>
                <c:pt idx="12">
                  <c:v>#N/A</c:v>
                </c:pt>
                <c:pt idx="13">
                  <c:v>70</c:v>
                </c:pt>
                <c:pt idx="14">
                  <c:v>#N/A</c:v>
                </c:pt>
              </c:numCache>
            </c:numRef>
          </c:val>
          <c:smooth val="0"/>
          <c:extLst>
            <c:ext xmlns:c16="http://schemas.microsoft.com/office/drawing/2014/chart" uri="{C3380CC4-5D6E-409C-BE32-E72D297353CC}">
              <c16:uniqueId val="{00000008-2024-45F7-A5F7-973D809F61A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22123</c:v>
                </c:pt>
                <c:pt idx="5">
                  <c:v>21497</c:v>
                </c:pt>
                <c:pt idx="8">
                  <c:v>20500</c:v>
                </c:pt>
                <c:pt idx="11">
                  <c:v>19581</c:v>
                </c:pt>
                <c:pt idx="14">
                  <c:v>18461</c:v>
                </c:pt>
              </c:numCache>
            </c:numRef>
          </c:val>
          <c:extLst>
            <c:ext xmlns:c16="http://schemas.microsoft.com/office/drawing/2014/chart" uri="{C3380CC4-5D6E-409C-BE32-E72D297353CC}">
              <c16:uniqueId val="{00000000-7C70-4718-9871-B61E0EA6163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4353</c:v>
                </c:pt>
                <c:pt idx="5">
                  <c:v>3702</c:v>
                </c:pt>
                <c:pt idx="8">
                  <c:v>3628</c:v>
                </c:pt>
                <c:pt idx="11">
                  <c:v>3393</c:v>
                </c:pt>
                <c:pt idx="14">
                  <c:v>6132</c:v>
                </c:pt>
              </c:numCache>
            </c:numRef>
          </c:val>
          <c:extLst>
            <c:ext xmlns:c16="http://schemas.microsoft.com/office/drawing/2014/chart" uri="{C3380CC4-5D6E-409C-BE32-E72D297353CC}">
              <c16:uniqueId val="{00000001-7C70-4718-9871-B61E0EA6163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2830</c:v>
                </c:pt>
                <c:pt idx="5">
                  <c:v>3699</c:v>
                </c:pt>
                <c:pt idx="8">
                  <c:v>4025</c:v>
                </c:pt>
                <c:pt idx="11">
                  <c:v>3947</c:v>
                </c:pt>
                <c:pt idx="14">
                  <c:v>4600</c:v>
                </c:pt>
              </c:numCache>
            </c:numRef>
          </c:val>
          <c:extLst>
            <c:ext xmlns:c16="http://schemas.microsoft.com/office/drawing/2014/chart" uri="{C3380CC4-5D6E-409C-BE32-E72D297353CC}">
              <c16:uniqueId val="{00000002-7C70-4718-9871-B61E0EA6163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C70-4718-9871-B61E0EA6163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C70-4718-9871-B61E0EA6163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C70-4718-9871-B61E0EA6163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2932</c:v>
                </c:pt>
                <c:pt idx="3">
                  <c:v>2929</c:v>
                </c:pt>
                <c:pt idx="6">
                  <c:v>2961</c:v>
                </c:pt>
                <c:pt idx="9">
                  <c:v>2895</c:v>
                </c:pt>
                <c:pt idx="12">
                  <c:v>3172</c:v>
                </c:pt>
              </c:numCache>
            </c:numRef>
          </c:val>
          <c:extLst>
            <c:ext xmlns:c16="http://schemas.microsoft.com/office/drawing/2014/chart" uri="{C3380CC4-5D6E-409C-BE32-E72D297353CC}">
              <c16:uniqueId val="{00000006-7C70-4718-9871-B61E0EA6163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781</c:v>
                </c:pt>
                <c:pt idx="3">
                  <c:v>796</c:v>
                </c:pt>
                <c:pt idx="6">
                  <c:v>806</c:v>
                </c:pt>
                <c:pt idx="9">
                  <c:v>1300</c:v>
                </c:pt>
                <c:pt idx="12">
                  <c:v>1064</c:v>
                </c:pt>
              </c:numCache>
            </c:numRef>
          </c:val>
          <c:extLst>
            <c:ext xmlns:c16="http://schemas.microsoft.com/office/drawing/2014/chart" uri="{C3380CC4-5D6E-409C-BE32-E72D297353CC}">
              <c16:uniqueId val="{00000007-7C70-4718-9871-B61E0EA6163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15295</c:v>
                </c:pt>
                <c:pt idx="3">
                  <c:v>13680</c:v>
                </c:pt>
                <c:pt idx="6">
                  <c:v>12858</c:v>
                </c:pt>
                <c:pt idx="9">
                  <c:v>12214</c:v>
                </c:pt>
                <c:pt idx="12">
                  <c:v>11749</c:v>
                </c:pt>
              </c:numCache>
            </c:numRef>
          </c:val>
          <c:extLst>
            <c:ext xmlns:c16="http://schemas.microsoft.com/office/drawing/2014/chart" uri="{C3380CC4-5D6E-409C-BE32-E72D297353CC}">
              <c16:uniqueId val="{00000008-7C70-4718-9871-B61E0EA6163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c:v>
                </c:pt>
                <c:pt idx="3">
                  <c:v>4</c:v>
                </c:pt>
                <c:pt idx="6">
                  <c:v>3</c:v>
                </c:pt>
                <c:pt idx="9">
                  <c:v>2</c:v>
                </c:pt>
                <c:pt idx="12">
                  <c:v>2</c:v>
                </c:pt>
              </c:numCache>
            </c:numRef>
          </c:val>
          <c:extLst>
            <c:ext xmlns:c16="http://schemas.microsoft.com/office/drawing/2014/chart" uri="{C3380CC4-5D6E-409C-BE32-E72D297353CC}">
              <c16:uniqueId val="{00000009-7C70-4718-9871-B61E0EA6163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19237</c:v>
                </c:pt>
                <c:pt idx="3">
                  <c:v>18736</c:v>
                </c:pt>
                <c:pt idx="6">
                  <c:v>17385</c:v>
                </c:pt>
                <c:pt idx="9">
                  <c:v>16179</c:v>
                </c:pt>
                <c:pt idx="12">
                  <c:v>15920</c:v>
                </c:pt>
              </c:numCache>
            </c:numRef>
          </c:val>
          <c:extLst>
            <c:ext xmlns:c16="http://schemas.microsoft.com/office/drawing/2014/chart" uri="{C3380CC4-5D6E-409C-BE32-E72D297353CC}">
              <c16:uniqueId val="{0000000A-7C70-4718-9871-B61E0EA6163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8943</c:v>
                </c:pt>
                <c:pt idx="2">
                  <c:v>#N/A</c:v>
                </c:pt>
                <c:pt idx="3">
                  <c:v>#N/A</c:v>
                </c:pt>
                <c:pt idx="4">
                  <c:v>7246</c:v>
                </c:pt>
                <c:pt idx="5">
                  <c:v>#N/A</c:v>
                </c:pt>
                <c:pt idx="6">
                  <c:v>#N/A</c:v>
                </c:pt>
                <c:pt idx="7">
                  <c:v>5861</c:v>
                </c:pt>
                <c:pt idx="8">
                  <c:v>#N/A</c:v>
                </c:pt>
                <c:pt idx="9">
                  <c:v>#N/A</c:v>
                </c:pt>
                <c:pt idx="10">
                  <c:v>5668</c:v>
                </c:pt>
                <c:pt idx="11">
                  <c:v>#N/A</c:v>
                </c:pt>
                <c:pt idx="12">
                  <c:v>#N/A</c:v>
                </c:pt>
                <c:pt idx="13">
                  <c:v>2713</c:v>
                </c:pt>
                <c:pt idx="14">
                  <c:v>#N/A</c:v>
                </c:pt>
              </c:numCache>
            </c:numRef>
          </c:val>
          <c:smooth val="0"/>
          <c:extLst>
            <c:ext xmlns:c16="http://schemas.microsoft.com/office/drawing/2014/chart" uri="{C3380CC4-5D6E-409C-BE32-E72D297353CC}">
              <c16:uniqueId val="{0000000B-7C70-4718-9871-B61E0EA6163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1795</c:v>
                </c:pt>
                <c:pt idx="1">
                  <c:v>1605</c:v>
                </c:pt>
                <c:pt idx="2">
                  <c:v>2168</c:v>
                </c:pt>
              </c:numCache>
            </c:numRef>
          </c:val>
          <c:extLst>
            <c:ext xmlns:c16="http://schemas.microsoft.com/office/drawing/2014/chart" uri="{C3380CC4-5D6E-409C-BE32-E72D297353CC}">
              <c16:uniqueId val="{00000000-BB7C-40EA-BD3D-15D5F0061F6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684</c:v>
                </c:pt>
                <c:pt idx="1">
                  <c:v>755</c:v>
                </c:pt>
                <c:pt idx="2">
                  <c:v>848</c:v>
                </c:pt>
              </c:numCache>
            </c:numRef>
          </c:val>
          <c:extLst>
            <c:ext xmlns:c16="http://schemas.microsoft.com/office/drawing/2014/chart" uri="{C3380CC4-5D6E-409C-BE32-E72D297353CC}">
              <c16:uniqueId val="{00000001-BB7C-40EA-BD3D-15D5F0061F6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579</c:v>
                </c:pt>
                <c:pt idx="1">
                  <c:v>679</c:v>
                </c:pt>
                <c:pt idx="2">
                  <c:v>763</c:v>
                </c:pt>
              </c:numCache>
            </c:numRef>
          </c:val>
          <c:extLst>
            <c:ext xmlns:c16="http://schemas.microsoft.com/office/drawing/2014/chart" uri="{C3380CC4-5D6E-409C-BE32-E72D297353CC}">
              <c16:uniqueId val="{00000002-BB7C-40EA-BD3D-15D5F0061F6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{F048FE86-16EA-43D5-8874-B9B92FC4023F}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675-42CC-8A7E-5579A4CDEE4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{8897EDD9-3EDB-4547-92BC-EBE793671AF9}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675-42CC-8A7E-5579A4CDEE4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{3E7D919E-18CC-437C-97C0-F79DEE5B2A78}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675-42CC-8A7E-5579A4CDEE4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{37868E97-F2C2-4620-B505-DBC03F2CA8CF}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675-42CC-8A7E-5579A4CDEE4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{42EBC45F-4BD7-44E4-AB1D-1B5D24E6CEBF}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675-42CC-8A7E-5579A4CDEE4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{810A75AF-E49B-4AB0-9557-691CE160D031}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675-42CC-8A7E-5579A4CDEE4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{6B30FCEF-B6A5-4620-9C96-D099204A3D0A}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675-42CC-8A7E-5579A4CDEE4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{018A6CE8-E96C-4697-B875-F65760B4B8D0}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675-42CC-8A7E-5579A4CDEE4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{A9462303-AB7D-4E68-B79D-9F9A77BD0E87}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675-42CC-8A7E-5579A4CDEE4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63.5</c:v>
                </c:pt>
                <c:pt idx="8">
                  <c:v>65.3</c:v>
                </c:pt>
                <c:pt idx="16">
                  <c:v>67.2</c:v>
                </c:pt>
                <c:pt idx="24">
                  <c:v>69</c:v>
                </c:pt>
                <c:pt idx="32">
                  <c:v>70.5</c:v>
                </c:pt>
              </c:numCache>
            </c:numRef>
          </c:xVal>
          <c:yVal>
            <c:numRef>
              <c:f>公会計指標分析・財政指標組合せ分析表!$BP$51:$DC$51</c:f>
              <c:numCache>
                <c:formatCode>#,##0.0;"▲ "#,##0.0</c:formatCode>
                <c:ptCount val="40"/>
                <c:pt idx="0">
                  <c:v>71.900000000000006</c:v>
                </c:pt>
                <c:pt idx="8">
                  <c:v>54.9</c:v>
                </c:pt>
                <c:pt idx="16">
                  <c:v>45.4</c:v>
                </c:pt>
                <c:pt idx="24">
                  <c:v>43</c:v>
                </c:pt>
                <c:pt idx="32">
                  <c:v>19.899999999999999</c:v>
                </c:pt>
              </c:numCache>
            </c:numRef>
          </c:yVal>
          <c:smooth val="0"/>
          <c:extLst>
            <c:ext xmlns:c16="http://schemas.microsoft.com/office/drawing/2014/chart" uri="{C3380CC4-5D6E-409C-BE32-E72D297353CC}">
              <c16:uniqueId val="{00000009-7675-42CC-8A7E-5579A4CDEE4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{97D28EEF-1B87-43C6-8C9F-BBFD572B24E1}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675-42CC-8A7E-5579A4CDEE4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{77691C31-EF73-47C6-9519-F5CE6DEC148E}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675-42CC-8A7E-5579A4CDEE4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{DA84963B-23B8-4BCB-AC62-AAED235492F2}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675-42CC-8A7E-5579A4CDEE4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{763B1E59-4E7D-49A6-ACE4-7128C801FF80}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675-42CC-8A7E-5579A4CDEE4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{FC313CC5-C123-4C9C-ADE0-E45DCD2EA796}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675-42CC-8A7E-5579A4CDEE4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{AFB80F80-E8F2-4323-B10F-927E2721379A}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675-42CC-8A7E-5579A4CDEE4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{D06C5E89-5D6C-478E-A81E-046F67D219DF}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675-42CC-8A7E-5579A4CDEE4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{5AA19949-0840-4B12-AB6E-EBCABFAB866E}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675-42CC-8A7E-5579A4CDEE4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{2E805C71-99F3-4B89-A10C-847538B81388}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675-42CC-8A7E-5579A4CDEE4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7675-42CC-8A7E-5579A4CDEE46}"/>
            </c:ext>
          </c:extLst>
        </c:ser>
        <c:dLbls>
          <c:showLegendKey val="0"/>
          <c:showVal val="1"/>
          <c:showCatName val="0"/>
          <c:showSerName val="0"/>
          <c:showPercent val="0"/>
          <c:showBubbleSize val="0"/>
        </c:dLbls>
        <c:axId val="46179840"/>
        <c:axId val="46181760"/>
      </c:scatterChart>
      <c:valAx>
        <c:axId val="46179840"/>
        <c:scaling>
          <c:orientation val="maxMin"/>
          <c:max val="71"/>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{04719B5F-A22C-4F94-B2D7-9EEE509815B3}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FD4-48BF-BDB1-7AB2742762A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{1F762ECE-8139-40EE-91CF-17180631DA24}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FD4-48BF-BDB1-7AB2742762A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{FA2F6122-2881-462A-A54F-5CF0D3F3AF2A}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FD4-48BF-BDB1-7AB2742762A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{50B8B986-C35E-4B2A-9F7F-7A3CFDA06AEF}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FD4-48BF-BDB1-7AB2742762A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{17CCE7B3-48F3-4D98-9423-1E592D5B8665}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FD4-48BF-BDB1-7AB2742762A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{A4EDF90B-5AF4-40F5-8076-8C00E9E22BA9}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FD4-48BF-BDB1-7AB2742762A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{8B76E79C-D205-44FE-BDBF-1C7A10CC8E98}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FD4-48BF-BDB1-7AB2742762A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{FDEB938A-D9B4-4A9E-BE8C-C33C159F1351}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FD4-48BF-BDB1-7AB2742762A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{93A4C0D9-81F6-4C4C-BD6C-5C874C68B5EF}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FD4-48BF-BDB1-7AB2742762A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c:v>
                </c:pt>
                <c:pt idx="8">
                  <c:v>1.9</c:v>
                </c:pt>
                <c:pt idx="16">
                  <c:v>2.5</c:v>
                </c:pt>
                <c:pt idx="24">
                  <c:v>3.2</c:v>
                </c:pt>
                <c:pt idx="32">
                  <c:v>2.4</c:v>
                </c:pt>
              </c:numCache>
            </c:numRef>
          </c:xVal>
          <c:yVal>
            <c:numRef>
              <c:f>公会計指標分析・財政指標組合せ分析表!$BP$73:$DC$73</c:f>
              <c:numCache>
                <c:formatCode>#,##0.0;"▲ "#,##0.0</c:formatCode>
                <c:ptCount val="40"/>
                <c:pt idx="0">
                  <c:v>71.900000000000006</c:v>
                </c:pt>
                <c:pt idx="8">
                  <c:v>54.9</c:v>
                </c:pt>
                <c:pt idx="16">
                  <c:v>45.4</c:v>
                </c:pt>
                <c:pt idx="24">
                  <c:v>43</c:v>
                </c:pt>
                <c:pt idx="32">
                  <c:v>19.899999999999999</c:v>
                </c:pt>
              </c:numCache>
            </c:numRef>
          </c:yVal>
          <c:smooth val="0"/>
          <c:extLst>
            <c:ext xmlns:c16="http://schemas.microsoft.com/office/drawing/2014/chart" uri="{C3380CC4-5D6E-409C-BE32-E72D297353CC}">
              <c16:uniqueId val="{00000009-AFD4-48BF-BDB1-7AB2742762A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{426C4307-F834-4136-8162-F2E80DC75E81}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FD4-48BF-BDB1-7AB2742762A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{905DA71C-E278-460D-80BF-A68AF1B0F66F}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FD4-48BF-BDB1-7AB2742762A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{D84631D2-DD16-4CBD-BA35-4B5F3944307A}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FD4-48BF-BDB1-7AB2742762A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{B603B8D0-83D7-4026-9AD0-CCE18D25388F}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FD4-48BF-BDB1-7AB2742762A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{D74AB707-E767-434D-8151-65E1D81E76AE}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FD4-48BF-BDB1-7AB2742762A8}"/>
                </c:ext>
              </c:extLst>
            </c:dLbl>
            <c:dLbl>
              <c:idx val="8"/>
              <c:layout>
                <c:manualLayout>
                  <c:x val="0"/>
                  <c:y val="8.9995458614829573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{06D8CB99-B880-458A-A2FF-0FBD25642374}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FD4-48BF-BDB1-7AB2742762A8}"/>
                </c:ext>
              </c:extLst>
            </c:dLbl>
            <c:dLbl>
              <c:idx val="16"/>
              <c:layout>
                <c:manualLayout>
                  <c:x val="0"/>
                  <c:y val="3.066685069665396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{270A9DEE-FC96-4FC3-8846-87F3E3AD80CE}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FD4-48BF-BDB1-7AB2742762A8}"/>
                </c:ext>
              </c:extLst>
            </c:dLbl>
            <c:dLbl>
              <c:idx val="24"/>
              <c:layout>
                <c:manualLayout>
                  <c:x val="0"/>
                  <c:y val="-4.109097360311305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{1562779A-95DF-4846-AE64-5D8AC6CDF1F9}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FD4-48BF-BDB1-7AB2742762A8}"/>
                </c:ext>
              </c:extLst>
            </c:dLbl>
            <c:dLbl>
              <c:idx val="32"/>
              <c:layout>
                <c:manualLayout>
                  <c:x val="0"/>
                  <c:y val="1.425090776330273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{634DC4CE-358D-4631-A36E-30DEA735AE6C}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FD4-48BF-BDB1-7AB2742762A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AFD4-48BF-BDB1-7AB2742762A8}"/>
            </c:ext>
          </c:extLst>
        </c:ser>
        <c:dLbls>
          <c:showLegendKey val="0"/>
          <c:showVal val="1"/>
          <c:showCatName val="0"/>
          <c:showSerName val="0"/>
          <c:showPercent val="0"/>
          <c:showBubbleSize val="0"/>
        </c:dLbls>
        <c:axId val="84219776"/>
        <c:axId val="84234240"/>
      </c:scatterChart>
      <c:valAx>
        <c:axId val="84219776"/>
        <c:scaling>
          <c:orientation val="maxMin"/>
          <c:max val="7"/>
          <c:min val="0"/>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大阪府藤井寺市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62,304
61,059
8.89
27,275,185
27,039,243
228,338
15,105,489
15,295,446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令和６年度は、高齢者保健福祉費等の増額により基準財政需要額は増額となっているが、市民税等の減収により基準財政収入額が減額したため、前年度から</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ポイント下落して</a:t>
          </a:r>
          <a:r>
            <a:rPr kumimoji="1" lang="en-US" altLang="ja-JP" sz="1300">
              <a:latin typeface="ＭＳ Ｐゴシック" panose="020B0600070205080204" pitchFamily="50" charset="-128"/>
              <a:ea typeface="ＭＳ Ｐゴシック" panose="020B0600070205080204" pitchFamily="50" charset="-128"/>
            </a:rPr>
            <a:t>0.59</a:t>
          </a:r>
          <a:r>
            <a:rPr kumimoji="1" lang="ja-JP" altLang="en-US" sz="1300">
              <a:latin typeface="ＭＳ Ｐゴシック" panose="020B0600070205080204" pitchFamily="50" charset="-128"/>
              <a:ea typeface="ＭＳ Ｐゴシック" panose="020B0600070205080204" pitchFamily="50" charset="-128"/>
            </a:rPr>
            <a:t>となっている。</a:t>
          </a:r>
        </a:p>
        <a:p>
          <a:r>
            <a:rPr kumimoji="1" lang="ja-JP" altLang="en-US" sz="1300">
              <a:latin typeface="ＭＳ Ｐゴシック" panose="020B0600070205080204" pitchFamily="50" charset="-128"/>
              <a:ea typeface="ＭＳ Ｐゴシック" panose="020B0600070205080204" pitchFamily="50" charset="-128"/>
            </a:rPr>
            <a:t>　依然として類似団体内平均値を下回っており、本市歳入においては依存財源が約</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割を占める状況であることからも、今後依存財源の動向に左右されないような財政構造の確立に努める。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14817</xdr:rowOff>
    </xdr:from>
    <xdr:to>
      <xdr:col>23</xdr:col>
      <xdr:colOff>133350</xdr:colOff>
      <xdr:row>43</xdr:row>
      <xdr:rowOff>34925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87167"/>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166158</xdr:rowOff>
    </xdr:from>
    <xdr:to>
      <xdr:col>19</xdr:col>
      <xdr:colOff>133350</xdr:colOff>
      <xdr:row>43</xdr:row>
      <xdr:rowOff>14817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6705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166158</xdr:rowOff>
    </xdr:from>
    <xdr:to>
      <xdr:col>15</xdr:col>
      <xdr:colOff>82550</xdr:colOff>
      <xdr:row>42</xdr:row>
      <xdr:rowOff>166158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670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42</xdr:row>
      <xdr:rowOff>166158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469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155575</xdr:rowOff>
    </xdr:from>
    <xdr:to>
      <xdr:col>23</xdr:col>
      <xdr:colOff>184150</xdr:colOff>
      <xdr:row>43</xdr:row>
      <xdr:rowOff>85725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127652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2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135467</xdr:rowOff>
    </xdr:from>
    <xdr:to>
      <xdr:col>19</xdr:col>
      <xdr:colOff>184150</xdr:colOff>
      <xdr:row>43</xdr:row>
      <xdr:rowOff>65617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50394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115358</xdr:rowOff>
    </xdr:from>
    <xdr:to>
      <xdr:col>15</xdr:col>
      <xdr:colOff>133350</xdr:colOff>
      <xdr:row>43</xdr:row>
      <xdr:rowOff>45508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30285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115358</xdr:rowOff>
    </xdr:from>
    <xdr:to>
      <xdr:col>11</xdr:col>
      <xdr:colOff>82550</xdr:colOff>
      <xdr:row>43</xdr:row>
      <xdr:rowOff>45508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30285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経常一般財源充当経費は、物件費、維持補修費、補助費等、公債費が減少したことにより対前年度比で</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百万円減額したのに対し、経常一般財源は、地方特例交付金や地方交付税の増額により対前年度比で</a:t>
          </a:r>
          <a:r>
            <a:rPr kumimoji="1" lang="en-US" altLang="ja-JP" sz="1300">
              <a:latin typeface="ＭＳ Ｐゴシック" panose="020B0600070205080204" pitchFamily="50" charset="-128"/>
              <a:ea typeface="ＭＳ Ｐゴシック" panose="020B0600070205080204" pitchFamily="50" charset="-128"/>
            </a:rPr>
            <a:t>490</a:t>
          </a:r>
          <a:r>
            <a:rPr kumimoji="1" lang="ja-JP" altLang="en-US" sz="1300">
              <a:latin typeface="ＭＳ Ｐゴシック" panose="020B0600070205080204" pitchFamily="50" charset="-128"/>
              <a:ea typeface="ＭＳ Ｐゴシック" panose="020B0600070205080204" pitchFamily="50" charset="-128"/>
            </a:rPr>
            <a:t>百万円増加したため、経常収支比率が</a:t>
          </a:r>
          <a:r>
            <a:rPr kumimoji="1" lang="en-US" altLang="ja-JP" sz="1300">
              <a:latin typeface="ＭＳ Ｐゴシック" panose="020B0600070205080204" pitchFamily="50" charset="-128"/>
              <a:ea typeface="ＭＳ Ｐゴシック" panose="020B0600070205080204" pitchFamily="50" charset="-128"/>
            </a:rPr>
            <a:t>96.8%</a:t>
          </a:r>
          <a:r>
            <a:rPr kumimoji="1" lang="ja-JP" altLang="en-US" sz="1300">
              <a:latin typeface="ＭＳ Ｐゴシック" panose="020B0600070205080204" pitchFamily="50" charset="-128"/>
              <a:ea typeface="ＭＳ Ｐゴシック" panose="020B0600070205080204" pitchFamily="50" charset="-128"/>
            </a:rPr>
            <a:t>となり、前年度から</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ポイント改善した。</a:t>
          </a:r>
        </a:p>
        <a:p>
          <a:r>
            <a:rPr kumimoji="1" lang="ja-JP" altLang="en-US" sz="1300">
              <a:latin typeface="ＭＳ Ｐゴシック" panose="020B0600070205080204" pitchFamily="50" charset="-128"/>
              <a:ea typeface="ＭＳ Ｐゴシック" panose="020B0600070205080204" pitchFamily="50" charset="-128"/>
            </a:rPr>
            <a:t>　しかし、依然として類似団体内平均値より高いため、今後も自主財源の確保及び経常的な経費の全体的な圧縮を進めていく必要がある。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60960</xdr:rowOff>
    </xdr:from>
    <xdr:to>
      <xdr:col>23</xdr:col>
      <xdr:colOff>133350</xdr:colOff>
      <xdr:row>66</xdr:row>
      <xdr:rowOff>94615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1205210"/>
          <a:ext cx="838200" cy="20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48895</xdr:rowOff>
    </xdr:from>
    <xdr:to>
      <xdr:col>19</xdr:col>
      <xdr:colOff>133350</xdr:colOff>
      <xdr:row>66</xdr:row>
      <xdr:rowOff>94615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193145"/>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69532</xdr:rowOff>
    </xdr:from>
    <xdr:to>
      <xdr:col>15</xdr:col>
      <xdr:colOff>82550</xdr:colOff>
      <xdr:row>65</xdr:row>
      <xdr:rowOff>48895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1042332"/>
          <a:ext cx="889000" cy="150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69532</xdr:rowOff>
    </xdr:from>
    <xdr:to>
      <xdr:col>11</xdr:col>
      <xdr:colOff>31750</xdr:colOff>
      <xdr:row>65</xdr:row>
      <xdr:rowOff>157480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1042332"/>
          <a:ext cx="889000" cy="25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72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10160</xdr:rowOff>
    </xdr:from>
    <xdr:to>
      <xdr:col>23</xdr:col>
      <xdr:colOff>184150</xdr:colOff>
      <xdr:row>65</xdr:row>
      <xdr:rowOff>111760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153687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126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43815</xdr:rowOff>
    </xdr:from>
    <xdr:to>
      <xdr:col>19</xdr:col>
      <xdr:colOff>184150</xdr:colOff>
      <xdr:row>66</xdr:row>
      <xdr:rowOff>145415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35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130192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445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169545</xdr:rowOff>
    </xdr:from>
    <xdr:to>
      <xdr:col>15</xdr:col>
      <xdr:colOff>133350</xdr:colOff>
      <xdr:row>65</xdr:row>
      <xdr:rowOff>99695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1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84472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228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18732</xdr:rowOff>
    </xdr:from>
    <xdr:to>
      <xdr:col>11</xdr:col>
      <xdr:colOff>82550</xdr:colOff>
      <xdr:row>64</xdr:row>
      <xdr:rowOff>120332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99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105109</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107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106680</xdr:rowOff>
    </xdr:from>
    <xdr:to>
      <xdr:col>7</xdr:col>
      <xdr:colOff>31750</xdr:colOff>
      <xdr:row>66</xdr:row>
      <xdr:rowOff>36830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25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21607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33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[133,235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令和５年度から</a:t>
          </a:r>
          <a:r>
            <a:rPr kumimoji="1" lang="en-US" altLang="ja-JP" sz="1300">
              <a:latin typeface="ＭＳ Ｐゴシック" panose="020B0600070205080204" pitchFamily="50" charset="-128"/>
              <a:ea typeface="ＭＳ Ｐゴシック" panose="020B0600070205080204" pitchFamily="50" charset="-128"/>
            </a:rPr>
            <a:t>9,124</a:t>
          </a:r>
          <a:r>
            <a:rPr kumimoji="1" lang="ja-JP" altLang="en-US" sz="1300">
              <a:latin typeface="ＭＳ Ｐゴシック" panose="020B0600070205080204" pitchFamily="50" charset="-128"/>
              <a:ea typeface="ＭＳ Ｐゴシック" panose="020B0600070205080204" pitchFamily="50" charset="-128"/>
            </a:rPr>
            <a:t>円増加し</a:t>
          </a:r>
          <a:r>
            <a:rPr kumimoji="1" lang="en-US" altLang="ja-JP" sz="1300">
              <a:latin typeface="ＭＳ Ｐゴシック" panose="020B0600070205080204" pitchFamily="50" charset="-128"/>
              <a:ea typeface="ＭＳ Ｐゴシック" panose="020B0600070205080204" pitchFamily="50" charset="-128"/>
            </a:rPr>
            <a:t>133,235</a:t>
          </a:r>
          <a:r>
            <a:rPr kumimoji="1" lang="ja-JP" altLang="en-US" sz="1300">
              <a:latin typeface="ＭＳ Ｐゴシック" panose="020B0600070205080204" pitchFamily="50" charset="-128"/>
              <a:ea typeface="ＭＳ Ｐゴシック" panose="020B0600070205080204" pitchFamily="50" charset="-128"/>
            </a:rPr>
            <a:t>円となったが、類似団体内平均値を下回っている。これは、学校給食、消防、ごみ処理業務をそれぞれ一部事務組合で実施しているためである。</a:t>
          </a:r>
        </a:p>
        <a:p>
          <a:r>
            <a:rPr kumimoji="1" lang="ja-JP" altLang="en-US" sz="1300">
              <a:latin typeface="ＭＳ Ｐゴシック" panose="020B0600070205080204" pitchFamily="50" charset="-128"/>
              <a:ea typeface="ＭＳ Ｐゴシック" panose="020B0600070205080204" pitchFamily="50" charset="-128"/>
            </a:rPr>
            <a:t>　しかし、維持補修費については、施設の老朽化が進行しており、今後増加することが予想されるため、人件費、物件費も含めた歳出経費の精査に努めていく必要がある。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110328</xdr:rowOff>
    </xdr:from>
    <xdr:to>
      <xdr:col>23</xdr:col>
      <xdr:colOff>133350</xdr:colOff>
      <xdr:row>80</xdr:row>
      <xdr:rowOff>141780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26328"/>
          <a:ext cx="838200" cy="31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126557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425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108547</xdr:rowOff>
    </xdr:from>
    <xdr:to>
      <xdr:col>19</xdr:col>
      <xdr:colOff>133350</xdr:colOff>
      <xdr:row>80</xdr:row>
      <xdr:rowOff>110328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3824547"/>
          <a:ext cx="889000" cy="1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86792</xdr:rowOff>
    </xdr:from>
    <xdr:to>
      <xdr:col>15</xdr:col>
      <xdr:colOff>82550</xdr:colOff>
      <xdr:row>80</xdr:row>
      <xdr:rowOff>108547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802792"/>
          <a:ext cx="889000" cy="2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76639</xdr:rowOff>
    </xdr:from>
    <xdr:to>
      <xdr:col>11</xdr:col>
      <xdr:colOff>31750</xdr:colOff>
      <xdr:row>80</xdr:row>
      <xdr:rowOff>86792</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792639"/>
          <a:ext cx="889000" cy="10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90980</xdr:rowOff>
    </xdr:from>
    <xdr:to>
      <xdr:col>23</xdr:col>
      <xdr:colOff>184150</xdr:colOff>
      <xdr:row>81</xdr:row>
      <xdr:rowOff>21130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80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12257</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72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59528</xdr:rowOff>
    </xdr:from>
    <xdr:to>
      <xdr:col>19</xdr:col>
      <xdr:colOff>184150</xdr:colOff>
      <xdr:row>80</xdr:row>
      <xdr:rowOff>161128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75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171305</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44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57747</xdr:rowOff>
    </xdr:from>
    <xdr:to>
      <xdr:col>15</xdr:col>
      <xdr:colOff>133350</xdr:colOff>
      <xdr:row>80</xdr:row>
      <xdr:rowOff>159347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73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169524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42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35992</xdr:rowOff>
    </xdr:from>
    <xdr:to>
      <xdr:col>11</xdr:col>
      <xdr:colOff>82550</xdr:colOff>
      <xdr:row>80</xdr:row>
      <xdr:rowOff>137592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51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147769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52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25839</xdr:rowOff>
    </xdr:from>
    <xdr:to>
      <xdr:col>7</xdr:col>
      <xdr:colOff>31750</xdr:colOff>
      <xdr:row>80</xdr:row>
      <xdr:rowOff>127439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4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137616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510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本市独自の措置として平成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年度から等級に応じた給料の削減を実施しており、類似団体内の平均値より低く、令和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年度までほぼ横ばいの数値で推移している。</a:t>
          </a:r>
        </a:p>
        <a:p>
          <a:r>
            <a:rPr kumimoji="1" lang="ja-JP" altLang="en-US" sz="1300">
              <a:latin typeface="ＭＳ Ｐゴシック" panose="020B0600070205080204" pitchFamily="50" charset="-128"/>
              <a:ea typeface="ＭＳ Ｐゴシック" panose="020B0600070205080204" pitchFamily="50" charset="-128"/>
            </a:rPr>
            <a:t>　令和５年度は経験年数階層の変動等により前年度と比較し減少したが、令和６年度は市民病院の廃院に伴う職員の職種変更等により、増加へ転じた。</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165100</xdr:rowOff>
    </xdr:from>
    <xdr:to>
      <xdr:col>81</xdr:col>
      <xdr:colOff>44450</xdr:colOff>
      <xdr:row>81</xdr:row>
      <xdr:rowOff>131536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3881100"/>
          <a:ext cx="8382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165100</xdr:rowOff>
    </xdr:from>
    <xdr:to>
      <xdr:col>77</xdr:col>
      <xdr:colOff>44450</xdr:colOff>
      <xdr:row>82</xdr:row>
      <xdr:rowOff>115207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3881100"/>
          <a:ext cx="889000" cy="293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1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80736</xdr:rowOff>
    </xdr:from>
    <xdr:to>
      <xdr:col>72</xdr:col>
      <xdr:colOff>203200</xdr:colOff>
      <xdr:row>82</xdr:row>
      <xdr:rowOff>115207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13963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80736</xdr:rowOff>
    </xdr:from>
    <xdr:to>
      <xdr:col>68</xdr:col>
      <xdr:colOff>152400</xdr:colOff>
      <xdr:row>82</xdr:row>
      <xdr:rowOff>97971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13963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80736</xdr:rowOff>
    </xdr:from>
    <xdr:to>
      <xdr:col>81</xdr:col>
      <xdr:colOff>95250</xdr:colOff>
      <xdr:row>82</xdr:row>
      <xdr:rowOff>10886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396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97263</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813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114300</xdr:rowOff>
    </xdr:from>
    <xdr:to>
      <xdr:col>77</xdr:col>
      <xdr:colOff>95250</xdr:colOff>
      <xdr:row>81</xdr:row>
      <xdr:rowOff>44450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54627</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59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64407</xdr:rowOff>
    </xdr:from>
    <xdr:to>
      <xdr:col>73</xdr:col>
      <xdr:colOff>44450</xdr:colOff>
      <xdr:row>82</xdr:row>
      <xdr:rowOff>166007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12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4734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89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29936</xdr:rowOff>
    </xdr:from>
    <xdr:to>
      <xdr:col>68</xdr:col>
      <xdr:colOff>203200</xdr:colOff>
      <xdr:row>82</xdr:row>
      <xdr:rowOff>131536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08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141713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85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47171</xdr:rowOff>
    </xdr:from>
    <xdr:to>
      <xdr:col>64</xdr:col>
      <xdr:colOff>152400</xdr:colOff>
      <xdr:row>82</xdr:row>
      <xdr:rowOff>148771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1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158948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874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と比較して職員数が増加している要因は、市民病院廃院に伴い病院職員を普通会計に受け入れたことによるものである。従来より類似団体と比較して職員数が多くなっていることも踏まえると、今後より一層職員数の適正化を図っていく必要があ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82656</xdr:rowOff>
    </xdr:from>
    <xdr:to>
      <xdr:col>81</xdr:col>
      <xdr:colOff>44450</xdr:colOff>
      <xdr:row>63</xdr:row>
      <xdr:rowOff>47943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712556"/>
          <a:ext cx="8382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4233</xdr:rowOff>
    </xdr:from>
    <xdr:to>
      <xdr:col>77</xdr:col>
      <xdr:colOff>44450</xdr:colOff>
      <xdr:row>62</xdr:row>
      <xdr:rowOff>82656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634133"/>
          <a:ext cx="889000" cy="78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35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4233</xdr:rowOff>
    </xdr:from>
    <xdr:to>
      <xdr:col>72</xdr:col>
      <xdr:colOff>203200</xdr:colOff>
      <xdr:row>62</xdr:row>
      <xdr:rowOff>44450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6341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103946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28363</xdr:rowOff>
    </xdr:from>
    <xdr:to>
      <xdr:col>68</xdr:col>
      <xdr:colOff>152400</xdr:colOff>
      <xdr:row>62</xdr:row>
      <xdr:rowOff>44450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65826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97913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71772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168593</xdr:rowOff>
    </xdr:from>
    <xdr:to>
      <xdr:col>81</xdr:col>
      <xdr:colOff>95250</xdr:colOff>
      <xdr:row>63</xdr:row>
      <xdr:rowOff>98743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798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140670</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770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31856</xdr:rowOff>
    </xdr:from>
    <xdr:to>
      <xdr:col>77</xdr:col>
      <xdr:colOff>95250</xdr:colOff>
      <xdr:row>62</xdr:row>
      <xdr:rowOff>133456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66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118233</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748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124883</xdr:rowOff>
    </xdr:from>
    <xdr:to>
      <xdr:col>73</xdr:col>
      <xdr:colOff>44450</xdr:colOff>
      <xdr:row>62</xdr:row>
      <xdr:rowOff>55033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5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39810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66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165100</xdr:rowOff>
    </xdr:from>
    <xdr:to>
      <xdr:col>68</xdr:col>
      <xdr:colOff>203200</xdr:colOff>
      <xdr:row>62</xdr:row>
      <xdr:rowOff>95250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80027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70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149013</xdr:rowOff>
    </xdr:from>
    <xdr:to>
      <xdr:col>64</xdr:col>
      <xdr:colOff>152400</xdr:colOff>
      <xdr:row>62</xdr:row>
      <xdr:rowOff>79163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63940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69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令和５年度から</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ポイント下落し</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となり、類似団体内平均値と比較しても低い数値となっている。減少の要因としては、過去に借入した市債の一部の償還が終了したことや、普通交付税額が増加したことなどが挙げられる。</a:t>
          </a:r>
        </a:p>
        <a:p>
          <a:r>
            <a:rPr kumimoji="1" lang="ja-JP" altLang="en-US" sz="1300">
              <a:latin typeface="ＭＳ Ｐゴシック" panose="020B0600070205080204" pitchFamily="50" charset="-128"/>
              <a:ea typeface="ＭＳ Ｐゴシック" panose="020B0600070205080204" pitchFamily="50" charset="-128"/>
            </a:rPr>
            <a:t>　投資的事業については、今後も公共施設等の改修事業が予想されており、各年度の事業費の平準化を図るとともに、後年度負担を考慮して慎重に検討していく必要がある。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89323</xdr:rowOff>
    </xdr:from>
    <xdr:to>
      <xdr:col>81</xdr:col>
      <xdr:colOff>44450</xdr:colOff>
      <xdr:row>39</xdr:row>
      <xdr:rowOff>153670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775873"/>
          <a:ext cx="8382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97367</xdr:rowOff>
    </xdr:from>
    <xdr:to>
      <xdr:col>77</xdr:col>
      <xdr:colOff>44450</xdr:colOff>
      <xdr:row>39</xdr:row>
      <xdr:rowOff>153670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783917"/>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49106</xdr:rowOff>
    </xdr:from>
    <xdr:to>
      <xdr:col>72</xdr:col>
      <xdr:colOff>203200</xdr:colOff>
      <xdr:row>39</xdr:row>
      <xdr:rowOff>97367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735656"/>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846</xdr:rowOff>
    </xdr:from>
    <xdr:to>
      <xdr:col>68</xdr:col>
      <xdr:colOff>152400</xdr:colOff>
      <xdr:row>39</xdr:row>
      <xdr:rowOff>49106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68739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38523</xdr:rowOff>
    </xdr:from>
    <xdr:to>
      <xdr:col>81</xdr:col>
      <xdr:colOff>95250</xdr:colOff>
      <xdr:row>39</xdr:row>
      <xdr:rowOff>140123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72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55050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570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102870</xdr:rowOff>
    </xdr:from>
    <xdr:to>
      <xdr:col>77</xdr:col>
      <xdr:colOff>95250</xdr:colOff>
      <xdr:row>40</xdr:row>
      <xdr:rowOff>33020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43197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558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46567</xdr:rowOff>
    </xdr:from>
    <xdr:to>
      <xdr:col>73</xdr:col>
      <xdr:colOff>44450</xdr:colOff>
      <xdr:row>39</xdr:row>
      <xdr:rowOff>148167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158344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169756</xdr:rowOff>
    </xdr:from>
    <xdr:to>
      <xdr:col>68</xdr:col>
      <xdr:colOff>203200</xdr:colOff>
      <xdr:row>39</xdr:row>
      <xdr:rowOff>99906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68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110083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5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121496</xdr:rowOff>
    </xdr:from>
    <xdr:to>
      <xdr:col>64</xdr:col>
      <xdr:colOff>152400</xdr:colOff>
      <xdr:row>39</xdr:row>
      <xdr:rowOff>51646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63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61824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05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令和５年度から</a:t>
          </a:r>
          <a:r>
            <a:rPr kumimoji="1" lang="en-US" altLang="ja-JP" sz="1300">
              <a:latin typeface="ＭＳ Ｐゴシック" panose="020B0600070205080204" pitchFamily="50" charset="-128"/>
              <a:ea typeface="ＭＳ Ｐゴシック" panose="020B0600070205080204" pitchFamily="50" charset="-128"/>
            </a:rPr>
            <a:t>23.1</a:t>
          </a:r>
          <a:r>
            <a:rPr kumimoji="1" lang="ja-JP" altLang="en-US" sz="1300">
              <a:latin typeface="ＭＳ Ｐゴシック" panose="020B0600070205080204" pitchFamily="50" charset="-128"/>
              <a:ea typeface="ＭＳ Ｐゴシック" panose="020B0600070205080204" pitchFamily="50" charset="-128"/>
            </a:rPr>
            <a:t>ポイント改善し</a:t>
          </a:r>
          <a:r>
            <a:rPr kumimoji="1" lang="en-US" altLang="ja-JP" sz="1300">
              <a:latin typeface="ＭＳ Ｐゴシック" panose="020B0600070205080204" pitchFamily="50" charset="-128"/>
              <a:ea typeface="ＭＳ Ｐゴシック" panose="020B0600070205080204" pitchFamily="50" charset="-128"/>
            </a:rPr>
            <a:t>19.9%</a:t>
          </a:r>
          <a:r>
            <a:rPr kumimoji="1" lang="ja-JP" altLang="en-US" sz="1300">
              <a:latin typeface="ＭＳ Ｐゴシック" panose="020B0600070205080204" pitchFamily="50" charset="-128"/>
              <a:ea typeface="ＭＳ Ｐゴシック" panose="020B0600070205080204" pitchFamily="50" charset="-128"/>
            </a:rPr>
            <a:t>となったものの、依然として類似団体内平均値を大きく上回っている。改善した要因としては、一般会計等の地方債現在高が減少し、充当可能基金が増加したことがなど挙げられる。</a:t>
          </a:r>
        </a:p>
        <a:p>
          <a:r>
            <a:rPr kumimoji="1" lang="ja-JP" altLang="en-US" sz="1300">
              <a:latin typeface="ＭＳ Ｐゴシック" panose="020B0600070205080204" pitchFamily="50" charset="-128"/>
              <a:ea typeface="ＭＳ Ｐゴシック" panose="020B0600070205080204" pitchFamily="50" charset="-128"/>
            </a:rPr>
            <a:t>　しかし、今後も公共施設等の改修事業に係る地方債借入が予想されるため、指標の動向に注視し、将来的な事業の実施に当たっては、慎重に内容の精査等を行う必要がある。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141575</xdr:rowOff>
    </xdr:from>
    <xdr:to>
      <xdr:col>81</xdr:col>
      <xdr:colOff>44450</xdr:colOff>
      <xdr:row>16</xdr:row>
      <xdr:rowOff>64105</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541875"/>
          <a:ext cx="8382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64105</xdr:rowOff>
    </xdr:from>
    <xdr:to>
      <xdr:col>77</xdr:col>
      <xdr:colOff>44450</xdr:colOff>
      <xdr:row>16</xdr:row>
      <xdr:rowOff>91682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807305"/>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91682</xdr:rowOff>
    </xdr:from>
    <xdr:to>
      <xdr:col>72</xdr:col>
      <xdr:colOff>203200</xdr:colOff>
      <xdr:row>17</xdr:row>
      <xdr:rowOff>29391</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834882"/>
          <a:ext cx="889000" cy="109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29391</xdr:rowOff>
    </xdr:from>
    <xdr:to>
      <xdr:col>68</xdr:col>
      <xdr:colOff>152400</xdr:colOff>
      <xdr:row>18</xdr:row>
      <xdr:rowOff>53279</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944041"/>
          <a:ext cx="889000" cy="195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162258</xdr:rowOff>
    </xdr:from>
    <xdr:to>
      <xdr:col>68</xdr:col>
      <xdr:colOff>203200</xdr:colOff>
      <xdr:row>14</xdr:row>
      <xdr:rowOff>92408</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90775</xdr:rowOff>
    </xdr:from>
    <xdr:to>
      <xdr:col>81</xdr:col>
      <xdr:colOff>95250</xdr:colOff>
      <xdr:row>15</xdr:row>
      <xdr:rowOff>20925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49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62852</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463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13305</xdr:rowOff>
    </xdr:from>
    <xdr:to>
      <xdr:col>77</xdr:col>
      <xdr:colOff>95250</xdr:colOff>
      <xdr:row>16</xdr:row>
      <xdr:rowOff>114905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75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99682</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8428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40882</xdr:rowOff>
    </xdr:from>
    <xdr:to>
      <xdr:col>73</xdr:col>
      <xdr:colOff>44450</xdr:colOff>
      <xdr:row>16</xdr:row>
      <xdr:rowOff>142482</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784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127259</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870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150041</xdr:rowOff>
    </xdr:from>
    <xdr:to>
      <xdr:col>68</xdr:col>
      <xdr:colOff>203200</xdr:colOff>
      <xdr:row>17</xdr:row>
      <xdr:rowOff>80191</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893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64968</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979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2479</xdr:rowOff>
    </xdr:from>
    <xdr:to>
      <xdr:col>64</xdr:col>
      <xdr:colOff>152400</xdr:colOff>
      <xdr:row>18</xdr:row>
      <xdr:rowOff>104079</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3088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88856</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174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大阪府藤井寺市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62,304
61,059
8.89
27,275,185
27,039,243
228,338
15,105,489
15,295,446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令和５年度から</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ポイント上昇して</a:t>
          </a:r>
          <a:r>
            <a:rPr kumimoji="1" lang="en-US" altLang="ja-JP" sz="1300">
              <a:latin typeface="ＭＳ Ｐゴシック" panose="020B0600070205080204" pitchFamily="50" charset="-128"/>
              <a:ea typeface="ＭＳ Ｐゴシック" panose="020B0600070205080204" pitchFamily="50" charset="-128"/>
            </a:rPr>
            <a:t>27.2%</a:t>
          </a:r>
          <a:r>
            <a:rPr kumimoji="1" lang="ja-JP" altLang="en-US" sz="1300">
              <a:latin typeface="ＭＳ Ｐゴシック" panose="020B0600070205080204" pitchFamily="50" charset="-128"/>
              <a:ea typeface="ＭＳ Ｐゴシック" panose="020B0600070205080204" pitchFamily="50" charset="-128"/>
            </a:rPr>
            <a:t>となり、類似団体内平均値を上回っている。主に、職員数や退職手当が増加したことや、会計年度任用職員への勤勉手当の支給が開始されたことが要因である。また、小規模な市でありながら、公立保育所が５か所、公立こども園が１か所、公立幼稚園が３か所あることも要因の一つとして挙げられる。</a:t>
          </a:r>
        </a:p>
        <a:p>
          <a:r>
            <a:rPr kumimoji="1" lang="ja-JP" altLang="en-US" sz="1300">
              <a:latin typeface="ＭＳ Ｐゴシック" panose="020B0600070205080204" pitchFamily="50" charset="-128"/>
              <a:ea typeface="ＭＳ Ｐゴシック" panose="020B0600070205080204" pitchFamily="50" charset="-128"/>
            </a:rPr>
            <a:t>　人件費は経常収支比率に占める割合が大きい部分であり、事務の効率化や民間委託の検討など、引き続き人件費の抑制を図っていく。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101854</xdr:rowOff>
    </xdr:from>
    <xdr:to>
      <xdr:col>24</xdr:col>
      <xdr:colOff>25400</xdr:colOff>
      <xdr:row>37</xdr:row>
      <xdr:rowOff>170434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45504"/>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51562</xdr:rowOff>
    </xdr:from>
    <xdr:to>
      <xdr:col>19</xdr:col>
      <xdr:colOff>187325</xdr:colOff>
      <xdr:row>37</xdr:row>
      <xdr:rowOff>101854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9521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51562</xdr:rowOff>
    </xdr:from>
    <xdr:to>
      <xdr:col>15</xdr:col>
      <xdr:colOff>98425</xdr:colOff>
      <xdr:row>37</xdr:row>
      <xdr:rowOff>60706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39521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60706</xdr:rowOff>
    </xdr:from>
    <xdr:to>
      <xdr:col>11</xdr:col>
      <xdr:colOff>9525</xdr:colOff>
      <xdr:row>38</xdr:row>
      <xdr:rowOff>17272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04356"/>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119634</xdr:rowOff>
    </xdr:from>
    <xdr:to>
      <xdr:col>24</xdr:col>
      <xdr:colOff>76200</xdr:colOff>
      <xdr:row>38</xdr:row>
      <xdr:rowOff>49785</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91711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51054</xdr:rowOff>
    </xdr:from>
    <xdr:to>
      <xdr:col>20</xdr:col>
      <xdr:colOff>38100</xdr:colOff>
      <xdr:row>37</xdr:row>
      <xdr:rowOff>152654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137431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81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762</xdr:rowOff>
    </xdr:from>
    <xdr:to>
      <xdr:col>15</xdr:col>
      <xdr:colOff>149225</xdr:colOff>
      <xdr:row>37</xdr:row>
      <xdr:rowOff>102362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87139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9906</xdr:rowOff>
    </xdr:from>
    <xdr:to>
      <xdr:col>11</xdr:col>
      <xdr:colOff>60325</xdr:colOff>
      <xdr:row>37</xdr:row>
      <xdr:rowOff>111506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96283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137922</xdr:rowOff>
    </xdr:from>
    <xdr:to>
      <xdr:col>6</xdr:col>
      <xdr:colOff>171450</xdr:colOff>
      <xdr:row>38</xdr:row>
      <xdr:rowOff>68072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52849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令和５年度から</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ポイント下落して</a:t>
          </a:r>
          <a:r>
            <a:rPr kumimoji="1" lang="en-US" altLang="ja-JP" sz="1300">
              <a:latin typeface="ＭＳ Ｐゴシック" panose="020B0600070205080204" pitchFamily="50" charset="-128"/>
              <a:ea typeface="ＭＳ Ｐゴシック" panose="020B0600070205080204" pitchFamily="50" charset="-128"/>
            </a:rPr>
            <a:t>12.4%</a:t>
          </a:r>
          <a:r>
            <a:rPr kumimoji="1" lang="ja-JP" altLang="en-US" sz="1300">
              <a:latin typeface="ＭＳ Ｐゴシック" panose="020B0600070205080204" pitchFamily="50" charset="-128"/>
              <a:ea typeface="ＭＳ Ｐゴシック" panose="020B0600070205080204" pitchFamily="50" charset="-128"/>
            </a:rPr>
            <a:t>となった。類似団体内平均値を依然として下回っており、行財政改革の取り組み等により経費の抑制基調に努めてきたことが要因である。</a:t>
          </a:r>
        </a:p>
        <a:p>
          <a:r>
            <a:rPr kumimoji="1" lang="ja-JP" altLang="en-US" sz="1300">
              <a:latin typeface="ＭＳ Ｐゴシック" panose="020B0600070205080204" pitchFamily="50" charset="-128"/>
              <a:ea typeface="ＭＳ Ｐゴシック" panose="020B0600070205080204" pitchFamily="50" charset="-128"/>
            </a:rPr>
            <a:t>　今後も引き続き委託料の見直し等を行い、経費の抑制に努めていく。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50800</xdr:rowOff>
    </xdr:from>
    <xdr:to>
      <xdr:col>82</xdr:col>
      <xdr:colOff>107950</xdr:colOff>
      <xdr:row>14</xdr:row>
      <xdr:rowOff>136525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5671800" y="2451100"/>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136525</xdr:rowOff>
    </xdr:from>
    <xdr:to>
      <xdr:col>78</xdr:col>
      <xdr:colOff>69850</xdr:colOff>
      <xdr:row>14</xdr:row>
      <xdr:rowOff>136525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5368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15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69850</xdr:rowOff>
    </xdr:from>
    <xdr:to>
      <xdr:col>73</xdr:col>
      <xdr:colOff>180975</xdr:colOff>
      <xdr:row>14</xdr:row>
      <xdr:rowOff>136525</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47015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69850</xdr:rowOff>
    </xdr:from>
    <xdr:to>
      <xdr:col>69</xdr:col>
      <xdr:colOff>92075</xdr:colOff>
      <xdr:row>14</xdr:row>
      <xdr:rowOff>69850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24701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38752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7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0</xdr:rowOff>
    </xdr:from>
    <xdr:to>
      <xdr:col>82</xdr:col>
      <xdr:colOff>158750</xdr:colOff>
      <xdr:row>14</xdr:row>
      <xdr:rowOff>101600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16527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85725</xdr:rowOff>
    </xdr:from>
    <xdr:to>
      <xdr:col>78</xdr:col>
      <xdr:colOff>120650</xdr:colOff>
      <xdr:row>15</xdr:row>
      <xdr:rowOff>15875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48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26052</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254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85725</xdr:rowOff>
    </xdr:from>
    <xdr:to>
      <xdr:col>74</xdr:col>
      <xdr:colOff>31750</xdr:colOff>
      <xdr:row>15</xdr:row>
      <xdr:rowOff>15875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48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26052</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25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19050</xdr:rowOff>
    </xdr:from>
    <xdr:to>
      <xdr:col>69</xdr:col>
      <xdr:colOff>142875</xdr:colOff>
      <xdr:row>14</xdr:row>
      <xdr:rowOff>120650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41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130827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18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19050</xdr:rowOff>
    </xdr:from>
    <xdr:to>
      <xdr:col>65</xdr:col>
      <xdr:colOff>53975</xdr:colOff>
      <xdr:row>14</xdr:row>
      <xdr:rowOff>120650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41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130827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18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ポイント下落して</a:t>
          </a:r>
          <a:r>
            <a:rPr kumimoji="1" lang="en-US" altLang="ja-JP" sz="1300">
              <a:latin typeface="ＭＳ Ｐゴシック" panose="020B0600070205080204" pitchFamily="50" charset="-128"/>
              <a:ea typeface="ＭＳ Ｐゴシック" panose="020B0600070205080204" pitchFamily="50" charset="-128"/>
            </a:rPr>
            <a:t>15.6%</a:t>
          </a:r>
          <a:r>
            <a:rPr kumimoji="1" lang="ja-JP" altLang="en-US" sz="1300">
              <a:latin typeface="ＭＳ Ｐゴシック" panose="020B0600070205080204" pitchFamily="50" charset="-128"/>
              <a:ea typeface="ＭＳ Ｐゴシック" panose="020B0600070205080204" pitchFamily="50" charset="-128"/>
            </a:rPr>
            <a:t>となったが、依然として類似団体内平均値と比較すると高い数値にある。障害福祉サービス費や障害児通所給付費等が増加傾向にある。</a:t>
          </a:r>
        </a:p>
        <a:p>
          <a:r>
            <a:rPr kumimoji="1" lang="ja-JP" altLang="en-US" sz="1300">
              <a:latin typeface="ＭＳ Ｐゴシック" panose="020B0600070205080204" pitchFamily="50" charset="-128"/>
              <a:ea typeface="ＭＳ Ｐゴシック" panose="020B0600070205080204" pitchFamily="50" charset="-128"/>
            </a:rPr>
            <a:t>　扶助費は、義務的経費のため抑制は困難であるが、単独扶助費の見直しなど引き続き検討していく必要がある。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127000</xdr:rowOff>
    </xdr:from>
    <xdr:to>
      <xdr:col>24</xdr:col>
      <xdr:colOff>25400</xdr:colOff>
      <xdr:row>57</xdr:row>
      <xdr:rowOff>136525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89965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165100</xdr:rowOff>
    </xdr:from>
    <xdr:to>
      <xdr:col>19</xdr:col>
      <xdr:colOff>187325</xdr:colOff>
      <xdr:row>57</xdr:row>
      <xdr:rowOff>136525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766300"/>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98425</xdr:rowOff>
    </xdr:from>
    <xdr:to>
      <xdr:col>15</xdr:col>
      <xdr:colOff>98425</xdr:colOff>
      <xdr:row>56</xdr:row>
      <xdr:rowOff>165100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69962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98425</xdr:rowOff>
    </xdr:from>
    <xdr:to>
      <xdr:col>11</xdr:col>
      <xdr:colOff>9525</xdr:colOff>
      <xdr:row>56</xdr:row>
      <xdr:rowOff>155575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69962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76200</xdr:rowOff>
    </xdr:from>
    <xdr:to>
      <xdr:col>24</xdr:col>
      <xdr:colOff>76200</xdr:colOff>
      <xdr:row>58</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8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48277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85725</xdr:rowOff>
    </xdr:from>
    <xdr:to>
      <xdr:col>20</xdr:col>
      <xdr:colOff>38100</xdr:colOff>
      <xdr:row>58</xdr:row>
      <xdr:rowOff>15875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85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652</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944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114300</xdr:rowOff>
    </xdr:from>
    <xdr:to>
      <xdr:col>15</xdr:col>
      <xdr:colOff>149225</xdr:colOff>
      <xdr:row>57</xdr:row>
      <xdr:rowOff>44450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29227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47625</xdr:rowOff>
    </xdr:from>
    <xdr:to>
      <xdr:col>11</xdr:col>
      <xdr:colOff>60325</xdr:colOff>
      <xdr:row>56</xdr:row>
      <xdr:rowOff>149225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64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134002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735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104775</xdr:rowOff>
    </xdr:from>
    <xdr:to>
      <xdr:col>6</xdr:col>
      <xdr:colOff>171450</xdr:colOff>
      <xdr:row>57</xdr:row>
      <xdr:rowOff>34925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70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19702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792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令和５年度から</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ポイント下落して</a:t>
          </a:r>
          <a:r>
            <a:rPr kumimoji="1" lang="en-US" altLang="ja-JP" sz="1300">
              <a:latin typeface="ＭＳ Ｐゴシック" panose="020B0600070205080204" pitchFamily="50" charset="-128"/>
              <a:ea typeface="ＭＳ Ｐゴシック" panose="020B0600070205080204" pitchFamily="50" charset="-128"/>
            </a:rPr>
            <a:t>14.4%</a:t>
          </a:r>
          <a:r>
            <a:rPr kumimoji="1" lang="ja-JP" altLang="en-US" sz="1300">
              <a:latin typeface="ＭＳ Ｐゴシック" panose="020B0600070205080204" pitchFamily="50" charset="-128"/>
              <a:ea typeface="ＭＳ Ｐゴシック" panose="020B0600070205080204" pitchFamily="50" charset="-128"/>
            </a:rPr>
            <a:t>となったが、依然として類似団体内平均値を上回っている。繰出金における、介護保険や後期高齢者医療への繰出の増加が要因となっている。</a:t>
          </a:r>
        </a:p>
        <a:p>
          <a:r>
            <a:rPr kumimoji="1" lang="ja-JP" altLang="en-US" sz="1300">
              <a:latin typeface="ＭＳ Ｐゴシック" panose="020B0600070205080204" pitchFamily="50" charset="-128"/>
              <a:ea typeface="ＭＳ Ｐゴシック" panose="020B0600070205080204" pitchFamily="50" charset="-128"/>
            </a:rPr>
            <a:t>　他会計への基準外繰出のあり方や、受益と負担の公平性などについて、引き続き検討していく必要がある。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72136</xdr:rowOff>
    </xdr:from>
    <xdr:to>
      <xdr:col>82</xdr:col>
      <xdr:colOff>107950</xdr:colOff>
      <xdr:row>58</xdr:row>
      <xdr:rowOff>127000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10016236"/>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26416</xdr:rowOff>
    </xdr:from>
    <xdr:to>
      <xdr:col>78</xdr:col>
      <xdr:colOff>69850</xdr:colOff>
      <xdr:row>58</xdr:row>
      <xdr:rowOff>127000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97051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152146</xdr:rowOff>
    </xdr:from>
    <xdr:to>
      <xdr:col>73</xdr:col>
      <xdr:colOff>180975</xdr:colOff>
      <xdr:row>58</xdr:row>
      <xdr:rowOff>26416</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92479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152146</xdr:rowOff>
    </xdr:from>
    <xdr:to>
      <xdr:col>69</xdr:col>
      <xdr:colOff>92075</xdr:colOff>
      <xdr:row>58</xdr:row>
      <xdr:rowOff>35560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92479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21336</xdr:rowOff>
    </xdr:from>
    <xdr:to>
      <xdr:col>82</xdr:col>
      <xdr:colOff>158750</xdr:colOff>
      <xdr:row>58</xdr:row>
      <xdr:rowOff>122936</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96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164863</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937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76200</xdr:rowOff>
    </xdr:from>
    <xdr:to>
      <xdr:col>78</xdr:col>
      <xdr:colOff>120650</xdr:colOff>
      <xdr:row>59</xdr:row>
      <xdr:rowOff>6350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162577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147066</xdr:rowOff>
    </xdr:from>
    <xdr:to>
      <xdr:col>74</xdr:col>
      <xdr:colOff>31750</xdr:colOff>
      <xdr:row>58</xdr:row>
      <xdr:rowOff>77216</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91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61993</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101346</xdr:rowOff>
    </xdr:from>
    <xdr:to>
      <xdr:col>69</xdr:col>
      <xdr:colOff>142875</xdr:colOff>
      <xdr:row>58</xdr:row>
      <xdr:rowOff>31496</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873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16273</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960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156210</xdr:rowOff>
    </xdr:from>
    <xdr:to>
      <xdr:col>65</xdr:col>
      <xdr:colOff>53975</xdr:colOff>
      <xdr:row>58</xdr:row>
      <xdr:rowOff>86360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71137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令和５年度から</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ポイント下落して</a:t>
          </a:r>
          <a:r>
            <a:rPr kumimoji="1" lang="en-US" altLang="ja-JP" sz="1300">
              <a:latin typeface="ＭＳ Ｐゴシック" panose="020B0600070205080204" pitchFamily="50" charset="-128"/>
              <a:ea typeface="ＭＳ Ｐゴシック" panose="020B0600070205080204" pitchFamily="50" charset="-128"/>
            </a:rPr>
            <a:t>18.0%</a:t>
          </a:r>
          <a:r>
            <a:rPr kumimoji="1" lang="ja-JP" altLang="en-US" sz="1300">
              <a:latin typeface="ＭＳ Ｐゴシック" panose="020B0600070205080204" pitchFamily="50" charset="-128"/>
              <a:ea typeface="ＭＳ Ｐゴシック" panose="020B0600070205080204" pitchFamily="50" charset="-128"/>
            </a:rPr>
            <a:t>となったが、類似団体内平均値を依然として上回っている。これは学校給食、ごみ処理業務を一部事務組合で処理していることに伴う負担金や公共下水道事業への繰出金に係る経費が要因である。</a:t>
          </a:r>
        </a:p>
        <a:p>
          <a:r>
            <a:rPr kumimoji="1" lang="ja-JP" altLang="en-US" sz="1300">
              <a:latin typeface="ＭＳ Ｐゴシック" panose="020B0600070205080204" pitchFamily="50" charset="-128"/>
              <a:ea typeface="ＭＳ Ｐゴシック" panose="020B0600070205080204" pitchFamily="50" charset="-128"/>
            </a:rPr>
            <a:t>　引き続き、公営企業への基準外繰出や一部事務組合への負担金の精査を行い、経費の抑制に努める。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35560</xdr:rowOff>
    </xdr:from>
    <xdr:to>
      <xdr:col>82</xdr:col>
      <xdr:colOff>107950</xdr:colOff>
      <xdr:row>38</xdr:row>
      <xdr:rowOff>117856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550660"/>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99568</xdr:rowOff>
    </xdr:from>
    <xdr:to>
      <xdr:col>78</xdr:col>
      <xdr:colOff>69850</xdr:colOff>
      <xdr:row>38</xdr:row>
      <xdr:rowOff>117856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6146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94996</xdr:rowOff>
    </xdr:from>
    <xdr:to>
      <xdr:col>73</xdr:col>
      <xdr:colOff>180975</xdr:colOff>
      <xdr:row>38</xdr:row>
      <xdr:rowOff>99568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6100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94996</xdr:rowOff>
    </xdr:from>
    <xdr:to>
      <xdr:col>69</xdr:col>
      <xdr:colOff>92075</xdr:colOff>
      <xdr:row>38</xdr:row>
      <xdr:rowOff>145288</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61009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156210</xdr:rowOff>
    </xdr:from>
    <xdr:to>
      <xdr:col>82</xdr:col>
      <xdr:colOff>158750</xdr:colOff>
      <xdr:row>38</xdr:row>
      <xdr:rowOff>86360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128287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67056</xdr:rowOff>
    </xdr:from>
    <xdr:to>
      <xdr:col>78</xdr:col>
      <xdr:colOff>120650</xdr:colOff>
      <xdr:row>38</xdr:row>
      <xdr:rowOff>168656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58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153433</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668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48768</xdr:rowOff>
    </xdr:from>
    <xdr:to>
      <xdr:col>74</xdr:col>
      <xdr:colOff>31750</xdr:colOff>
      <xdr:row>38</xdr:row>
      <xdr:rowOff>150368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135145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65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44196</xdr:rowOff>
    </xdr:from>
    <xdr:to>
      <xdr:col>69</xdr:col>
      <xdr:colOff>142875</xdr:colOff>
      <xdr:row>38</xdr:row>
      <xdr:rowOff>145796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5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130573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645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94488</xdr:rowOff>
    </xdr:from>
    <xdr:to>
      <xdr:col>65</xdr:col>
      <xdr:colOff>53975</xdr:colOff>
      <xdr:row>39</xdr:row>
      <xdr:rowOff>24638</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60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9415</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695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令和５年度から</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ポイント下落して</a:t>
          </a:r>
          <a:r>
            <a:rPr kumimoji="1" lang="en-US" altLang="ja-JP" sz="1300">
              <a:latin typeface="ＭＳ Ｐゴシック" panose="020B0600070205080204" pitchFamily="50" charset="-128"/>
              <a:ea typeface="ＭＳ Ｐゴシック" panose="020B0600070205080204" pitchFamily="50" charset="-128"/>
            </a:rPr>
            <a:t>9.2%</a:t>
          </a:r>
          <a:r>
            <a:rPr kumimoji="1" lang="ja-JP" altLang="en-US" sz="1300">
              <a:latin typeface="ＭＳ Ｐゴシック" panose="020B0600070205080204" pitchFamily="50" charset="-128"/>
              <a:ea typeface="ＭＳ Ｐゴシック" panose="020B0600070205080204" pitchFamily="50" charset="-128"/>
            </a:rPr>
            <a:t>となった。下落の要因としては、過去に借入した市債の一部の償還が終了したことが挙げられる。</a:t>
          </a:r>
        </a:p>
        <a:p>
          <a:r>
            <a:rPr kumimoji="1" lang="ja-JP" altLang="en-US" sz="1300">
              <a:latin typeface="ＭＳ Ｐゴシック" panose="020B0600070205080204" pitchFamily="50" charset="-128"/>
              <a:ea typeface="ＭＳ Ｐゴシック" panose="020B0600070205080204" pitchFamily="50" charset="-128"/>
            </a:rPr>
            <a:t>　類似団体内平均値を下回っているが、今後も公共施設等の改修事業が予想されており、指標の動向に注視したうえ、慎重に内容の精査等を行い、新発債発行の抑制に努めていく。</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142240</xdr:rowOff>
    </xdr:from>
    <xdr:to>
      <xdr:col>24</xdr:col>
      <xdr:colOff>25400</xdr:colOff>
      <xdr:row>75</xdr:row>
      <xdr:rowOff>85090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282954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85090</xdr:rowOff>
    </xdr:from>
    <xdr:to>
      <xdr:col>19</xdr:col>
      <xdr:colOff>187325</xdr:colOff>
      <xdr:row>75</xdr:row>
      <xdr:rowOff>123190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29438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69850</xdr:rowOff>
    </xdr:from>
    <xdr:to>
      <xdr:col>15</xdr:col>
      <xdr:colOff>98425</xdr:colOff>
      <xdr:row>75</xdr:row>
      <xdr:rowOff>123190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29286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8890</xdr:rowOff>
    </xdr:from>
    <xdr:to>
      <xdr:col>11</xdr:col>
      <xdr:colOff>9525</xdr:colOff>
      <xdr:row>75</xdr:row>
      <xdr:rowOff>69850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1320800" y="128676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91440</xdr:rowOff>
    </xdr:from>
    <xdr:to>
      <xdr:col>24</xdr:col>
      <xdr:colOff>76200</xdr:colOff>
      <xdr:row>75</xdr:row>
      <xdr:rowOff>21590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77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107967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62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34290</xdr:rowOff>
    </xdr:from>
    <xdr:to>
      <xdr:col>20</xdr:col>
      <xdr:colOff>38100</xdr:colOff>
      <xdr:row>75</xdr:row>
      <xdr:rowOff>135890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146067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661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72390</xdr:rowOff>
    </xdr:from>
    <xdr:to>
      <xdr:col>15</xdr:col>
      <xdr:colOff>149225</xdr:colOff>
      <xdr:row>76</xdr:row>
      <xdr:rowOff>2539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12717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19050</xdr:rowOff>
    </xdr:from>
    <xdr:to>
      <xdr:col>11</xdr:col>
      <xdr:colOff>60325</xdr:colOff>
      <xdr:row>75</xdr:row>
      <xdr:rowOff>120650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129540</xdr:rowOff>
    </xdr:from>
    <xdr:to>
      <xdr:col>6</xdr:col>
      <xdr:colOff>171450</xdr:colOff>
      <xdr:row>75</xdr:row>
      <xdr:rowOff>59690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69867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58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令和５年度から</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ポイント下落して</a:t>
          </a:r>
          <a:r>
            <a:rPr kumimoji="1" lang="en-US" altLang="ja-JP" sz="1300">
              <a:latin typeface="ＭＳ Ｐゴシック" panose="020B0600070205080204" pitchFamily="50" charset="-128"/>
              <a:ea typeface="ＭＳ Ｐゴシック" panose="020B0600070205080204" pitchFamily="50" charset="-128"/>
            </a:rPr>
            <a:t>87.6%</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類似団体内順位が低く、物件費以外で類似団体を大きく上回っていることが大きく影響している。</a:t>
          </a:r>
        </a:p>
        <a:p>
          <a:r>
            <a:rPr kumimoji="1" lang="ja-JP" altLang="en-US" sz="1300">
              <a:latin typeface="ＭＳ Ｐゴシック" panose="020B0600070205080204" pitchFamily="50" charset="-128"/>
              <a:ea typeface="ＭＳ Ｐゴシック" panose="020B0600070205080204" pitchFamily="50" charset="-128"/>
            </a:rPr>
            <a:t>　今後とも、行財政改革に粘り強く取り組み、経常的経費の全体的な圧縮を進め、安定的な運営が可能な財政構造の構築に取り組んでいく必要がある。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17272</xdr:rowOff>
    </xdr:from>
    <xdr:to>
      <xdr:col>82</xdr:col>
      <xdr:colOff>107950</xdr:colOff>
      <xdr:row>78</xdr:row>
      <xdr:rowOff>104139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3390372"/>
          <a:ext cx="8382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88137</xdr:rowOff>
    </xdr:from>
    <xdr:to>
      <xdr:col>78</xdr:col>
      <xdr:colOff>69850</xdr:colOff>
      <xdr:row>78</xdr:row>
      <xdr:rowOff>104139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289787"/>
          <a:ext cx="8890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5842</xdr:rowOff>
    </xdr:from>
    <xdr:to>
      <xdr:col>73</xdr:col>
      <xdr:colOff>180975</xdr:colOff>
      <xdr:row>77</xdr:row>
      <xdr:rowOff>88137</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207492"/>
          <a:ext cx="8890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5842</xdr:rowOff>
    </xdr:from>
    <xdr:to>
      <xdr:col>69</xdr:col>
      <xdr:colOff>92075</xdr:colOff>
      <xdr:row>78</xdr:row>
      <xdr:rowOff>67563</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207492"/>
          <a:ext cx="889000" cy="233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137922</xdr:rowOff>
    </xdr:from>
    <xdr:to>
      <xdr:col>82</xdr:col>
      <xdr:colOff>158750</xdr:colOff>
      <xdr:row>78</xdr:row>
      <xdr:rowOff>68072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109999</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53339</xdr:rowOff>
    </xdr:from>
    <xdr:to>
      <xdr:col>78</xdr:col>
      <xdr:colOff>120650</xdr:colOff>
      <xdr:row>78</xdr:row>
      <xdr:rowOff>154939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139716</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512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37337</xdr:rowOff>
    </xdr:from>
    <xdr:to>
      <xdr:col>74</xdr:col>
      <xdr:colOff>31750</xdr:colOff>
      <xdr:row>77</xdr:row>
      <xdr:rowOff>138937</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123714</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126492</xdr:rowOff>
    </xdr:from>
    <xdr:to>
      <xdr:col>69</xdr:col>
      <xdr:colOff>142875</xdr:colOff>
      <xdr:row>77</xdr:row>
      <xdr:rowOff>56642</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41419</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24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16763</xdr:rowOff>
    </xdr:from>
    <xdr:to>
      <xdr:col>65</xdr:col>
      <xdr:colOff>53975</xdr:colOff>
      <xdr:row>78</xdr:row>
      <xdr:rowOff>118363</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103140</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大阪府藤井寺市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70714</xdr:rowOff>
    </xdr:from>
    <xdr:to>
      <xdr:col>29</xdr:col>
      <xdr:colOff>127000</xdr:colOff>
      <xdr:row>17</xdr:row>
      <xdr:rowOff>171018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32989"/>
          <a:ext cx="647700" cy="1003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77970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11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171018</xdr:rowOff>
    </xdr:from>
    <xdr:to>
      <xdr:col>26</xdr:col>
      <xdr:colOff>50800</xdr:colOff>
      <xdr:row>18</xdr:row>
      <xdr:rowOff>47117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33293"/>
          <a:ext cx="698500" cy="475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94035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99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42075</xdr:rowOff>
    </xdr:from>
    <xdr:to>
      <xdr:col>22</xdr:col>
      <xdr:colOff>114300</xdr:colOff>
      <xdr:row>18</xdr:row>
      <xdr:rowOff>47117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175800"/>
          <a:ext cx="698500" cy="50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123969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2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42075</xdr:rowOff>
    </xdr:from>
    <xdr:to>
      <xdr:col>18</xdr:col>
      <xdr:colOff>177800</xdr:colOff>
      <xdr:row>18</xdr:row>
      <xdr:rowOff>50876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75800"/>
          <a:ext cx="698500" cy="88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126192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3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144822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19914</xdr:rowOff>
    </xdr:from>
    <xdr:to>
      <xdr:col>29</xdr:col>
      <xdr:colOff>177800</xdr:colOff>
      <xdr:row>17</xdr:row>
      <xdr:rowOff>121514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821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36441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27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120218</xdr:rowOff>
    </xdr:from>
    <xdr:to>
      <xdr:col>26</xdr:col>
      <xdr:colOff>101600</xdr:colOff>
      <xdr:row>18</xdr:row>
      <xdr:rowOff>50368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824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60545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851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167767</xdr:rowOff>
    </xdr:from>
    <xdr:to>
      <xdr:col>22</xdr:col>
      <xdr:colOff>165100</xdr:colOff>
      <xdr:row>18</xdr:row>
      <xdr:rowOff>97917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300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108094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162725</xdr:rowOff>
    </xdr:from>
    <xdr:to>
      <xdr:col>19</xdr:col>
      <xdr:colOff>38100</xdr:colOff>
      <xdr:row>18</xdr:row>
      <xdr:rowOff>92875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25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103052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76</xdr:rowOff>
    </xdr:from>
    <xdr:to>
      <xdr:col>15</xdr:col>
      <xdr:colOff>101600</xdr:colOff>
      <xdr:row>18</xdr:row>
      <xdr:rowOff>101676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338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111853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02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111227</xdr:rowOff>
    </xdr:from>
    <xdr:to>
      <xdr:col>29</xdr:col>
      <xdr:colOff>127000</xdr:colOff>
      <xdr:row>37</xdr:row>
      <xdr:rowOff>123342</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7064477"/>
          <a:ext cx="647700" cy="1835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88563</xdr:rowOff>
    </xdr:from>
    <xdr:to>
      <xdr:col>26</xdr:col>
      <xdr:colOff>50800</xdr:colOff>
      <xdr:row>36</xdr:row>
      <xdr:rowOff>111227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041813"/>
          <a:ext cx="698500" cy="226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88563</xdr:rowOff>
    </xdr:from>
    <xdr:to>
      <xdr:col>22</xdr:col>
      <xdr:colOff>114300</xdr:colOff>
      <xdr:row>36</xdr:row>
      <xdr:rowOff>139443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041813"/>
          <a:ext cx="698500" cy="508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139443</xdr:rowOff>
    </xdr:from>
    <xdr:to>
      <xdr:col>18</xdr:col>
      <xdr:colOff>177800</xdr:colOff>
      <xdr:row>37</xdr:row>
      <xdr:rowOff>80758</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092693"/>
          <a:ext cx="698500" cy="1127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72542</xdr:rowOff>
    </xdr:from>
    <xdr:to>
      <xdr:col>29</xdr:col>
      <xdr:colOff>177800</xdr:colOff>
      <xdr:row>37</xdr:row>
      <xdr:rowOff>174142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1972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44619</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169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60427</xdr:rowOff>
    </xdr:from>
    <xdr:to>
      <xdr:col>26</xdr:col>
      <xdr:colOff>101600</xdr:colOff>
      <xdr:row>36</xdr:row>
      <xdr:rowOff>162027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0136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146804</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100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37763</xdr:rowOff>
    </xdr:from>
    <xdr:to>
      <xdr:col>22</xdr:col>
      <xdr:colOff>165100</xdr:colOff>
      <xdr:row>36</xdr:row>
      <xdr:rowOff>139363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910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124140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077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88643</xdr:rowOff>
    </xdr:from>
    <xdr:to>
      <xdr:col>19</xdr:col>
      <xdr:colOff>38100</xdr:colOff>
      <xdr:row>37</xdr:row>
      <xdr:rowOff>18793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0418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3570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128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29958</xdr:rowOff>
    </xdr:from>
    <xdr:to>
      <xdr:col>15</xdr:col>
      <xdr:colOff>101600</xdr:colOff>
      <xdr:row>37</xdr:row>
      <xdr:rowOff>131558</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1546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116335</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24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大阪府藤井寺市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62,304
61,059
8.89
27,275,185
27,039,243
228,338
15,105,489
15,295,446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66515</xdr:rowOff>
    </xdr:from>
    <xdr:to>
      <xdr:col>24</xdr:col>
      <xdr:colOff>63500</xdr:colOff>
      <xdr:row>36</xdr:row>
      <xdr:rowOff>60833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067265"/>
          <a:ext cx="838200" cy="165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12659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4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60833</xdr:rowOff>
    </xdr:from>
    <xdr:to>
      <xdr:col>19</xdr:col>
      <xdr:colOff>177800</xdr:colOff>
      <xdr:row>36</xdr:row>
      <xdr:rowOff>127633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233033"/>
          <a:ext cx="889000" cy="66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51227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9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109557</xdr:rowOff>
    </xdr:from>
    <xdr:to>
      <xdr:col>15</xdr:col>
      <xdr:colOff>50800</xdr:colOff>
      <xdr:row>36</xdr:row>
      <xdr:rowOff>127633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281757"/>
          <a:ext cx="889000" cy="18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70331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106716</xdr:rowOff>
    </xdr:from>
    <xdr:to>
      <xdr:col>10</xdr:col>
      <xdr:colOff>114300</xdr:colOff>
      <xdr:row>36</xdr:row>
      <xdr:rowOff>109557</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278916"/>
          <a:ext cx="889000" cy="2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75083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103021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15715</xdr:rowOff>
    </xdr:from>
    <xdr:to>
      <xdr:col>24</xdr:col>
      <xdr:colOff>114300</xdr:colOff>
      <xdr:row>35</xdr:row>
      <xdr:rowOff>117315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1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38592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867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10033</xdr:rowOff>
    </xdr:from>
    <xdr:to>
      <xdr:col>20</xdr:col>
      <xdr:colOff>38100</xdr:colOff>
      <xdr:row>36</xdr:row>
      <xdr:rowOff>111633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8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128160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957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76833</xdr:rowOff>
    </xdr:from>
    <xdr:to>
      <xdr:col>15</xdr:col>
      <xdr:colOff>101600</xdr:colOff>
      <xdr:row>37</xdr:row>
      <xdr:rowOff>6983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4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23510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02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58757</xdr:rowOff>
    </xdr:from>
    <xdr:to>
      <xdr:col>10</xdr:col>
      <xdr:colOff>165100</xdr:colOff>
      <xdr:row>36</xdr:row>
      <xdr:rowOff>160357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3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5434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006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55916</xdr:rowOff>
    </xdr:from>
    <xdr:to>
      <xdr:col>6</xdr:col>
      <xdr:colOff>38100</xdr:colOff>
      <xdr:row>36</xdr:row>
      <xdr:rowOff>157516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2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2593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00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99630</xdr:rowOff>
    </xdr:from>
    <xdr:to>
      <xdr:col>24</xdr:col>
      <xdr:colOff>63500</xdr:colOff>
      <xdr:row>58</xdr:row>
      <xdr:rowOff>106180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10043730"/>
          <a:ext cx="838200" cy="6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93830</xdr:rowOff>
    </xdr:from>
    <xdr:to>
      <xdr:col>19</xdr:col>
      <xdr:colOff>177800</xdr:colOff>
      <xdr:row>58</xdr:row>
      <xdr:rowOff>106180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10037930"/>
          <a:ext cx="889000" cy="12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93830</xdr:rowOff>
    </xdr:from>
    <xdr:to>
      <xdr:col>15</xdr:col>
      <xdr:colOff>50800</xdr:colOff>
      <xdr:row>58</xdr:row>
      <xdr:rowOff>115409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37930"/>
          <a:ext cx="889000" cy="21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115409</xdr:rowOff>
    </xdr:from>
    <xdr:to>
      <xdr:col>10</xdr:col>
      <xdr:colOff>114300</xdr:colOff>
      <xdr:row>58</xdr:row>
      <xdr:rowOff>122065</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10059509"/>
          <a:ext cx="889000" cy="6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48830</xdr:rowOff>
    </xdr:from>
    <xdr:to>
      <xdr:col>24</xdr:col>
      <xdr:colOff>114300</xdr:colOff>
      <xdr:row>58</xdr:row>
      <xdr:rowOff>150430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9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135207</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55380</xdr:rowOff>
    </xdr:from>
    <xdr:to>
      <xdr:col>20</xdr:col>
      <xdr:colOff>38100</xdr:colOff>
      <xdr:row>58</xdr:row>
      <xdr:rowOff>156980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9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148107</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92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43030</xdr:rowOff>
    </xdr:from>
    <xdr:to>
      <xdr:col>15</xdr:col>
      <xdr:colOff>101600</xdr:colOff>
      <xdr:row>58</xdr:row>
      <xdr:rowOff>144630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8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135757</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7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64609</xdr:rowOff>
    </xdr:from>
    <xdr:to>
      <xdr:col>10</xdr:col>
      <xdr:colOff>165100</xdr:colOff>
      <xdr:row>58</xdr:row>
      <xdr:rowOff>166209</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1000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157336</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101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71265</xdr:rowOff>
    </xdr:from>
    <xdr:to>
      <xdr:col>6</xdr:col>
      <xdr:colOff>38100</xdr:colOff>
      <xdr:row>59</xdr:row>
      <xdr:rowOff>1415</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1001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163992</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108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157759</xdr:rowOff>
    </xdr:from>
    <xdr:to>
      <xdr:col>24</xdr:col>
      <xdr:colOff>63500</xdr:colOff>
      <xdr:row>78</xdr:row>
      <xdr:rowOff>161417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3797300" y="13530859"/>
          <a:ext cx="8382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157759</xdr:rowOff>
    </xdr:from>
    <xdr:to>
      <xdr:col>19</xdr:col>
      <xdr:colOff>177800</xdr:colOff>
      <xdr:row>78</xdr:row>
      <xdr:rowOff>165036</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530859"/>
          <a:ext cx="889000"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163664</xdr:rowOff>
    </xdr:from>
    <xdr:to>
      <xdr:col>15</xdr:col>
      <xdr:colOff>50800</xdr:colOff>
      <xdr:row>78</xdr:row>
      <xdr:rowOff>165036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2019300" y="13536764"/>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152997</xdr:rowOff>
    </xdr:from>
    <xdr:to>
      <xdr:col>10</xdr:col>
      <xdr:colOff>114300</xdr:colOff>
      <xdr:row>78</xdr:row>
      <xdr:rowOff>163664</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a:off x="1130300" y="13526097"/>
          <a:ext cx="889000" cy="1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110617</xdr:rowOff>
    </xdr:from>
    <xdr:to>
      <xdr:col>24</xdr:col>
      <xdr:colOff>114300</xdr:colOff>
      <xdr:row>79</xdr:row>
      <xdr:rowOff>40767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48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25544</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98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106959</xdr:rowOff>
    </xdr:from>
    <xdr:to>
      <xdr:col>20</xdr:col>
      <xdr:colOff>38100</xdr:colOff>
      <xdr:row>79</xdr:row>
      <xdr:rowOff>37109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480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28236</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572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114236</xdr:rowOff>
    </xdr:from>
    <xdr:to>
      <xdr:col>15</xdr:col>
      <xdr:colOff>101600</xdr:colOff>
      <xdr:row>79</xdr:row>
      <xdr:rowOff>44386</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487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35513</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58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112864</xdr:rowOff>
    </xdr:from>
    <xdr:to>
      <xdr:col>10</xdr:col>
      <xdr:colOff>165100</xdr:colOff>
      <xdr:row>79</xdr:row>
      <xdr:rowOff>43014</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85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34141</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78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102197</xdr:rowOff>
    </xdr:from>
    <xdr:to>
      <xdr:col>6</xdr:col>
      <xdr:colOff>38100</xdr:colOff>
      <xdr:row>79</xdr:row>
      <xdr:rowOff>32347</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47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23474</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568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162734</xdr:rowOff>
    </xdr:from>
    <xdr:to>
      <xdr:col>24</xdr:col>
      <xdr:colOff>63500</xdr:colOff>
      <xdr:row>96</xdr:row>
      <xdr:rowOff>108012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450484"/>
          <a:ext cx="838200" cy="116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543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108012</xdr:rowOff>
    </xdr:from>
    <xdr:to>
      <xdr:col>19</xdr:col>
      <xdr:colOff>177800</xdr:colOff>
      <xdr:row>97</xdr:row>
      <xdr:rowOff>67267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567212"/>
          <a:ext cx="889000" cy="130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99391</xdr:rowOff>
    </xdr:from>
    <xdr:to>
      <xdr:col>15</xdr:col>
      <xdr:colOff>50800</xdr:colOff>
      <xdr:row>97</xdr:row>
      <xdr:rowOff>67267</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558591"/>
          <a:ext cx="889000" cy="139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85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99391</xdr:rowOff>
    </xdr:from>
    <xdr:to>
      <xdr:col>10</xdr:col>
      <xdr:colOff>114300</xdr:colOff>
      <xdr:row>98</xdr:row>
      <xdr:rowOff>21264</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558591"/>
          <a:ext cx="889000" cy="264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7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25917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999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111934</xdr:rowOff>
    </xdr:from>
    <xdr:to>
      <xdr:col>24</xdr:col>
      <xdr:colOff>114300</xdr:colOff>
      <xdr:row>96</xdr:row>
      <xdr:rowOff>42084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39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134811</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251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57212</xdr:rowOff>
    </xdr:from>
    <xdr:to>
      <xdr:col>20</xdr:col>
      <xdr:colOff>38100</xdr:colOff>
      <xdr:row>96</xdr:row>
      <xdr:rowOff>158812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516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3889</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291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16467</xdr:rowOff>
    </xdr:from>
    <xdr:to>
      <xdr:col>15</xdr:col>
      <xdr:colOff>101600</xdr:colOff>
      <xdr:row>97</xdr:row>
      <xdr:rowOff>118067</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647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134594</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422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48591</xdr:rowOff>
    </xdr:from>
    <xdr:to>
      <xdr:col>10</xdr:col>
      <xdr:colOff>165100</xdr:colOff>
      <xdr:row>96</xdr:row>
      <xdr:rowOff>150191</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507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166718</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283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141914</xdr:rowOff>
    </xdr:from>
    <xdr:to>
      <xdr:col>6</xdr:col>
      <xdr:colOff>38100</xdr:colOff>
      <xdr:row>98</xdr:row>
      <xdr:rowOff>72064</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77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88591</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30795" y="16547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41471</xdr:rowOff>
    </xdr:from>
    <xdr:to>
      <xdr:col>55</xdr:col>
      <xdr:colOff>0</xdr:colOff>
      <xdr:row>36</xdr:row>
      <xdr:rowOff>143403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213671"/>
          <a:ext cx="838200" cy="101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32631</xdr:rowOff>
    </xdr:from>
    <xdr:to>
      <xdr:col>50</xdr:col>
      <xdr:colOff>114300</xdr:colOff>
      <xdr:row>36</xdr:row>
      <xdr:rowOff>41471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204831"/>
          <a:ext cx="889000" cy="8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5628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34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32631</xdr:rowOff>
    </xdr:from>
    <xdr:to>
      <xdr:col>45</xdr:col>
      <xdr:colOff>177800</xdr:colOff>
      <xdr:row>36</xdr:row>
      <xdr:rowOff>54653</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204831"/>
          <a:ext cx="889000" cy="22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166357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3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150780</xdr:rowOff>
    </xdr:from>
    <xdr:to>
      <xdr:col>41</xdr:col>
      <xdr:colOff>50800</xdr:colOff>
      <xdr:row>36</xdr:row>
      <xdr:rowOff>54653</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465730"/>
          <a:ext cx="889000" cy="761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34668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37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108780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595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92603</xdr:rowOff>
    </xdr:from>
    <xdr:to>
      <xdr:col>55</xdr:col>
      <xdr:colOff>50800</xdr:colOff>
      <xdr:row>37</xdr:row>
      <xdr:rowOff>22753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264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71030</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243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162121</xdr:rowOff>
    </xdr:from>
    <xdr:to>
      <xdr:col>50</xdr:col>
      <xdr:colOff>165100</xdr:colOff>
      <xdr:row>36</xdr:row>
      <xdr:rowOff>92271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162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108798</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593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153281</xdr:rowOff>
    </xdr:from>
    <xdr:to>
      <xdr:col>46</xdr:col>
      <xdr:colOff>38100</xdr:colOff>
      <xdr:row>36</xdr:row>
      <xdr:rowOff>83431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154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99958</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5929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3853</xdr:rowOff>
    </xdr:from>
    <xdr:to>
      <xdr:col>41</xdr:col>
      <xdr:colOff>101600</xdr:colOff>
      <xdr:row>36</xdr:row>
      <xdr:rowOff>105453</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17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121980</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5951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99980</xdr:rowOff>
    </xdr:from>
    <xdr:to>
      <xdr:col>36</xdr:col>
      <xdr:colOff>165100</xdr:colOff>
      <xdr:row>32</xdr:row>
      <xdr:rowOff>30130</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41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46657</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190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97372</xdr:rowOff>
    </xdr:from>
    <xdr:to>
      <xdr:col>54</xdr:col>
      <xdr:colOff>189865</xdr:colOff>
      <xdr:row>58</xdr:row>
      <xdr:rowOff>66118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669872"/>
          <a:ext cx="1270" cy="1340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69945</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01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66118</xdr:rowOff>
    </xdr:from>
    <xdr:to>
      <xdr:col>55</xdr:col>
      <xdr:colOff>88900</xdr:colOff>
      <xdr:row>58</xdr:row>
      <xdr:rowOff>66118</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010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44049</xdr:rowOff>
    </xdr:from>
    <xdr:ext cx="599010"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445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97372</xdr:rowOff>
    </xdr:from>
    <xdr:to>
      <xdr:col>55</xdr:col>
      <xdr:colOff>88900</xdr:colOff>
      <xdr:row>50</xdr:row>
      <xdr:rowOff>97372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669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66118</xdr:rowOff>
    </xdr:from>
    <xdr:to>
      <xdr:col>55</xdr:col>
      <xdr:colOff>0</xdr:colOff>
      <xdr:row>58</xdr:row>
      <xdr:rowOff>84644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10010218"/>
          <a:ext cx="838200" cy="18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164007</xdr:rowOff>
    </xdr:from>
    <xdr:ext cx="534377"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4223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141130</xdr:rowOff>
    </xdr:from>
    <xdr:to>
      <xdr:col>55</xdr:col>
      <xdr:colOff>50800</xdr:colOff>
      <xdr:row>56</xdr:row>
      <xdr:rowOff>71280</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570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84644</xdr:rowOff>
    </xdr:from>
    <xdr:to>
      <xdr:col>50</xdr:col>
      <xdr:colOff>114300</xdr:colOff>
      <xdr:row>58</xdr:row>
      <xdr:rowOff>104276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10028744"/>
          <a:ext cx="889000" cy="19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11340</xdr:rowOff>
    </xdr:from>
    <xdr:to>
      <xdr:col>50</xdr:col>
      <xdr:colOff>165100</xdr:colOff>
      <xdr:row>56</xdr:row>
      <xdr:rowOff>112940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61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129467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2111" y="938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92453</xdr:rowOff>
    </xdr:from>
    <xdr:to>
      <xdr:col>45</xdr:col>
      <xdr:colOff>177800</xdr:colOff>
      <xdr:row>58</xdr:row>
      <xdr:rowOff>104276</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10036553"/>
          <a:ext cx="889000" cy="11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25121</xdr:rowOff>
    </xdr:from>
    <xdr:to>
      <xdr:col>46</xdr:col>
      <xdr:colOff>38100</xdr:colOff>
      <xdr:row>56</xdr:row>
      <xdr:rowOff>126721</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626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143248</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9401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33730</xdr:rowOff>
    </xdr:from>
    <xdr:to>
      <xdr:col>41</xdr:col>
      <xdr:colOff>50800</xdr:colOff>
      <xdr:row>58</xdr:row>
      <xdr:rowOff>92453</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9977830"/>
          <a:ext cx="889000" cy="58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11679</xdr:rowOff>
    </xdr:from>
    <xdr:to>
      <xdr:col>41</xdr:col>
      <xdr:colOff>101600</xdr:colOff>
      <xdr:row>56</xdr:row>
      <xdr:rowOff>113279</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612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129806</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4111" y="938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15904</xdr:rowOff>
    </xdr:from>
    <xdr:to>
      <xdr:col>36</xdr:col>
      <xdr:colOff>165100</xdr:colOff>
      <xdr:row>56</xdr:row>
      <xdr:rowOff>117504</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6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134031</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05111" y="9392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15318</xdr:rowOff>
    </xdr:from>
    <xdr:to>
      <xdr:col>55</xdr:col>
      <xdr:colOff>50800</xdr:colOff>
      <xdr:row>58</xdr:row>
      <xdr:rowOff>116918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959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101695</xdr:rowOff>
    </xdr:from>
    <xdr:ext cx="469744"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874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33844</xdr:rowOff>
    </xdr:from>
    <xdr:to>
      <xdr:col>50</xdr:col>
      <xdr:colOff>165100</xdr:colOff>
      <xdr:row>58</xdr:row>
      <xdr:rowOff>135444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977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126571</xdr:rowOff>
    </xdr:from>
    <xdr:ext cx="469744"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04428" y="1007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53476</xdr:rowOff>
    </xdr:from>
    <xdr:to>
      <xdr:col>46</xdr:col>
      <xdr:colOff>38100</xdr:colOff>
      <xdr:row>58</xdr:row>
      <xdr:rowOff>155076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997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146203</xdr:rowOff>
    </xdr:from>
    <xdr:ext cx="469744"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515428" y="10090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41653</xdr:rowOff>
    </xdr:from>
    <xdr:to>
      <xdr:col>41</xdr:col>
      <xdr:colOff>101600</xdr:colOff>
      <xdr:row>58</xdr:row>
      <xdr:rowOff>143253</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985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134380</xdr:rowOff>
    </xdr:from>
    <xdr:ext cx="469744"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626428" y="10078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154380</xdr:rowOff>
    </xdr:from>
    <xdr:to>
      <xdr:col>36</xdr:col>
      <xdr:colOff>165100</xdr:colOff>
      <xdr:row>58</xdr:row>
      <xdr:rowOff>84530</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9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75657</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10019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a:extLst>
            <a:ext uri="{FF2B5EF4-FFF2-40B4-BE49-F238E27FC236}">
              <a16:creationId xmlns:a16="http://schemas.microsoft.com/office/drawing/2014/main" id="{00000000-0008-0000-06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4" name="普通建設事業費 （ うち新規整備　）最小値テキスト">
          <a:extLst>
            <a:ext uri="{FF2B5EF4-FFF2-40B4-BE49-F238E27FC236}">
              <a16:creationId xmlns:a16="http://schemas.microsoft.com/office/drawing/2014/main" id="{00000000-0008-0000-0600-000094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06" name="普通建設事業費 （ うち新規整備　）最大値テキスト">
          <a:extLst>
            <a:ext uri="{FF2B5EF4-FFF2-40B4-BE49-F238E27FC236}">
              <a16:creationId xmlns:a16="http://schemas.microsoft.com/office/drawing/2014/main" id="{00000000-0008-0000-0600-000096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43707</xdr:rowOff>
    </xdr:from>
    <xdr:to>
      <xdr:col>55</xdr:col>
      <xdr:colOff>0</xdr:colOff>
      <xdr:row>79</xdr:row>
      <xdr:rowOff>44450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9639300" y="13588257"/>
          <a:ext cx="838200" cy="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09" name="普通建設事業費 （ うち新規整備　）平均値テキスト">
          <a:extLst>
            <a:ext uri="{FF2B5EF4-FFF2-40B4-BE49-F238E27FC236}">
              <a16:creationId xmlns:a16="http://schemas.microsoft.com/office/drawing/2014/main" id="{00000000-0008-0000-0600-000099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43707</xdr:rowOff>
    </xdr:from>
    <xdr:to>
      <xdr:col>50</xdr:col>
      <xdr:colOff>114300</xdr:colOff>
      <xdr:row>79</xdr:row>
      <xdr:rowOff>44450</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8750300" y="13588257"/>
          <a:ext cx="889000" cy="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41478</xdr:rowOff>
    </xdr:from>
    <xdr:to>
      <xdr:col>45</xdr:col>
      <xdr:colOff>177800</xdr:colOff>
      <xdr:row>79</xdr:row>
      <xdr:rowOff>44450</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7861300" y="13586028"/>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41478</xdr:rowOff>
    </xdr:from>
    <xdr:to>
      <xdr:col>41</xdr:col>
      <xdr:colOff>50800</xdr:colOff>
      <xdr:row>79</xdr:row>
      <xdr:rowOff>41859</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6972300" y="13586028"/>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165100</xdr:rowOff>
    </xdr:from>
    <xdr:to>
      <xdr:col>55</xdr:col>
      <xdr:colOff>50800</xdr:colOff>
      <xdr:row>79</xdr:row>
      <xdr:rowOff>95250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10426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80027</xdr:rowOff>
    </xdr:from>
    <xdr:ext cx="249299" cy="259045"/>
    <xdr:sp macro="" textlink="">
      <xdr:nvSpPr>
        <xdr:cNvPr id="428" name="普通建設事業費 （ うち新規整備　）該当値テキスト">
          <a:extLst>
            <a:ext uri="{FF2B5EF4-FFF2-40B4-BE49-F238E27FC236}">
              <a16:creationId xmlns:a16="http://schemas.microsoft.com/office/drawing/2014/main" id="{00000000-0008-0000-0600-0000AC010000}"/>
            </a:ext>
          </a:extLst>
        </xdr:cNvPr>
        <xdr:cNvSpPr txBox="1"/>
      </xdr:nvSpPr>
      <xdr:spPr>
        <a:xfrm>
          <a:off x="10528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164357</xdr:rowOff>
    </xdr:from>
    <xdr:to>
      <xdr:col>50</xdr:col>
      <xdr:colOff>165100</xdr:colOff>
      <xdr:row>79</xdr:row>
      <xdr:rowOff>94507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9588500" y="1353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79</xdr:row>
      <xdr:rowOff>85634</xdr:rowOff>
    </xdr:from>
    <xdr:ext cx="313932"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482333" y="136301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165100</xdr:rowOff>
    </xdr:from>
    <xdr:to>
      <xdr:col>46</xdr:col>
      <xdr:colOff>38100</xdr:colOff>
      <xdr:row>79</xdr:row>
      <xdr:rowOff>95250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8699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86377</xdr:rowOff>
    </xdr:from>
    <xdr:ext cx="249299"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8625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162128</xdr:rowOff>
    </xdr:from>
    <xdr:to>
      <xdr:col>41</xdr:col>
      <xdr:colOff>101600</xdr:colOff>
      <xdr:row>79</xdr:row>
      <xdr:rowOff>92278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7810500" y="1353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83405</xdr:rowOff>
    </xdr:from>
    <xdr:ext cx="378565"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7672017" y="136279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162509</xdr:rowOff>
    </xdr:from>
    <xdr:to>
      <xdr:col>36</xdr:col>
      <xdr:colOff>165100</xdr:colOff>
      <xdr:row>79</xdr:row>
      <xdr:rowOff>92659</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6921500" y="1353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83786</xdr:rowOff>
    </xdr:from>
    <xdr:ext cx="378565"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783017" y="136283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136728</xdr:rowOff>
    </xdr:from>
    <xdr:to>
      <xdr:col>55</xdr:col>
      <xdr:colOff>0</xdr:colOff>
      <xdr:row>98</xdr:row>
      <xdr:rowOff>167360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6938828"/>
          <a:ext cx="838200" cy="30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167360</xdr:rowOff>
    </xdr:from>
    <xdr:to>
      <xdr:col>50</xdr:col>
      <xdr:colOff>114300</xdr:colOff>
      <xdr:row>99</xdr:row>
      <xdr:rowOff>13195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969460"/>
          <a:ext cx="889000" cy="17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157835</xdr:rowOff>
    </xdr:from>
    <xdr:to>
      <xdr:col>45</xdr:col>
      <xdr:colOff>177800</xdr:colOff>
      <xdr:row>99</xdr:row>
      <xdr:rowOff>13195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7861300" y="1695993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86246</xdr:rowOff>
    </xdr:from>
    <xdr:to>
      <xdr:col>41</xdr:col>
      <xdr:colOff>50800</xdr:colOff>
      <xdr:row>98</xdr:row>
      <xdr:rowOff>157835</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6972300" y="16888346"/>
          <a:ext cx="889000" cy="7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85928</xdr:rowOff>
    </xdr:from>
    <xdr:to>
      <xdr:col>55</xdr:col>
      <xdr:colOff>50800</xdr:colOff>
      <xdr:row>99</xdr:row>
      <xdr:rowOff>16078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88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855</xdr:rowOff>
    </xdr:from>
    <xdr:ext cx="469744"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80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116560</xdr:rowOff>
    </xdr:from>
    <xdr:to>
      <xdr:col>50</xdr:col>
      <xdr:colOff>165100</xdr:colOff>
      <xdr:row>99</xdr:row>
      <xdr:rowOff>46710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91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99</xdr:row>
      <xdr:rowOff>37837</xdr:rowOff>
    </xdr:from>
    <xdr:ext cx="469744"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04428" y="1701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133845</xdr:rowOff>
    </xdr:from>
    <xdr:to>
      <xdr:col>46</xdr:col>
      <xdr:colOff>38100</xdr:colOff>
      <xdr:row>99</xdr:row>
      <xdr:rowOff>63995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93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99</xdr:row>
      <xdr:rowOff>55122</xdr:rowOff>
    </xdr:from>
    <xdr:ext cx="469744"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515428" y="17028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107035</xdr:rowOff>
    </xdr:from>
    <xdr:to>
      <xdr:col>41</xdr:col>
      <xdr:colOff>101600</xdr:colOff>
      <xdr:row>99</xdr:row>
      <xdr:rowOff>37185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90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28312</xdr:rowOff>
    </xdr:from>
    <xdr:ext cx="469744"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626428" y="17001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35446</xdr:rowOff>
    </xdr:from>
    <xdr:to>
      <xdr:col>36</xdr:col>
      <xdr:colOff>165100</xdr:colOff>
      <xdr:row>98</xdr:row>
      <xdr:rowOff>137046</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837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128173</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930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00000000-0008-0000-06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26" name="公債費最小値テキスト">
          <a:extLst>
            <a:ext uri="{FF2B5EF4-FFF2-40B4-BE49-F238E27FC236}">
              <a16:creationId xmlns:a16="http://schemas.microsoft.com/office/drawing/2014/main" id="{00000000-0008-0000-0600-000072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28" name="公債費最大値テキスト">
          <a:extLst>
            <a:ext uri="{FF2B5EF4-FFF2-40B4-BE49-F238E27FC236}">
              <a16:creationId xmlns:a16="http://schemas.microsoft.com/office/drawing/2014/main" id="{00000000-0008-0000-0600-000074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44856</xdr:rowOff>
    </xdr:from>
    <xdr:to>
      <xdr:col>85</xdr:col>
      <xdr:colOff>127000</xdr:colOff>
      <xdr:row>77</xdr:row>
      <xdr:rowOff>79273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5481300" y="13246506"/>
          <a:ext cx="838200" cy="34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1" name="公債費平均値テキスト">
          <a:extLst>
            <a:ext uri="{FF2B5EF4-FFF2-40B4-BE49-F238E27FC236}">
              <a16:creationId xmlns:a16="http://schemas.microsoft.com/office/drawing/2014/main" id="{00000000-0008-0000-0600-000077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31572</xdr:rowOff>
    </xdr:from>
    <xdr:to>
      <xdr:col>81</xdr:col>
      <xdr:colOff>50800</xdr:colOff>
      <xdr:row>77</xdr:row>
      <xdr:rowOff>44856</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4592300" y="13233222"/>
          <a:ext cx="889000" cy="13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31572</xdr:rowOff>
    </xdr:from>
    <xdr:to>
      <xdr:col>76</xdr:col>
      <xdr:colOff>114300</xdr:colOff>
      <xdr:row>77</xdr:row>
      <xdr:rowOff>50367</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3703300" y="13233222"/>
          <a:ext cx="889000" cy="18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50367</xdr:rowOff>
    </xdr:from>
    <xdr:to>
      <xdr:col>71</xdr:col>
      <xdr:colOff>177800</xdr:colOff>
      <xdr:row>77</xdr:row>
      <xdr:rowOff>97168</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2814300" y="13252017"/>
          <a:ext cx="889000" cy="46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28473</xdr:rowOff>
    </xdr:from>
    <xdr:to>
      <xdr:col>85</xdr:col>
      <xdr:colOff>177800</xdr:colOff>
      <xdr:row>77</xdr:row>
      <xdr:rowOff>130073</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6268700" y="13230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6900</xdr:rowOff>
    </xdr:from>
    <xdr:ext cx="534377" cy="259045"/>
    <xdr:sp macro="" textlink="">
      <xdr:nvSpPr>
        <xdr:cNvPr id="650" name="公債費該当値テキスト">
          <a:extLst>
            <a:ext uri="{FF2B5EF4-FFF2-40B4-BE49-F238E27FC236}">
              <a16:creationId xmlns:a16="http://schemas.microsoft.com/office/drawing/2014/main" id="{00000000-0008-0000-0600-00008A020000}"/>
            </a:ext>
          </a:extLst>
        </xdr:cNvPr>
        <xdr:cNvSpPr txBox="1"/>
      </xdr:nvSpPr>
      <xdr:spPr>
        <a:xfrm>
          <a:off x="16370300" y="13208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165506</xdr:rowOff>
    </xdr:from>
    <xdr:to>
      <xdr:col>81</xdr:col>
      <xdr:colOff>101600</xdr:colOff>
      <xdr:row>77</xdr:row>
      <xdr:rowOff>95656</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5430500" y="1319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86783</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14111" y="13288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152222</xdr:rowOff>
    </xdr:from>
    <xdr:to>
      <xdr:col>76</xdr:col>
      <xdr:colOff>165100</xdr:colOff>
      <xdr:row>77</xdr:row>
      <xdr:rowOff>82372</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541500" y="13182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73499</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4325111" y="13275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171017</xdr:rowOff>
    </xdr:from>
    <xdr:to>
      <xdr:col>72</xdr:col>
      <xdr:colOff>38100</xdr:colOff>
      <xdr:row>77</xdr:row>
      <xdr:rowOff>101167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652500" y="13201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92294</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436111" y="13293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46368</xdr:rowOff>
    </xdr:from>
    <xdr:to>
      <xdr:col>67</xdr:col>
      <xdr:colOff>101600</xdr:colOff>
      <xdr:row>77</xdr:row>
      <xdr:rowOff>147968</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763500" y="1324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139095</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547111" y="1334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4341</xdr:rowOff>
    </xdr:from>
    <xdr:to>
      <xdr:col>85</xdr:col>
      <xdr:colOff>127000</xdr:colOff>
      <xdr:row>98</xdr:row>
      <xdr:rowOff>99310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5481300" y="16806441"/>
          <a:ext cx="838200" cy="94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99310</xdr:rowOff>
    </xdr:from>
    <xdr:to>
      <xdr:col>81</xdr:col>
      <xdr:colOff>50800</xdr:colOff>
      <xdr:row>98</xdr:row>
      <xdr:rowOff>125572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4592300" y="16901410"/>
          <a:ext cx="889000" cy="26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31801</xdr:rowOff>
    </xdr:from>
    <xdr:to>
      <xdr:col>76</xdr:col>
      <xdr:colOff>114300</xdr:colOff>
      <xdr:row>98</xdr:row>
      <xdr:rowOff>125572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6833901"/>
          <a:ext cx="889000" cy="93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31801</xdr:rowOff>
    </xdr:from>
    <xdr:to>
      <xdr:col>71</xdr:col>
      <xdr:colOff>177800</xdr:colOff>
      <xdr:row>98</xdr:row>
      <xdr:rowOff>129660</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6833901"/>
          <a:ext cx="889000" cy="97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124991</xdr:rowOff>
    </xdr:from>
    <xdr:to>
      <xdr:col>85</xdr:col>
      <xdr:colOff>177800</xdr:colOff>
      <xdr:row>98</xdr:row>
      <xdr:rowOff>55141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75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103418</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734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48510</xdr:rowOff>
    </xdr:from>
    <xdr:to>
      <xdr:col>81</xdr:col>
      <xdr:colOff>101600</xdr:colOff>
      <xdr:row>98</xdr:row>
      <xdr:rowOff>150110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85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141237</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46428" y="1694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74772</xdr:rowOff>
    </xdr:from>
    <xdr:to>
      <xdr:col>76</xdr:col>
      <xdr:colOff>165100</xdr:colOff>
      <xdr:row>99</xdr:row>
      <xdr:rowOff>4922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87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167499</xdr:rowOff>
    </xdr:from>
    <xdr:ext cx="469744"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57428" y="16969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152451</xdr:rowOff>
    </xdr:from>
    <xdr:to>
      <xdr:col>72</xdr:col>
      <xdr:colOff>38100</xdr:colOff>
      <xdr:row>98</xdr:row>
      <xdr:rowOff>82601</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783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73728</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6875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78860</xdr:rowOff>
    </xdr:from>
    <xdr:to>
      <xdr:col>67</xdr:col>
      <xdr:colOff>101600</xdr:colOff>
      <xdr:row>99</xdr:row>
      <xdr:rowOff>9010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88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137</xdr:rowOff>
    </xdr:from>
    <xdr:ext cx="469744"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79428" y="16973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貸付金グラフ枠">
          <a:extLst>
            <a:ext uri="{FF2B5EF4-FFF2-40B4-BE49-F238E27FC236}">
              <a16:creationId xmlns:a16="http://schemas.microsoft.com/office/drawing/2014/main" id="{00000000-0008-0000-06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3" name="貸付金最小値テキスト">
          <a:extLst>
            <a:ext uri="{FF2B5EF4-FFF2-40B4-BE49-F238E27FC236}">
              <a16:creationId xmlns:a16="http://schemas.microsoft.com/office/drawing/2014/main" id="{00000000-0008-0000-0600-000019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5" name="貸付金最大値テキスト">
          <a:extLst>
            <a:ext uri="{FF2B5EF4-FFF2-40B4-BE49-F238E27FC236}">
              <a16:creationId xmlns:a16="http://schemas.microsoft.com/office/drawing/2014/main" id="{00000000-0008-0000-0600-00001B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798" name="貸付金平均値テキスト">
          <a:extLst>
            <a:ext uri="{FF2B5EF4-FFF2-40B4-BE49-F238E27FC236}">
              <a16:creationId xmlns:a16="http://schemas.microsoft.com/office/drawing/2014/main" id="{00000000-0008-0000-0600-00001E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249299" cy="259045"/>
    <xdr:sp macro="" textlink="">
      <xdr:nvSpPr>
        <xdr:cNvPr id="817" name="貸付金該当値テキスト">
          <a:extLst>
            <a:ext uri="{FF2B5EF4-FFF2-40B4-BE49-F238E27FC236}">
              <a16:creationId xmlns:a16="http://schemas.microsoft.com/office/drawing/2014/main" id="{00000000-0008-0000-0600-000031030000}"/>
            </a:ext>
          </a:extLst>
        </xdr:cNvPr>
        <xdr:cNvSpPr txBox="1"/>
      </xdr:nvSpPr>
      <xdr:spPr>
        <a:xfrm>
          <a:off x="22212300" y="9961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23495</xdr:rowOff>
    </xdr:from>
    <xdr:to>
      <xdr:col>116</xdr:col>
      <xdr:colOff>63500</xdr:colOff>
      <xdr:row>73</xdr:row>
      <xdr:rowOff>54470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539345"/>
          <a:ext cx="838200" cy="3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54470</xdr:rowOff>
    </xdr:from>
    <xdr:to>
      <xdr:col>111</xdr:col>
      <xdr:colOff>177800</xdr:colOff>
      <xdr:row>74</xdr:row>
      <xdr:rowOff>6845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570320"/>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6845</xdr:rowOff>
    </xdr:from>
    <xdr:to>
      <xdr:col>107</xdr:col>
      <xdr:colOff>50800</xdr:colOff>
      <xdr:row>74</xdr:row>
      <xdr:rowOff>32106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694145"/>
          <a:ext cx="889000" cy="25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32106</xdr:rowOff>
    </xdr:from>
    <xdr:to>
      <xdr:col>102</xdr:col>
      <xdr:colOff>114300</xdr:colOff>
      <xdr:row>74</xdr:row>
      <xdr:rowOff>76264</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719406"/>
          <a:ext cx="889000" cy="44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30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306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144145</xdr:rowOff>
    </xdr:from>
    <xdr:to>
      <xdr:col>116</xdr:col>
      <xdr:colOff>114300</xdr:colOff>
      <xdr:row>73</xdr:row>
      <xdr:rowOff>74295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48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167022</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339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3670</xdr:rowOff>
    </xdr:from>
    <xdr:to>
      <xdr:col>112</xdr:col>
      <xdr:colOff>38100</xdr:colOff>
      <xdr:row>73</xdr:row>
      <xdr:rowOff>105270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5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121797</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294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127495</xdr:rowOff>
    </xdr:from>
    <xdr:to>
      <xdr:col>107</xdr:col>
      <xdr:colOff>101600</xdr:colOff>
      <xdr:row>74</xdr:row>
      <xdr:rowOff>57645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6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74172</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418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152756</xdr:rowOff>
    </xdr:from>
    <xdr:to>
      <xdr:col>102</xdr:col>
      <xdr:colOff>165100</xdr:colOff>
      <xdr:row>74</xdr:row>
      <xdr:rowOff>82906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66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99433</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443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25464</xdr:rowOff>
    </xdr:from>
    <xdr:to>
      <xdr:col>98</xdr:col>
      <xdr:colOff>38100</xdr:colOff>
      <xdr:row>74</xdr:row>
      <xdr:rowOff>127064</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71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143591</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48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433,988</a:t>
          </a:r>
          <a:r>
            <a:rPr kumimoji="1" lang="ja-JP" altLang="en-US" sz="1300">
              <a:latin typeface="ＭＳ Ｐゴシック" panose="020B0600070205080204" pitchFamily="50" charset="-128"/>
              <a:ea typeface="ＭＳ Ｐゴシック" panose="020B0600070205080204" pitchFamily="50" charset="-128"/>
            </a:rPr>
            <a:t>円となっており、主な構成項目は扶助費（</a:t>
          </a:r>
          <a:r>
            <a:rPr kumimoji="1" lang="en-US" altLang="ja-JP" sz="1300">
              <a:latin typeface="ＭＳ Ｐゴシック" panose="020B0600070205080204" pitchFamily="50" charset="-128"/>
              <a:ea typeface="ＭＳ Ｐゴシック" panose="020B0600070205080204" pitchFamily="50" charset="-128"/>
            </a:rPr>
            <a:t>147,134</a:t>
          </a:r>
          <a:r>
            <a:rPr kumimoji="1" lang="ja-JP" altLang="en-US" sz="1300">
              <a:latin typeface="ＭＳ Ｐゴシック" panose="020B0600070205080204" pitchFamily="50" charset="-128"/>
              <a:ea typeface="ＭＳ Ｐゴシック" panose="020B0600070205080204" pitchFamily="50" charset="-128"/>
            </a:rPr>
            <a:t>円）、人件費（</a:t>
          </a:r>
          <a:r>
            <a:rPr kumimoji="1" lang="en-US" altLang="ja-JP" sz="1300">
              <a:latin typeface="ＭＳ Ｐゴシック" panose="020B0600070205080204" pitchFamily="50" charset="-128"/>
              <a:ea typeface="ＭＳ Ｐゴシック" panose="020B0600070205080204" pitchFamily="50" charset="-128"/>
            </a:rPr>
            <a:t>83,982</a:t>
          </a:r>
          <a:r>
            <a:rPr kumimoji="1" lang="ja-JP" altLang="en-US" sz="1300">
              <a:latin typeface="ＭＳ Ｐゴシック" panose="020B0600070205080204" pitchFamily="50" charset="-128"/>
              <a:ea typeface="ＭＳ Ｐゴシック" panose="020B0600070205080204" pitchFamily="50" charset="-128"/>
            </a:rPr>
            <a:t>円）、補助費等（</a:t>
          </a:r>
          <a:r>
            <a:rPr kumimoji="1" lang="en-US" altLang="ja-JP" sz="1300">
              <a:latin typeface="ＭＳ Ｐゴシック" panose="020B0600070205080204" pitchFamily="50" charset="-128"/>
              <a:ea typeface="ＭＳ Ｐゴシック" panose="020B0600070205080204" pitchFamily="50" charset="-128"/>
            </a:rPr>
            <a:t>54,514</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　扶助費については、国施策である定額減税補足給付金事業を実施したことや、児童手当給付費において制度改正により、支給対象年齢が拡充等されたことから増加している。障害福祉サービス費や障害児通所給付費についても増加傾向にあるため、類似団体内平均値を上回っており、今後もこの傾向は続くと見込まれる。</a:t>
          </a:r>
        </a:p>
        <a:p>
          <a:r>
            <a:rPr kumimoji="1" lang="ja-JP" altLang="en-US" sz="1300">
              <a:latin typeface="ＭＳ Ｐゴシック" panose="020B0600070205080204" pitchFamily="50" charset="-128"/>
              <a:ea typeface="ＭＳ Ｐゴシック" panose="020B0600070205080204" pitchFamily="50" charset="-128"/>
            </a:rPr>
            <a:t>　人件費については、職員数や退職手当が増加したことや、会計年度任用職員への勤勉手当の支給が開始されたことにより増加し、依然として類似団体内平均値を上回っている。公立保育所が５か所、公立こども園が１か所、公立幼稚園が３か所あることもコスト増の要因と考えられるが、事務の効率化や民間委託の検討など今後も引き続き人件費の抑制に努めていく。</a:t>
          </a:r>
        </a:p>
        <a:p>
          <a:r>
            <a:rPr kumimoji="1" lang="ja-JP" altLang="en-US" sz="1300">
              <a:latin typeface="ＭＳ Ｐゴシック" panose="020B0600070205080204" pitchFamily="50" charset="-128"/>
              <a:ea typeface="ＭＳ Ｐゴシック" panose="020B0600070205080204" pitchFamily="50" charset="-128"/>
            </a:rPr>
            <a:t>　補助費等については類似団体内平均値を下回ったが、その内訳は、整備途上である公共下水道事業会計への繰出しが大きく占めているため、今後も引き続き、一部事務組合への負担金も含めて経費の抑制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大阪府藤井寺市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62,304
61,059
8.89
27,275,185
27,039,243
228,338
15,105,489
15,295,446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61062</xdr:rowOff>
    </xdr:from>
    <xdr:to>
      <xdr:col>24</xdr:col>
      <xdr:colOff>63500</xdr:colOff>
      <xdr:row>35</xdr:row>
      <xdr:rowOff>121869</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061812"/>
          <a:ext cx="838200" cy="60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121869</xdr:rowOff>
    </xdr:from>
    <xdr:to>
      <xdr:col>19</xdr:col>
      <xdr:colOff>177800</xdr:colOff>
      <xdr:row>36</xdr:row>
      <xdr:rowOff>4826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122619"/>
          <a:ext cx="889000" cy="54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83922</xdr:rowOff>
    </xdr:from>
    <xdr:to>
      <xdr:col>15</xdr:col>
      <xdr:colOff>50800</xdr:colOff>
      <xdr:row>36</xdr:row>
      <xdr:rowOff>4826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084672"/>
          <a:ext cx="889000" cy="92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83922</xdr:rowOff>
    </xdr:from>
    <xdr:to>
      <xdr:col>10</xdr:col>
      <xdr:colOff>114300</xdr:colOff>
      <xdr:row>35</xdr:row>
      <xdr:rowOff>154331</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084672"/>
          <a:ext cx="889000" cy="70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10262</xdr:rowOff>
    </xdr:from>
    <xdr:to>
      <xdr:col>24</xdr:col>
      <xdr:colOff>114300</xdr:colOff>
      <xdr:row>35</xdr:row>
      <xdr:rowOff>111862</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011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160139</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98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71069</xdr:rowOff>
    </xdr:from>
    <xdr:to>
      <xdr:col>20</xdr:col>
      <xdr:colOff>38100</xdr:colOff>
      <xdr:row>36</xdr:row>
      <xdr:rowOff>1219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071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163796</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164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125476</xdr:rowOff>
    </xdr:from>
    <xdr:to>
      <xdr:col>15</xdr:col>
      <xdr:colOff>101600</xdr:colOff>
      <xdr:row>36</xdr:row>
      <xdr:rowOff>55626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126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46753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218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33122</xdr:rowOff>
    </xdr:from>
    <xdr:to>
      <xdr:col>10</xdr:col>
      <xdr:colOff>165100</xdr:colOff>
      <xdr:row>35</xdr:row>
      <xdr:rowOff>134722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03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125849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126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103531</xdr:rowOff>
    </xdr:from>
    <xdr:to>
      <xdr:col>6</xdr:col>
      <xdr:colOff>38100</xdr:colOff>
      <xdr:row>36</xdr:row>
      <xdr:rowOff>33681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10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24808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197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48835</xdr:rowOff>
    </xdr:from>
    <xdr:to>
      <xdr:col>24</xdr:col>
      <xdr:colOff>63500</xdr:colOff>
      <xdr:row>58</xdr:row>
      <xdr:rowOff>3774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21485"/>
          <a:ext cx="838200" cy="126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3774</xdr:rowOff>
    </xdr:from>
    <xdr:to>
      <xdr:col>19</xdr:col>
      <xdr:colOff>177800</xdr:colOff>
      <xdr:row>58</xdr:row>
      <xdr:rowOff>45320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47874"/>
          <a:ext cx="889000" cy="41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163709</xdr:rowOff>
    </xdr:from>
    <xdr:to>
      <xdr:col>15</xdr:col>
      <xdr:colOff>50800</xdr:colOff>
      <xdr:row>58</xdr:row>
      <xdr:rowOff>45320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36359"/>
          <a:ext cx="889000" cy="53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58579</xdr:rowOff>
    </xdr:from>
    <xdr:to>
      <xdr:col>10</xdr:col>
      <xdr:colOff>114300</xdr:colOff>
      <xdr:row>57</xdr:row>
      <xdr:rowOff>163709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316879"/>
          <a:ext cx="889000" cy="619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169485</xdr:rowOff>
    </xdr:from>
    <xdr:to>
      <xdr:col>24</xdr:col>
      <xdr:colOff>114300</xdr:colOff>
      <xdr:row>57</xdr:row>
      <xdr:rowOff>99635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7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147912</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4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124424</xdr:rowOff>
    </xdr:from>
    <xdr:to>
      <xdr:col>20</xdr:col>
      <xdr:colOff>38100</xdr:colOff>
      <xdr:row>58</xdr:row>
      <xdr:rowOff>54574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97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45701</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8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165970</xdr:rowOff>
    </xdr:from>
    <xdr:to>
      <xdr:col>15</xdr:col>
      <xdr:colOff>101600</xdr:colOff>
      <xdr:row>58</xdr:row>
      <xdr:rowOff>96120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87247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31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112909</xdr:rowOff>
    </xdr:from>
    <xdr:to>
      <xdr:col>10</xdr:col>
      <xdr:colOff>165100</xdr:colOff>
      <xdr:row>58</xdr:row>
      <xdr:rowOff>43059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85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34186</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78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7779</xdr:rowOff>
    </xdr:from>
    <xdr:to>
      <xdr:col>6</xdr:col>
      <xdr:colOff>38100</xdr:colOff>
      <xdr:row>54</xdr:row>
      <xdr:rowOff>109379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266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100506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58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80218</xdr:rowOff>
    </xdr:from>
    <xdr:to>
      <xdr:col>24</xdr:col>
      <xdr:colOff>63500</xdr:colOff>
      <xdr:row>74</xdr:row>
      <xdr:rowOff>163812</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767518"/>
          <a:ext cx="838200" cy="83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163812</xdr:rowOff>
    </xdr:from>
    <xdr:to>
      <xdr:col>19</xdr:col>
      <xdr:colOff>177800</xdr:colOff>
      <xdr:row>75</xdr:row>
      <xdr:rowOff>149575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851112"/>
          <a:ext cx="889000" cy="157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83400</xdr:rowOff>
    </xdr:from>
    <xdr:to>
      <xdr:col>15</xdr:col>
      <xdr:colOff>50800</xdr:colOff>
      <xdr:row>75</xdr:row>
      <xdr:rowOff>149575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2942150"/>
          <a:ext cx="889000" cy="66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84408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28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83400</xdr:rowOff>
    </xdr:from>
    <xdr:to>
      <xdr:col>10</xdr:col>
      <xdr:colOff>114300</xdr:colOff>
      <xdr:row>76</xdr:row>
      <xdr:rowOff>135750</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2942150"/>
          <a:ext cx="889000" cy="223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20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85532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5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29418</xdr:rowOff>
    </xdr:from>
    <xdr:to>
      <xdr:col>24</xdr:col>
      <xdr:colOff>114300</xdr:colOff>
      <xdr:row>74</xdr:row>
      <xdr:rowOff>131018</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716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52295</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568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113012</xdr:rowOff>
    </xdr:from>
    <xdr:to>
      <xdr:col>20</xdr:col>
      <xdr:colOff>38100</xdr:colOff>
      <xdr:row>75</xdr:row>
      <xdr:rowOff>43162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800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59689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57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98775</xdr:rowOff>
    </xdr:from>
    <xdr:to>
      <xdr:col>15</xdr:col>
      <xdr:colOff>101600</xdr:colOff>
      <xdr:row>76</xdr:row>
      <xdr:rowOff>28925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95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45452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732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32600</xdr:rowOff>
    </xdr:from>
    <xdr:to>
      <xdr:col>10</xdr:col>
      <xdr:colOff>165100</xdr:colOff>
      <xdr:row>75</xdr:row>
      <xdr:rowOff>134200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89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150727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666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84950</xdr:rowOff>
    </xdr:from>
    <xdr:to>
      <xdr:col>6</xdr:col>
      <xdr:colOff>38100</xdr:colOff>
      <xdr:row>77</xdr:row>
      <xdr:rowOff>15100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11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31627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890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75890</xdr:rowOff>
    </xdr:from>
    <xdr:to>
      <xdr:col>24</xdr:col>
      <xdr:colOff>63500</xdr:colOff>
      <xdr:row>98</xdr:row>
      <xdr:rowOff>92929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77990"/>
          <a:ext cx="838200" cy="17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67771</xdr:rowOff>
    </xdr:from>
    <xdr:to>
      <xdr:col>19</xdr:col>
      <xdr:colOff>177800</xdr:colOff>
      <xdr:row>98</xdr:row>
      <xdr:rowOff>75890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69871"/>
          <a:ext cx="889000" cy="8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67771</xdr:rowOff>
    </xdr:from>
    <xdr:to>
      <xdr:col>15</xdr:col>
      <xdr:colOff>50800</xdr:colOff>
      <xdr:row>98</xdr:row>
      <xdr:rowOff>69593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69871"/>
          <a:ext cx="889000" cy="1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69593</xdr:rowOff>
    </xdr:from>
    <xdr:to>
      <xdr:col>10</xdr:col>
      <xdr:colOff>114300</xdr:colOff>
      <xdr:row>98</xdr:row>
      <xdr:rowOff>98160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71693"/>
          <a:ext cx="889000" cy="28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42129</xdr:rowOff>
    </xdr:from>
    <xdr:to>
      <xdr:col>24</xdr:col>
      <xdr:colOff>114300</xdr:colOff>
      <xdr:row>98</xdr:row>
      <xdr:rowOff>143729</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44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141965</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7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25090</xdr:rowOff>
    </xdr:from>
    <xdr:to>
      <xdr:col>20</xdr:col>
      <xdr:colOff>38100</xdr:colOff>
      <xdr:row>98</xdr:row>
      <xdr:rowOff>126690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2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117817</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1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16971</xdr:rowOff>
    </xdr:from>
    <xdr:to>
      <xdr:col>15</xdr:col>
      <xdr:colOff>101600</xdr:colOff>
      <xdr:row>98</xdr:row>
      <xdr:rowOff>118571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1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109698</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11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18793</xdr:rowOff>
    </xdr:from>
    <xdr:to>
      <xdr:col>10</xdr:col>
      <xdr:colOff>165100</xdr:colOff>
      <xdr:row>98</xdr:row>
      <xdr:rowOff>120393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20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111520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13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47360</xdr:rowOff>
    </xdr:from>
    <xdr:to>
      <xdr:col>6</xdr:col>
      <xdr:colOff>38100</xdr:colOff>
      <xdr:row>98</xdr:row>
      <xdr:rowOff>148960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4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140087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42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167386</xdr:rowOff>
    </xdr:from>
    <xdr:to>
      <xdr:col>55</xdr:col>
      <xdr:colOff>0</xdr:colOff>
      <xdr:row>38</xdr:row>
      <xdr:rowOff>169291</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682486"/>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167386</xdr:rowOff>
    </xdr:from>
    <xdr:to>
      <xdr:col>50</xdr:col>
      <xdr:colOff>114300</xdr:colOff>
      <xdr:row>38</xdr:row>
      <xdr:rowOff>170180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682486"/>
          <a:ext cx="889000"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159893</xdr:rowOff>
    </xdr:from>
    <xdr:to>
      <xdr:col>45</xdr:col>
      <xdr:colOff>177800</xdr:colOff>
      <xdr:row>38</xdr:row>
      <xdr:rowOff>170180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674993"/>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159385</xdr:rowOff>
    </xdr:from>
    <xdr:to>
      <xdr:col>41</xdr:col>
      <xdr:colOff>50800</xdr:colOff>
      <xdr:row>38</xdr:row>
      <xdr:rowOff>159893</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674485"/>
          <a:ext cx="889000"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118491</xdr:rowOff>
    </xdr:from>
    <xdr:to>
      <xdr:col>55</xdr:col>
      <xdr:colOff>50800</xdr:colOff>
      <xdr:row>39</xdr:row>
      <xdr:rowOff>48641</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33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116586</xdr:rowOff>
    </xdr:from>
    <xdr:to>
      <xdr:col>50</xdr:col>
      <xdr:colOff>165100</xdr:colOff>
      <xdr:row>39</xdr:row>
      <xdr:rowOff>46736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31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37863</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244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119380</xdr:rowOff>
    </xdr:from>
    <xdr:to>
      <xdr:col>46</xdr:col>
      <xdr:colOff>38100</xdr:colOff>
      <xdr:row>39</xdr:row>
      <xdr:rowOff>49530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3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40657</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27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109093</xdr:rowOff>
    </xdr:from>
    <xdr:to>
      <xdr:col>41</xdr:col>
      <xdr:colOff>101600</xdr:colOff>
      <xdr:row>39</xdr:row>
      <xdr:rowOff>39243</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24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30370</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7169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108585</xdr:rowOff>
    </xdr:from>
    <xdr:to>
      <xdr:col>36</xdr:col>
      <xdr:colOff>165100</xdr:colOff>
      <xdr:row>39</xdr:row>
      <xdr:rowOff>38735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2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29862</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7164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28601</xdr:rowOff>
    </xdr:from>
    <xdr:to>
      <xdr:col>55</xdr:col>
      <xdr:colOff>0</xdr:colOff>
      <xdr:row>59</xdr:row>
      <xdr:rowOff>30696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10144151"/>
          <a:ext cx="838200" cy="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26505</xdr:rowOff>
    </xdr:from>
    <xdr:to>
      <xdr:col>50</xdr:col>
      <xdr:colOff>114300</xdr:colOff>
      <xdr:row>59</xdr:row>
      <xdr:rowOff>30696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10142055"/>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18847</xdr:rowOff>
    </xdr:from>
    <xdr:to>
      <xdr:col>45</xdr:col>
      <xdr:colOff>177800</xdr:colOff>
      <xdr:row>59</xdr:row>
      <xdr:rowOff>26505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10134397"/>
          <a:ext cx="889000" cy="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18847</xdr:rowOff>
    </xdr:from>
    <xdr:to>
      <xdr:col>41</xdr:col>
      <xdr:colOff>50800</xdr:colOff>
      <xdr:row>59</xdr:row>
      <xdr:rowOff>20562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10134397"/>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149251</xdr:rowOff>
    </xdr:from>
    <xdr:to>
      <xdr:col>55</xdr:col>
      <xdr:colOff>50800</xdr:colOff>
      <xdr:row>59</xdr:row>
      <xdr:rowOff>79401</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93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64178</xdr:rowOff>
    </xdr:from>
    <xdr:ext cx="378565"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100082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151346</xdr:rowOff>
    </xdr:from>
    <xdr:to>
      <xdr:col>50</xdr:col>
      <xdr:colOff>165100</xdr:colOff>
      <xdr:row>59</xdr:row>
      <xdr:rowOff>81496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1009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59</xdr:row>
      <xdr:rowOff>72623</xdr:rowOff>
    </xdr:from>
    <xdr:ext cx="378565"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50017" y="101881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147155</xdr:rowOff>
    </xdr:from>
    <xdr:to>
      <xdr:col>46</xdr:col>
      <xdr:colOff>38100</xdr:colOff>
      <xdr:row>59</xdr:row>
      <xdr:rowOff>77305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09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68432</xdr:rowOff>
    </xdr:from>
    <xdr:ext cx="378565"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61017" y="101839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139497</xdr:rowOff>
    </xdr:from>
    <xdr:to>
      <xdr:col>41</xdr:col>
      <xdr:colOff>101600</xdr:colOff>
      <xdr:row>59</xdr:row>
      <xdr:rowOff>69647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8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60774</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2017" y="10176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141212</xdr:rowOff>
    </xdr:from>
    <xdr:to>
      <xdr:col>36</xdr:col>
      <xdr:colOff>165100</xdr:colOff>
      <xdr:row>59</xdr:row>
      <xdr:rowOff>71362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85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59</xdr:row>
      <xdr:rowOff>62489</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83017" y="101780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139357</xdr:rowOff>
    </xdr:from>
    <xdr:to>
      <xdr:col>55</xdr:col>
      <xdr:colOff>0</xdr:colOff>
      <xdr:row>78</xdr:row>
      <xdr:rowOff>16103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341007"/>
          <a:ext cx="838200" cy="48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57708</xdr:rowOff>
    </xdr:from>
    <xdr:to>
      <xdr:col>50</xdr:col>
      <xdr:colOff>114300</xdr:colOff>
      <xdr:row>77</xdr:row>
      <xdr:rowOff>139357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259358"/>
          <a:ext cx="889000" cy="81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57708</xdr:rowOff>
    </xdr:from>
    <xdr:to>
      <xdr:col>45</xdr:col>
      <xdr:colOff>177800</xdr:colOff>
      <xdr:row>78</xdr:row>
      <xdr:rowOff>33096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259358"/>
          <a:ext cx="889000" cy="146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163285</xdr:rowOff>
    </xdr:from>
    <xdr:to>
      <xdr:col>41</xdr:col>
      <xdr:colOff>50800</xdr:colOff>
      <xdr:row>78</xdr:row>
      <xdr:rowOff>33096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364935"/>
          <a:ext cx="889000" cy="4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136753</xdr:rowOff>
    </xdr:from>
    <xdr:to>
      <xdr:col>55</xdr:col>
      <xdr:colOff>50800</xdr:colOff>
      <xdr:row>78</xdr:row>
      <xdr:rowOff>66903</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38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115180</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1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88557</xdr:rowOff>
    </xdr:from>
    <xdr:to>
      <xdr:col>50</xdr:col>
      <xdr:colOff>165100</xdr:colOff>
      <xdr:row>78</xdr:row>
      <xdr:rowOff>18707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290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9834</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382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6908</xdr:rowOff>
    </xdr:from>
    <xdr:to>
      <xdr:col>46</xdr:col>
      <xdr:colOff>38100</xdr:colOff>
      <xdr:row>77</xdr:row>
      <xdr:rowOff>108508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208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99635</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301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153746</xdr:rowOff>
    </xdr:from>
    <xdr:to>
      <xdr:col>41</xdr:col>
      <xdr:colOff>101600</xdr:colOff>
      <xdr:row>78</xdr:row>
      <xdr:rowOff>83896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5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75023</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448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112485</xdr:rowOff>
    </xdr:from>
    <xdr:to>
      <xdr:col>36</xdr:col>
      <xdr:colOff>165100</xdr:colOff>
      <xdr:row>78</xdr:row>
      <xdr:rowOff>42635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1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33762</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406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53346</xdr:rowOff>
    </xdr:from>
    <xdr:to>
      <xdr:col>55</xdr:col>
      <xdr:colOff>0</xdr:colOff>
      <xdr:row>98</xdr:row>
      <xdr:rowOff>170314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855446"/>
          <a:ext cx="838200" cy="116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50527</xdr:rowOff>
    </xdr:from>
    <xdr:to>
      <xdr:col>50</xdr:col>
      <xdr:colOff>114300</xdr:colOff>
      <xdr:row>98</xdr:row>
      <xdr:rowOff>53346</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852627"/>
          <a:ext cx="889000" cy="2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41117</xdr:rowOff>
    </xdr:from>
    <xdr:to>
      <xdr:col>45</xdr:col>
      <xdr:colOff>177800</xdr:colOff>
      <xdr:row>98</xdr:row>
      <xdr:rowOff>50527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843217"/>
          <a:ext cx="889000" cy="9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41117</xdr:rowOff>
    </xdr:from>
    <xdr:to>
      <xdr:col>41</xdr:col>
      <xdr:colOff>50800</xdr:colOff>
      <xdr:row>98</xdr:row>
      <xdr:rowOff>68320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843217"/>
          <a:ext cx="889000" cy="2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119514</xdr:rowOff>
    </xdr:from>
    <xdr:to>
      <xdr:col>55</xdr:col>
      <xdr:colOff>50800</xdr:colOff>
      <xdr:row>99</xdr:row>
      <xdr:rowOff>49664</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92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34441</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836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2546</xdr:rowOff>
    </xdr:from>
    <xdr:to>
      <xdr:col>50</xdr:col>
      <xdr:colOff>165100</xdr:colOff>
      <xdr:row>98</xdr:row>
      <xdr:rowOff>104146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0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95273</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89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171177</xdr:rowOff>
    </xdr:from>
    <xdr:to>
      <xdr:col>46</xdr:col>
      <xdr:colOff>38100</xdr:colOff>
      <xdr:row>98</xdr:row>
      <xdr:rowOff>101327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01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92454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894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161767</xdr:rowOff>
    </xdr:from>
    <xdr:to>
      <xdr:col>41</xdr:col>
      <xdr:colOff>101600</xdr:colOff>
      <xdr:row>98</xdr:row>
      <xdr:rowOff>91917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9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83044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885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17520</xdr:rowOff>
    </xdr:from>
    <xdr:to>
      <xdr:col>36</xdr:col>
      <xdr:colOff>165100</xdr:colOff>
      <xdr:row>98</xdr:row>
      <xdr:rowOff>119120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1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110247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912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107315</xdr:rowOff>
    </xdr:from>
    <xdr:to>
      <xdr:col>85</xdr:col>
      <xdr:colOff>127000</xdr:colOff>
      <xdr:row>37</xdr:row>
      <xdr:rowOff>124403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50965"/>
          <a:ext cx="838200" cy="17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124403</xdr:rowOff>
    </xdr:from>
    <xdr:to>
      <xdr:col>81</xdr:col>
      <xdr:colOff>50800</xdr:colOff>
      <xdr:row>37</xdr:row>
      <xdr:rowOff>131966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68053"/>
          <a:ext cx="889000" cy="7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131966</xdr:rowOff>
    </xdr:from>
    <xdr:to>
      <xdr:col>76</xdr:col>
      <xdr:colOff>114300</xdr:colOff>
      <xdr:row>37</xdr:row>
      <xdr:rowOff>132975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75616"/>
          <a:ext cx="889000" cy="1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113163</xdr:rowOff>
    </xdr:from>
    <xdr:to>
      <xdr:col>71</xdr:col>
      <xdr:colOff>177800</xdr:colOff>
      <xdr:row>37</xdr:row>
      <xdr:rowOff>132975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456813"/>
          <a:ext cx="8890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56515</xdr:rowOff>
    </xdr:from>
    <xdr:to>
      <xdr:col>85</xdr:col>
      <xdr:colOff>177800</xdr:colOff>
      <xdr:row>37</xdr:row>
      <xdr:rowOff>158115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0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142892</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15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73603</xdr:rowOff>
    </xdr:from>
    <xdr:to>
      <xdr:col>81</xdr:col>
      <xdr:colOff>101600</xdr:colOff>
      <xdr:row>38</xdr:row>
      <xdr:rowOff>3753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1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166329</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09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81166</xdr:rowOff>
    </xdr:from>
    <xdr:to>
      <xdr:col>76</xdr:col>
      <xdr:colOff>165100</xdr:colOff>
      <xdr:row>38</xdr:row>
      <xdr:rowOff>11316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24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2443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1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82175</xdr:rowOff>
    </xdr:from>
    <xdr:to>
      <xdr:col>72</xdr:col>
      <xdr:colOff>38100</xdr:colOff>
      <xdr:row>38</xdr:row>
      <xdr:rowOff>12325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2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3453</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18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62363</xdr:rowOff>
    </xdr:from>
    <xdr:to>
      <xdr:col>67</xdr:col>
      <xdr:colOff>101600</xdr:colOff>
      <xdr:row>37</xdr:row>
      <xdr:rowOff>163964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0601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155091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498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96889</xdr:rowOff>
    </xdr:from>
    <xdr:to>
      <xdr:col>85</xdr:col>
      <xdr:colOff>127000</xdr:colOff>
      <xdr:row>58</xdr:row>
      <xdr:rowOff>159741</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10040989"/>
          <a:ext cx="838200" cy="62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159741</xdr:rowOff>
    </xdr:from>
    <xdr:to>
      <xdr:col>81</xdr:col>
      <xdr:colOff>50800</xdr:colOff>
      <xdr:row>58</xdr:row>
      <xdr:rowOff>160439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10103841"/>
          <a:ext cx="889000" cy="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117602</xdr:rowOff>
    </xdr:from>
    <xdr:to>
      <xdr:col>76</xdr:col>
      <xdr:colOff>114300</xdr:colOff>
      <xdr:row>58</xdr:row>
      <xdr:rowOff>160439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10061702"/>
          <a:ext cx="889000" cy="42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51943</xdr:rowOff>
    </xdr:from>
    <xdr:to>
      <xdr:col>71</xdr:col>
      <xdr:colOff>177800</xdr:colOff>
      <xdr:row>58</xdr:row>
      <xdr:rowOff>117602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996043"/>
          <a:ext cx="889000" cy="65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46089</xdr:rowOff>
    </xdr:from>
    <xdr:to>
      <xdr:col>85</xdr:col>
      <xdr:colOff>177800</xdr:colOff>
      <xdr:row>58</xdr:row>
      <xdr:rowOff>147689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99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132466</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905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108941</xdr:rowOff>
    </xdr:from>
    <xdr:to>
      <xdr:col>81</xdr:col>
      <xdr:colOff>101600</xdr:colOff>
      <xdr:row>59</xdr:row>
      <xdr:rowOff>39091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1005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30218</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14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109639</xdr:rowOff>
    </xdr:from>
    <xdr:to>
      <xdr:col>76</xdr:col>
      <xdr:colOff>165100</xdr:colOff>
      <xdr:row>59</xdr:row>
      <xdr:rowOff>39789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1005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30916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146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66802</xdr:rowOff>
    </xdr:from>
    <xdr:to>
      <xdr:col>72</xdr:col>
      <xdr:colOff>38100</xdr:colOff>
      <xdr:row>58</xdr:row>
      <xdr:rowOff>168402</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10010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159529</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103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1143</xdr:rowOff>
    </xdr:from>
    <xdr:to>
      <xdr:col>67</xdr:col>
      <xdr:colOff>101600</xdr:colOff>
      <xdr:row>58</xdr:row>
      <xdr:rowOff>102743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94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93870</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03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44856</xdr:rowOff>
    </xdr:from>
    <xdr:to>
      <xdr:col>85</xdr:col>
      <xdr:colOff>127000</xdr:colOff>
      <xdr:row>97</xdr:row>
      <xdr:rowOff>79273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675506"/>
          <a:ext cx="838200" cy="34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31572</xdr:rowOff>
    </xdr:from>
    <xdr:to>
      <xdr:col>81</xdr:col>
      <xdr:colOff>50800</xdr:colOff>
      <xdr:row>97</xdr:row>
      <xdr:rowOff>44856</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662222"/>
          <a:ext cx="889000" cy="13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31572</xdr:rowOff>
    </xdr:from>
    <xdr:to>
      <xdr:col>76</xdr:col>
      <xdr:colOff>114300</xdr:colOff>
      <xdr:row>97</xdr:row>
      <xdr:rowOff>50367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662222"/>
          <a:ext cx="889000" cy="18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50367</xdr:rowOff>
    </xdr:from>
    <xdr:to>
      <xdr:col>71</xdr:col>
      <xdr:colOff>177800</xdr:colOff>
      <xdr:row>97</xdr:row>
      <xdr:rowOff>97168</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681017"/>
          <a:ext cx="889000" cy="46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28473</xdr:rowOff>
    </xdr:from>
    <xdr:to>
      <xdr:col>85</xdr:col>
      <xdr:colOff>177800</xdr:colOff>
      <xdr:row>97</xdr:row>
      <xdr:rowOff>130073</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659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6900</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637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165506</xdr:rowOff>
    </xdr:from>
    <xdr:to>
      <xdr:col>81</xdr:col>
      <xdr:colOff>101600</xdr:colOff>
      <xdr:row>97</xdr:row>
      <xdr:rowOff>95656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62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86783</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717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152222</xdr:rowOff>
    </xdr:from>
    <xdr:to>
      <xdr:col>76</xdr:col>
      <xdr:colOff>165100</xdr:colOff>
      <xdr:row>97</xdr:row>
      <xdr:rowOff>82372</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611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73499</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70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171017</xdr:rowOff>
    </xdr:from>
    <xdr:to>
      <xdr:col>72</xdr:col>
      <xdr:colOff>38100</xdr:colOff>
      <xdr:row>97</xdr:row>
      <xdr:rowOff>101167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630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92294</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722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46368</xdr:rowOff>
    </xdr:from>
    <xdr:to>
      <xdr:col>67</xdr:col>
      <xdr:colOff>101600</xdr:colOff>
      <xdr:row>97</xdr:row>
      <xdr:rowOff>147968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67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139095</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769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総務費については、住民一人当たり</a:t>
          </a:r>
          <a:r>
            <a:rPr kumimoji="1" lang="en-US" altLang="ja-JP" sz="1300">
              <a:latin typeface="ＭＳ Ｐゴシック" panose="020B0600070205080204" pitchFamily="50" charset="-128"/>
              <a:ea typeface="ＭＳ Ｐゴシック" panose="020B0600070205080204" pitchFamily="50" charset="-128"/>
            </a:rPr>
            <a:t>60,162</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a:t>
          </a:r>
          <a:r>
            <a:rPr kumimoji="1" lang="en-US" altLang="ja-JP" sz="1300">
              <a:latin typeface="ＭＳ Ｐゴシック" panose="020B0600070205080204" pitchFamily="50" charset="-128"/>
              <a:ea typeface="ＭＳ Ｐゴシック" panose="020B0600070205080204" pitchFamily="50" charset="-128"/>
            </a:rPr>
            <a:t>47.4%</a:t>
          </a:r>
          <a:r>
            <a:rPr kumimoji="1" lang="ja-JP" altLang="en-US" sz="1300">
              <a:latin typeface="ＭＳ Ｐゴシック" panose="020B0600070205080204" pitchFamily="50" charset="-128"/>
              <a:ea typeface="ＭＳ Ｐゴシック" panose="020B0600070205080204" pitchFamily="50" charset="-128"/>
            </a:rPr>
            <a:t>の増となった。これは、職員数や退職手当が増加したことや、会計年度任用職員への勤勉手当の支給が開始されたことにより職員人件費が増加したことが要因である。</a:t>
          </a:r>
        </a:p>
        <a:p>
          <a:r>
            <a:rPr kumimoji="1" lang="ja-JP" altLang="en-US" sz="1300">
              <a:latin typeface="ＭＳ Ｐゴシック" panose="020B0600070205080204" pitchFamily="50" charset="-128"/>
              <a:ea typeface="ＭＳ Ｐゴシック" panose="020B0600070205080204" pitchFamily="50" charset="-128"/>
            </a:rPr>
            <a:t>　民生費については、住民一人当たり</a:t>
          </a:r>
          <a:r>
            <a:rPr kumimoji="1" lang="en-US" altLang="ja-JP" sz="1300">
              <a:latin typeface="ＭＳ Ｐゴシック" panose="020B0600070205080204" pitchFamily="50" charset="-128"/>
              <a:ea typeface="ＭＳ Ｐゴシック" panose="020B0600070205080204" pitchFamily="50" charset="-128"/>
            </a:rPr>
            <a:t>231,505</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a:t>
          </a:r>
          <a:r>
            <a:rPr kumimoji="1" lang="en-US" altLang="ja-JP" sz="1300">
              <a:latin typeface="ＭＳ Ｐゴシック" panose="020B0600070205080204" pitchFamily="50" charset="-128"/>
              <a:ea typeface="ＭＳ Ｐゴシック" panose="020B0600070205080204" pitchFamily="50" charset="-128"/>
            </a:rPr>
            <a:t>4.1%</a:t>
          </a:r>
          <a:r>
            <a:rPr kumimoji="1" lang="ja-JP" altLang="en-US" sz="1300">
              <a:latin typeface="ＭＳ Ｐゴシック" panose="020B0600070205080204" pitchFamily="50" charset="-128"/>
              <a:ea typeface="ＭＳ Ｐゴシック" panose="020B0600070205080204" pitchFamily="50" charset="-128"/>
            </a:rPr>
            <a:t>の増となった。これは、国施策である定額減税補足給付金事業を実施したことや、障害福祉サービス費や障害児通所給付費についても増加傾向にあることが要因である。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公債費については、住民一人当たり</a:t>
          </a:r>
          <a:r>
            <a:rPr kumimoji="1" lang="en-US" altLang="ja-JP" sz="1300">
              <a:latin typeface="ＭＳ Ｐゴシック" panose="020B0600070205080204" pitchFamily="50" charset="-128"/>
              <a:ea typeface="ＭＳ Ｐゴシック" panose="020B0600070205080204" pitchFamily="50" charset="-128"/>
            </a:rPr>
            <a:t>24,258</a:t>
          </a:r>
          <a:r>
            <a:rPr kumimoji="1" lang="ja-JP" altLang="en-US" sz="1300">
              <a:latin typeface="ＭＳ Ｐゴシック" panose="020B0600070205080204" pitchFamily="50" charset="-128"/>
              <a:ea typeface="ＭＳ Ｐゴシック" panose="020B0600070205080204" pitchFamily="50" charset="-128"/>
            </a:rPr>
            <a:t>円であり、過去に借入した市債の一部の償還が終了したことにより前年度より減少した。類似団体内平均値を下回っているが、今後の公債費の動向に注視していく必要がある。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大阪府藤井寺市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一般会計において、令和５年度決算では、令和元年度以来４年ぶりに財政調整基金を取り崩しての決算となったが、令和６年度決算では基金を取り崩すことなく実質収支黒字の確保ができた。</a:t>
          </a:r>
        </a:p>
        <a:p>
          <a:r>
            <a:rPr kumimoji="1" lang="ja-JP" altLang="en-US" sz="1400">
              <a:latin typeface="ＭＳ ゴシック" pitchFamily="49" charset="-128"/>
              <a:ea typeface="ＭＳ ゴシック" pitchFamily="49" charset="-128"/>
            </a:rPr>
            <a:t>　しかし、依然として地方交付税などの依存財源に頼る脆弱な財政構造は続いており、安定的な財政運営に向けて引き続き行財政改革の推進が必要である。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大阪府藤井寺市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一般会計においては、令和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年度は財政調整基金を取り崩しての黒字となったため、標準財政規模比は</a:t>
          </a:r>
          <a:r>
            <a:rPr kumimoji="1" lang="en-US" altLang="ja-JP" sz="1400">
              <a:latin typeface="ＭＳ ゴシック" pitchFamily="49" charset="-128"/>
              <a:ea typeface="ＭＳ ゴシック" pitchFamily="49" charset="-128"/>
            </a:rPr>
            <a:t>0.10%</a:t>
          </a:r>
          <a:r>
            <a:rPr kumimoji="1" lang="ja-JP" altLang="en-US" sz="1400">
              <a:latin typeface="ＭＳ ゴシック" pitchFamily="49" charset="-128"/>
              <a:ea typeface="ＭＳ ゴシック" pitchFamily="49" charset="-128"/>
            </a:rPr>
            <a:t>であったが、令和６年度は基金を取り崩すことなく黒字を確保できたため、標準財政規模比は</a:t>
          </a:r>
          <a:r>
            <a:rPr kumimoji="1" lang="en-US" altLang="ja-JP" sz="1400">
              <a:latin typeface="ＭＳ ゴシック" pitchFamily="49" charset="-128"/>
              <a:ea typeface="ＭＳ ゴシック" pitchFamily="49" charset="-128"/>
            </a:rPr>
            <a:t>1.41</a:t>
          </a:r>
          <a:r>
            <a:rPr kumimoji="1" lang="ja-JP" altLang="en-US" sz="1400">
              <a:latin typeface="ＭＳ ゴシック" pitchFamily="49" charset="-128"/>
              <a:ea typeface="ＭＳ ゴシック" pitchFamily="49" charset="-128"/>
            </a:rPr>
            <a:t>ポイント増加し</a:t>
          </a:r>
          <a:r>
            <a:rPr kumimoji="1" lang="en-US" altLang="ja-JP" sz="1400">
              <a:latin typeface="ＭＳ ゴシック" pitchFamily="49" charset="-128"/>
              <a:ea typeface="ＭＳ ゴシック" pitchFamily="49" charset="-128"/>
            </a:rPr>
            <a:t>1.51</a:t>
          </a:r>
          <a:r>
            <a:rPr kumimoji="1" lang="ja-JP" altLang="en-US" sz="1400">
              <a:latin typeface="ＭＳ ゴシック" pitchFamily="49" charset="-128"/>
              <a:ea typeface="ＭＳ ゴシック" pitchFamily="49" charset="-128"/>
            </a:rPr>
            <a:t>％となった。</a:t>
          </a:r>
        </a:p>
        <a:p>
          <a:r>
            <a:rPr kumimoji="1" lang="ja-JP" altLang="en-US" sz="1400">
              <a:latin typeface="ＭＳ ゴシック" pitchFamily="49" charset="-128"/>
              <a:ea typeface="ＭＳ ゴシック" pitchFamily="49" charset="-128"/>
            </a:rPr>
            <a:t>　公共下水道事業会計や特別会計においても黒字は維持しているものの、厳しい経営状態であることは変わらず、今後も連結実質収支の黒字を維持していくため、引き続き健全な財政運営に努めていかなければならな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大阪府藤井寺市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一般会計の元利償還金については令和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年度まで増加傾向にあったが、臨時財政対策債に係る元利償還金が減になったことに伴い、令和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年度より減少に転じ、令和６年度も引き続き減少している。</a:t>
          </a:r>
        </a:p>
        <a:p>
          <a:r>
            <a:rPr kumimoji="1" lang="ja-JP" altLang="en-US" sz="1400">
              <a:latin typeface="ＭＳ ゴシック" pitchFamily="49" charset="-128"/>
              <a:ea typeface="ＭＳ ゴシック" pitchFamily="49" charset="-128"/>
            </a:rPr>
            <a:t>　また、公営企業について、元利償還金に対する繰入金は減少傾向にあり、令和６年度は</a:t>
          </a:r>
          <a:r>
            <a:rPr kumimoji="1" lang="en-US" altLang="ja-JP" sz="1400">
              <a:latin typeface="ＭＳ ゴシック" pitchFamily="49" charset="-128"/>
              <a:ea typeface="ＭＳ ゴシック" pitchFamily="49" charset="-128"/>
            </a:rPr>
            <a:t>374</a:t>
          </a:r>
          <a:r>
            <a:rPr kumimoji="1" lang="ja-JP" altLang="en-US" sz="1400">
              <a:latin typeface="ＭＳ ゴシック" pitchFamily="49" charset="-128"/>
              <a:ea typeface="ＭＳ ゴシック" pitchFamily="49" charset="-128"/>
            </a:rPr>
            <a:t>百万円と大幅な減少となった。</a:t>
          </a:r>
        </a:p>
        <a:p>
          <a:r>
            <a:rPr kumimoji="1" lang="ja-JP" altLang="en-US" sz="1400">
              <a:latin typeface="ＭＳ ゴシック" pitchFamily="49" charset="-128"/>
              <a:ea typeface="ＭＳ ゴシック" pitchFamily="49" charset="-128"/>
            </a:rPr>
            <a:t>　今後も引き続き、事業の精査や過度な後年度負担が生じないように考慮する必要がある。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大阪府藤井寺市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一般会計等の市債残高については、令和５年度から</a:t>
          </a:r>
          <a:r>
            <a:rPr kumimoji="1" lang="en-US" altLang="ja-JP" sz="1400">
              <a:latin typeface="ＭＳ ゴシック" pitchFamily="49" charset="-128"/>
              <a:ea typeface="ＭＳ ゴシック" pitchFamily="49" charset="-128"/>
            </a:rPr>
            <a:t>259</a:t>
          </a:r>
          <a:r>
            <a:rPr kumimoji="1" lang="ja-JP" altLang="en-US" sz="1400">
              <a:latin typeface="ＭＳ ゴシック" pitchFamily="49" charset="-128"/>
              <a:ea typeface="ＭＳ ゴシック" pitchFamily="49" charset="-128"/>
            </a:rPr>
            <a:t>百万円減少し、</a:t>
          </a:r>
          <a:r>
            <a:rPr kumimoji="1" lang="en-US" altLang="ja-JP" sz="1400">
              <a:latin typeface="ＭＳ ゴシック" pitchFamily="49" charset="-128"/>
              <a:ea typeface="ＭＳ ゴシック" pitchFamily="49" charset="-128"/>
            </a:rPr>
            <a:t>15,920</a:t>
          </a:r>
          <a:r>
            <a:rPr kumimoji="1" lang="ja-JP" altLang="en-US" sz="1400">
              <a:latin typeface="ＭＳ ゴシック" pitchFamily="49" charset="-128"/>
              <a:ea typeface="ＭＳ ゴシック" pitchFamily="49" charset="-128"/>
            </a:rPr>
            <a:t>百万円となった。</a:t>
          </a:r>
        </a:p>
        <a:p>
          <a:r>
            <a:rPr kumimoji="1" lang="ja-JP" altLang="en-US" sz="1400">
              <a:latin typeface="ＭＳ ゴシック" pitchFamily="49" charset="-128"/>
              <a:ea typeface="ＭＳ ゴシック" pitchFamily="49" charset="-128"/>
            </a:rPr>
            <a:t>　近年は減少傾向にあるが、今後も公共施設等の改修事業等において、起債発行が予想され、事業の実施に当たっては、慎重に内容の精査等を行う必要がある。</a:t>
          </a:r>
        </a:p>
        <a:p>
          <a:r>
            <a:rPr kumimoji="1" lang="ja-JP" altLang="en-US" sz="1400">
              <a:latin typeface="ＭＳ ゴシック" pitchFamily="49" charset="-128"/>
              <a:ea typeface="ＭＳ ゴシック" pitchFamily="49" charset="-128"/>
            </a:rPr>
            <a:t>　また、本市においては公営企業債等繰入見込額が多くを占めているが、その大部分は下水道事業債となっており、減少傾向にある。</a:t>
          </a:r>
        </a:p>
        <a:p>
          <a:r>
            <a:rPr kumimoji="1" lang="ja-JP" altLang="en-US" sz="1400">
              <a:latin typeface="ＭＳ ゴシック" pitchFamily="49" charset="-128"/>
              <a:ea typeface="ＭＳ ゴシック" pitchFamily="49" charset="-128"/>
            </a:rPr>
            <a:t>　今後も指標の推移に注視しつつ、安定した財政運営に努めていく必要がある。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大阪府藤井寺市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決算は、地方交付税や各種交付金が想定を上回る増加となったことや、旧市民病院の廃院による府支出金や諸収入の受入があったことから、財政調整基金に積み立てを行ったため基金残高が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・公共施設の老朽化による改修が今後も想定され、財源となる基金を確保するため、公共施設整備基金に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百万円積み立てたことなどによって、その他特定目的基金が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・歳出の抑制と財源の確保により、基金を取り崩さない財政運営をめざす。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・公共施設整備基金：公共施設の整備に係る財源を確保する。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・ふるさとまちづくり応援基金：ふるさと納税等による寄附金を積み立て、各事業の財源として充当する。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・古代史料整備基金：市立図書館における古代史料の整備を図る資金に充てる。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・森林環境譲与税基金：森林の整備及びその促進に関する施策の資金に充てる。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・福祉基金：福祉事業の推進を図る資金に充てる。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・公共施設整備基金：一般財源を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百万円積み立てたことによる増加となっている。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・ふるさとまちづくり応援基金：寄附対象事業へ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百万円取り崩した一方、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百万円を積み立てたことによる増加となっている。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・森林環境譲与税基金：一般財源を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百万円積み立てた一方、対象事業に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百万円取り崩したことによる減少となっている。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・公共施設整備基金：公共施設の老朽化による改修が今後も想定されることから、財源となる基金を確保する。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・ふるさとまちづくり応援基金：ふるさと納税の受入れを増加させ、積み立てを行うことで財源確保をめざす。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・歳計剰余金及び一般財源を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百万円積み立てたことにより増加した。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・引き続き財政調整基金を取り崩すことなく黒字確保できるよう、自主財源の確保や新規事業の抑制に努め、計画的に財政調整基金への積み立てが可能な運営をめざす。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・一般財源を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百万円積み立てたことにより増加した。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・老朽化した公共施設の改修に係る市債残高の増に備え、積み立てと運用の検討が必要である。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3E0DB0E-B839-4332-AF41-0A79F9049F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A78BE14-1571-43A0-B8FA-E447A5A5A7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1A1E3160-384E-4F71-BDF3-5D9A13BDB8BE}"/>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572B9999-CFA9-4B63-974C-47D8B8037462}"/>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998DD6CD-56DE-4905-B2B8-676C6E3CF981}"/>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661BADF9-EA0D-41B3-8BD3-B62952CE7B39}"/>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大阪府藤井寺市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A1A7943-3029-4387-936B-88C0A153BBC9}"/>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93EE7197-DB6B-4303-96AD-200E75576DC5}"/>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DF72993F-A026-4E3E-AF7A-75B36EDE7F6C}"/>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ADAE3DD-5AF4-4867-837F-2863C30D858C}"/>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7BB76AE9-FD86-494B-A89D-85F3839C1DAD}"/>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8F64B80-A121-457B-A6AD-6A23EF133C08}"/>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62,304
61,059
8.89
27,275,185
27,039,243
228,338
15,105,489
15,295,446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3C0B7ADD-D47C-40AD-A84D-0F1A2D60133C}"/>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F044F405-36AB-4630-865F-E7CA28602813}"/>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4BFFD244-6B61-44FA-9C58-B407327BBF13}"/>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4BDE532E-B5E4-4337-B82F-713F8D915B9F}"/>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43C250A7-3636-4AC3-8B00-3D08CF8FADF5}"/>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AA36A493-755A-4644-9F6A-669BF66E72D2}"/>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2F90B5C-6809-4109-8B07-53CB632555E8}"/>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1B8DA0B-3904-4270-AAA3-2077ADEE69E4}"/>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AC99217-2DFC-47D1-930A-50E3F87A8F64}"/>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A1EE7FAE-F7E6-4678-85FF-9B178AA56B0D}"/>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AFD1985F-5164-4490-9255-F59191D51058}"/>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6D1B9AB2-A8F4-4832-B06F-E98EE625E1F7}"/>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940BBC2-E8D2-4F77-B41A-5A7189CDA63D}"/>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EFD77062-D2B8-41EC-A295-5906A4A77DDE}"/>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F284BA24-AF22-4E10-940B-E509A6E898F3}"/>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EAFDE86-3DE7-46BD-A060-8A2871C5DCEB}"/>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8E84B197-797E-423B-BB4B-188D3BA9E9DC}"/>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75E76210-4C12-417A-BB03-881204858039}"/>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290FCFB5-F5E9-43F7-8BA7-002A833939C0}"/>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68AE6BB0-75DA-4B5A-B14F-C2E495E9EA3A}"/>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3F34EF26-AD98-43BE-858F-02CF2682472D}"/>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4E21176F-A2DD-41E2-B7F4-93F83BA06F14}"/>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BAEFF17-1988-4E00-9D8D-3859D3849B2A}"/>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56B7FF72-87B8-4D06-8D09-340BE8A4111C}"/>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D59A792-807F-4BEF-B242-524CA33EBDC1}"/>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88887995-0BA7-4181-8515-0D4A54F2AB13}"/>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D3D64F79-D54A-44FC-B272-1382B029ED74}"/>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38F2EE43-88D5-4F23-BC20-C68A5AC99235}"/>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C581B2D7-DEBD-43E8-B3F1-E0D920102C86}"/>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8E09793D-5CCA-4B6A-94DE-E67D158816B6}"/>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5031101E-91DF-4041-BB63-2F95DDE885F9}"/>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C14D83DA-A4DE-4419-88D2-38C83E6F150D}"/>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CC36B9A5-BAAB-41C3-A752-A2656A1FBC98}"/>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F02229D7-C48D-4184-8A47-60CBE66B714A}"/>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350A222A-A980-43B4-94F5-F5D028D2B937}"/>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当市では、平成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年度に策定（令和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年度追補）した公共施設等総合管理計画において、公共施設等の施設保有量（延床面積）を</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年間で</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％縮減するという目標を掲げ、老朽化した施設の集約化・複合化や除却を進めている。有形固定資産減価償却率は前年度より</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ポイント悪化し、類似団体内平均値を上回っているため、当該計画に基づき、老朽化施設について、点検・診断や計画的な予防保全による長寿命化を進めていくなど、引き続き公共施設等の適正管理に努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EAC4177C-D812-4710-ADAA-699A3D0C80E4}"/>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F95BE18-414E-4CA0-ABD0-8A75F6193834}"/>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15CAE2E7-7825-48F9-9759-19DBE6BD0093}"/>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6DF20FE3-FEE8-4318-9F83-6EAEE60D04A7}"/>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9EE0FEF1-8BDA-4171-9237-D62B7E1F885E}"/>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B5675652-C9D7-498A-A64C-8F4B6833E22E}"/>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36F67B61-0A16-46AD-B814-22E46218B7BE}"/>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46895EE4-01DA-48C3-87D9-BE3F5C0966E8}"/>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9F9B570D-3973-4D41-BA17-60CCCA04C073}"/>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F52CBBC6-DEB7-4685-B342-A022ECC6A700}"/>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FC11B15-CBA6-47FA-A3B2-EE9F5D3AD66C}"/>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25856D1-8638-436C-9812-E00DC5F71C37}"/>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83CB4A8-D3B4-41AC-92E2-58A2F72631B3}"/>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AEB4B5B0-6F95-4B64-A4B3-300087C6E375}"/>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99FB4DDE-0135-4DC4-B43D-8B9F65507767}"/>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AF806655-4896-42D5-B127-D276E33690EB}"/>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5" name="直線コネクタ 64">
          <a:extLst>
            <a:ext uri="{FF2B5EF4-FFF2-40B4-BE49-F238E27FC236}">
              <a16:creationId xmlns:a16="http://schemas.microsoft.com/office/drawing/2014/main" id="{D4E5404D-56F2-450D-99C5-3A74A82B24FF}"/>
            </a:ext>
          </a:extLst>
        </xdr:cNvPr>
        <xdr:cNvCxnSpPr/>
      </xdr:nvCxnSpPr>
      <xdr:spPr>
        <a:xfrm flipV="1">
          <a:off x="4206240" y="5179483"/>
          <a:ext cx="1270" cy="1430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66" name="有形固定資産減価償却率最小値テキスト">
          <a:extLst>
            <a:ext uri="{FF2B5EF4-FFF2-40B4-BE49-F238E27FC236}">
              <a16:creationId xmlns:a16="http://schemas.microsoft.com/office/drawing/2014/main" id="{9A19BE7C-7358-401C-BBC4-39483847BDF9}"/>
            </a:ext>
          </a:extLst>
        </xdr:cNvPr>
        <xdr:cNvSpPr txBox="1"/>
      </xdr:nvSpPr>
      <xdr:spPr>
        <a:xfrm>
          <a:off x="4258945" y="6613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7" name="直線コネクタ 66">
          <a:extLst>
            <a:ext uri="{FF2B5EF4-FFF2-40B4-BE49-F238E27FC236}">
              <a16:creationId xmlns:a16="http://schemas.microsoft.com/office/drawing/2014/main" id="{4BC07722-4A7B-4423-BD54-3031DA42B236}"/>
            </a:ext>
          </a:extLst>
        </xdr:cNvPr>
        <xdr:cNvCxnSpPr/>
      </xdr:nvCxnSpPr>
      <xdr:spPr>
        <a:xfrm>
          <a:off x="4119245" y="6609926"/>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68" name="有形固定資産減価償却率最大値テキスト">
          <a:extLst>
            <a:ext uri="{FF2B5EF4-FFF2-40B4-BE49-F238E27FC236}">
              <a16:creationId xmlns:a16="http://schemas.microsoft.com/office/drawing/2014/main" id="{6D83B8A7-9076-4FB0-AFEF-F85B49ADFF3D}"/>
            </a:ext>
          </a:extLst>
        </xdr:cNvPr>
        <xdr:cNvSpPr txBox="1"/>
      </xdr:nvSpPr>
      <xdr:spPr>
        <a:xfrm>
          <a:off x="4258945" y="4962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69" name="直線コネクタ 68">
          <a:extLst>
            <a:ext uri="{FF2B5EF4-FFF2-40B4-BE49-F238E27FC236}">
              <a16:creationId xmlns:a16="http://schemas.microsoft.com/office/drawing/2014/main" id="{FF000956-E102-44FF-A77C-C00538368CDE}"/>
            </a:ext>
          </a:extLst>
        </xdr:cNvPr>
        <xdr:cNvCxnSpPr/>
      </xdr:nvCxnSpPr>
      <xdr:spPr>
        <a:xfrm>
          <a:off x="4119245" y="51794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70" name="有形固定資産減価償却率平均値テキスト">
          <a:extLst>
            <a:ext uri="{FF2B5EF4-FFF2-40B4-BE49-F238E27FC236}">
              <a16:creationId xmlns:a16="http://schemas.microsoft.com/office/drawing/2014/main" id="{4808B09E-FA9A-4A54-AF24-3DD3D146FE9B}"/>
            </a:ext>
          </a:extLst>
        </xdr:cNvPr>
        <xdr:cNvSpPr txBox="1"/>
      </xdr:nvSpPr>
      <xdr:spPr>
        <a:xfrm>
          <a:off x="4258945" y="593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1" name="フローチャート: 判断 70">
          <a:extLst>
            <a:ext uri="{FF2B5EF4-FFF2-40B4-BE49-F238E27FC236}">
              <a16:creationId xmlns:a16="http://schemas.microsoft.com/office/drawing/2014/main" id="{3BFFEF04-EE96-4ECB-ACDE-166AAA6D3490}"/>
            </a:ext>
          </a:extLst>
        </xdr:cNvPr>
        <xdr:cNvSpPr/>
      </xdr:nvSpPr>
      <xdr:spPr>
        <a:xfrm>
          <a:off x="4157345" y="60811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2" name="フローチャート: 判断 71">
          <a:extLst>
            <a:ext uri="{FF2B5EF4-FFF2-40B4-BE49-F238E27FC236}">
              <a16:creationId xmlns:a16="http://schemas.microsoft.com/office/drawing/2014/main" id="{48E8CF6D-8BFB-4D10-9E33-FA8AC8D9187D}"/>
            </a:ext>
          </a:extLst>
        </xdr:cNvPr>
        <xdr:cNvSpPr/>
      </xdr:nvSpPr>
      <xdr:spPr>
        <a:xfrm>
          <a:off x="3537585" y="60416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3" name="フローチャート: 判断 72">
          <a:extLst>
            <a:ext uri="{FF2B5EF4-FFF2-40B4-BE49-F238E27FC236}">
              <a16:creationId xmlns:a16="http://schemas.microsoft.com/office/drawing/2014/main" id="{611D71A8-44BA-4304-AC50-77E92C38E06F}"/>
            </a:ext>
          </a:extLst>
        </xdr:cNvPr>
        <xdr:cNvSpPr/>
      </xdr:nvSpPr>
      <xdr:spPr>
        <a:xfrm>
          <a:off x="2867025" y="60128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4" name="フローチャート: 判断 73">
          <a:extLst>
            <a:ext uri="{FF2B5EF4-FFF2-40B4-BE49-F238E27FC236}">
              <a16:creationId xmlns:a16="http://schemas.microsoft.com/office/drawing/2014/main" id="{BEAAC4F9-707E-48B8-B261-DE5F841095E1}"/>
            </a:ext>
          </a:extLst>
        </xdr:cNvPr>
        <xdr:cNvSpPr/>
      </xdr:nvSpPr>
      <xdr:spPr>
        <a:xfrm>
          <a:off x="2196465" y="59948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75" name="フローチャート: 判断 74">
          <a:extLst>
            <a:ext uri="{FF2B5EF4-FFF2-40B4-BE49-F238E27FC236}">
              <a16:creationId xmlns:a16="http://schemas.microsoft.com/office/drawing/2014/main" id="{558EDFA5-A7E9-4D05-9E63-4B576EEAE02C}"/>
            </a:ext>
          </a:extLst>
        </xdr:cNvPr>
        <xdr:cNvSpPr/>
      </xdr:nvSpPr>
      <xdr:spPr>
        <a:xfrm>
          <a:off x="1525905" y="59696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23376586-BAAA-4D7D-AE97-B332C3AA1580}"/>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882F52FA-191B-45AE-850A-E441D3C25A7B}"/>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5E20D61E-2767-4E7E-9AAF-D35743C94D86}"/>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7B6B5394-7128-41DF-BEF3-9B56D0BAF159}"/>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80902713-F9E5-41D2-AFC0-9512CAE01CC1}"/>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101600</xdr:rowOff>
    </xdr:from>
    <xdr:to>
      <xdr:col>23</xdr:col>
      <xdr:colOff>136525</xdr:colOff>
      <xdr:row>33</xdr:row>
      <xdr:rowOff>31750</xdr:rowOff>
    </xdr:to>
    <xdr:sp macro="" textlink="">
      <xdr:nvSpPr>
        <xdr:cNvPr id="81" name="楕円 80">
          <a:extLst>
            <a:ext uri="{FF2B5EF4-FFF2-40B4-BE49-F238E27FC236}">
              <a16:creationId xmlns:a16="http://schemas.microsoft.com/office/drawing/2014/main" id="{090EB3BF-44BE-4FEB-9EAE-14B1A0EEC0AF}"/>
            </a:ext>
          </a:extLst>
        </xdr:cNvPr>
        <xdr:cNvSpPr/>
      </xdr:nvSpPr>
      <xdr:spPr>
        <a:xfrm>
          <a:off x="4157345" y="62357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80027</xdr:rowOff>
    </xdr:from>
    <xdr:ext cx="405111" cy="259045"/>
    <xdr:sp macro="" textlink="">
      <xdr:nvSpPr>
        <xdr:cNvPr id="82" name="有形固定資産減価償却率該当値テキスト">
          <a:extLst>
            <a:ext uri="{FF2B5EF4-FFF2-40B4-BE49-F238E27FC236}">
              <a16:creationId xmlns:a16="http://schemas.microsoft.com/office/drawing/2014/main" id="{73DA4D86-465F-42DB-A200-BF63C8D9CE81}"/>
            </a:ext>
          </a:extLst>
        </xdr:cNvPr>
        <xdr:cNvSpPr txBox="1"/>
      </xdr:nvSpPr>
      <xdr:spPr>
        <a:xfrm>
          <a:off x="4258945" y="6214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47625</xdr:rowOff>
    </xdr:from>
    <xdr:to>
      <xdr:col>19</xdr:col>
      <xdr:colOff>187325</xdr:colOff>
      <xdr:row>32</xdr:row>
      <xdr:rowOff>149225</xdr:rowOff>
    </xdr:to>
    <xdr:sp macro="" textlink="">
      <xdr:nvSpPr>
        <xdr:cNvPr id="83" name="楕円 82">
          <a:extLst>
            <a:ext uri="{FF2B5EF4-FFF2-40B4-BE49-F238E27FC236}">
              <a16:creationId xmlns:a16="http://schemas.microsoft.com/office/drawing/2014/main" id="{E9A7E56F-F50B-406F-8E75-EF8817EAFD7A}"/>
            </a:ext>
          </a:extLst>
        </xdr:cNvPr>
        <xdr:cNvSpPr/>
      </xdr:nvSpPr>
      <xdr:spPr>
        <a:xfrm>
          <a:off x="3537585" y="61817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98425</xdr:rowOff>
    </xdr:from>
    <xdr:to>
      <xdr:col>23</xdr:col>
      <xdr:colOff>85725</xdr:colOff>
      <xdr:row>32</xdr:row>
      <xdr:rowOff>152400</xdr:rowOff>
    </xdr:to>
    <xdr:cxnSp macro="">
      <xdr:nvCxnSpPr>
        <xdr:cNvPr id="84" name="直線コネクタ 83">
          <a:extLst>
            <a:ext uri="{FF2B5EF4-FFF2-40B4-BE49-F238E27FC236}">
              <a16:creationId xmlns:a16="http://schemas.microsoft.com/office/drawing/2014/main" id="{CC804F21-0AA6-4C45-A7D1-AA16544D2287}"/>
            </a:ext>
          </a:extLst>
        </xdr:cNvPr>
        <xdr:cNvCxnSpPr/>
      </xdr:nvCxnSpPr>
      <xdr:spPr>
        <a:xfrm>
          <a:off x="3588385" y="6232525"/>
          <a:ext cx="61976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154305</xdr:rowOff>
    </xdr:from>
    <xdr:to>
      <xdr:col>15</xdr:col>
      <xdr:colOff>187325</xdr:colOff>
      <xdr:row>32</xdr:row>
      <xdr:rowOff>84455</xdr:rowOff>
    </xdr:to>
    <xdr:sp macro="" textlink="">
      <xdr:nvSpPr>
        <xdr:cNvPr id="85" name="楕円 84">
          <a:extLst>
            <a:ext uri="{FF2B5EF4-FFF2-40B4-BE49-F238E27FC236}">
              <a16:creationId xmlns:a16="http://schemas.microsoft.com/office/drawing/2014/main" id="{08A344ED-5145-46B0-ABF4-FAE607185662}"/>
            </a:ext>
          </a:extLst>
        </xdr:cNvPr>
        <xdr:cNvSpPr/>
      </xdr:nvSpPr>
      <xdr:spPr>
        <a:xfrm>
          <a:off x="2867025" y="61207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33655</xdr:rowOff>
    </xdr:from>
    <xdr:to>
      <xdr:col>19</xdr:col>
      <xdr:colOff>136525</xdr:colOff>
      <xdr:row>32</xdr:row>
      <xdr:rowOff>98425</xdr:rowOff>
    </xdr:to>
    <xdr:cxnSp macro="">
      <xdr:nvCxnSpPr>
        <xdr:cNvPr id="86" name="直線コネクタ 85">
          <a:extLst>
            <a:ext uri="{FF2B5EF4-FFF2-40B4-BE49-F238E27FC236}">
              <a16:creationId xmlns:a16="http://schemas.microsoft.com/office/drawing/2014/main" id="{287153AD-EA2E-48DA-BF67-7A69D9E9BA33}"/>
            </a:ext>
          </a:extLst>
        </xdr:cNvPr>
        <xdr:cNvCxnSpPr/>
      </xdr:nvCxnSpPr>
      <xdr:spPr>
        <a:xfrm>
          <a:off x="2917825" y="6167755"/>
          <a:ext cx="6705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85937</xdr:rowOff>
    </xdr:from>
    <xdr:to>
      <xdr:col>11</xdr:col>
      <xdr:colOff>187325</xdr:colOff>
      <xdr:row>32</xdr:row>
      <xdr:rowOff>16087</xdr:rowOff>
    </xdr:to>
    <xdr:sp macro="" textlink="">
      <xdr:nvSpPr>
        <xdr:cNvPr id="87" name="楕円 86">
          <a:extLst>
            <a:ext uri="{FF2B5EF4-FFF2-40B4-BE49-F238E27FC236}">
              <a16:creationId xmlns:a16="http://schemas.microsoft.com/office/drawing/2014/main" id="{78E01EE0-4FCB-448D-AF19-794EE18DE1D2}"/>
            </a:ext>
          </a:extLst>
        </xdr:cNvPr>
        <xdr:cNvSpPr/>
      </xdr:nvSpPr>
      <xdr:spPr>
        <a:xfrm>
          <a:off x="2196465" y="60523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136737</xdr:rowOff>
    </xdr:from>
    <xdr:to>
      <xdr:col>15</xdr:col>
      <xdr:colOff>136525</xdr:colOff>
      <xdr:row>32</xdr:row>
      <xdr:rowOff>33655</xdr:rowOff>
    </xdr:to>
    <xdr:cxnSp macro="">
      <xdr:nvCxnSpPr>
        <xdr:cNvPr id="88" name="直線コネクタ 87">
          <a:extLst>
            <a:ext uri="{FF2B5EF4-FFF2-40B4-BE49-F238E27FC236}">
              <a16:creationId xmlns:a16="http://schemas.microsoft.com/office/drawing/2014/main" id="{13C05D9F-A20D-4C59-B75F-E3D5F19B377A}"/>
            </a:ext>
          </a:extLst>
        </xdr:cNvPr>
        <xdr:cNvCxnSpPr/>
      </xdr:nvCxnSpPr>
      <xdr:spPr>
        <a:xfrm>
          <a:off x="2247265" y="6103197"/>
          <a:ext cx="670560" cy="64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21167</xdr:rowOff>
    </xdr:from>
    <xdr:to>
      <xdr:col>7</xdr:col>
      <xdr:colOff>187325</xdr:colOff>
      <xdr:row>31</xdr:row>
      <xdr:rowOff>122767</xdr:rowOff>
    </xdr:to>
    <xdr:sp macro="" textlink="">
      <xdr:nvSpPr>
        <xdr:cNvPr id="89" name="楕円 88">
          <a:extLst>
            <a:ext uri="{FF2B5EF4-FFF2-40B4-BE49-F238E27FC236}">
              <a16:creationId xmlns:a16="http://schemas.microsoft.com/office/drawing/2014/main" id="{E43B7D2A-1F7A-4F1A-BDB9-C24E22D5D14E}"/>
            </a:ext>
          </a:extLst>
        </xdr:cNvPr>
        <xdr:cNvSpPr/>
      </xdr:nvSpPr>
      <xdr:spPr>
        <a:xfrm>
          <a:off x="1525905" y="59876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71967</xdr:rowOff>
    </xdr:from>
    <xdr:to>
      <xdr:col>11</xdr:col>
      <xdr:colOff>136525</xdr:colOff>
      <xdr:row>31</xdr:row>
      <xdr:rowOff>136737</xdr:rowOff>
    </xdr:to>
    <xdr:cxnSp macro="">
      <xdr:nvCxnSpPr>
        <xdr:cNvPr id="90" name="直線コネクタ 89">
          <a:extLst>
            <a:ext uri="{FF2B5EF4-FFF2-40B4-BE49-F238E27FC236}">
              <a16:creationId xmlns:a16="http://schemas.microsoft.com/office/drawing/2014/main" id="{3B8D906C-D85F-41F3-976D-3CF2C863D283}"/>
            </a:ext>
          </a:extLst>
        </xdr:cNvPr>
        <xdr:cNvCxnSpPr/>
      </xdr:nvCxnSpPr>
      <xdr:spPr>
        <a:xfrm>
          <a:off x="1576705" y="6038427"/>
          <a:ext cx="6705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91" name="n_1aveValue有形固定資産減価償却率">
          <a:extLst>
            <a:ext uri="{FF2B5EF4-FFF2-40B4-BE49-F238E27FC236}">
              <a16:creationId xmlns:a16="http://schemas.microsoft.com/office/drawing/2014/main" id="{F91382A3-EF93-4075-9F06-124F4710BB89}"/>
            </a:ext>
          </a:extLst>
        </xdr:cNvPr>
        <xdr:cNvSpPr txBox="1"/>
      </xdr:nvSpPr>
      <xdr:spPr>
        <a:xfrm>
          <a:off x="3395989" y="5820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92" name="n_2aveValue有形固定資産減価償却率">
          <a:extLst>
            <a:ext uri="{FF2B5EF4-FFF2-40B4-BE49-F238E27FC236}">
              <a16:creationId xmlns:a16="http://schemas.microsoft.com/office/drawing/2014/main" id="{B0B644DB-87ED-4570-9B21-13B7C6F879B2}"/>
            </a:ext>
          </a:extLst>
        </xdr:cNvPr>
        <xdr:cNvSpPr txBox="1"/>
      </xdr:nvSpPr>
      <xdr:spPr>
        <a:xfrm>
          <a:off x="2738129" y="579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93" name="n_3aveValue有形固定資産減価償却率">
          <a:extLst>
            <a:ext uri="{FF2B5EF4-FFF2-40B4-BE49-F238E27FC236}">
              <a16:creationId xmlns:a16="http://schemas.microsoft.com/office/drawing/2014/main" id="{5CF19A21-C53E-4199-9A99-E8C89857FFF0}"/>
            </a:ext>
          </a:extLst>
        </xdr:cNvPr>
        <xdr:cNvSpPr txBox="1"/>
      </xdr:nvSpPr>
      <xdr:spPr>
        <a:xfrm>
          <a:off x="2067569" y="5777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94" name="n_4aveValue有形固定資産減価償却率">
          <a:extLst>
            <a:ext uri="{FF2B5EF4-FFF2-40B4-BE49-F238E27FC236}">
              <a16:creationId xmlns:a16="http://schemas.microsoft.com/office/drawing/2014/main" id="{D53D179E-418A-43BD-A902-458C4582CAA2}"/>
            </a:ext>
          </a:extLst>
        </xdr:cNvPr>
        <xdr:cNvSpPr txBox="1"/>
      </xdr:nvSpPr>
      <xdr:spPr>
        <a:xfrm>
          <a:off x="1397009" y="575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140352</xdr:rowOff>
    </xdr:from>
    <xdr:ext cx="405111" cy="259045"/>
    <xdr:sp macro="" textlink="">
      <xdr:nvSpPr>
        <xdr:cNvPr id="95" name="n_1mainValue有形固定資産減価償却率">
          <a:extLst>
            <a:ext uri="{FF2B5EF4-FFF2-40B4-BE49-F238E27FC236}">
              <a16:creationId xmlns:a16="http://schemas.microsoft.com/office/drawing/2014/main" id="{1B94D125-E983-4156-BC0B-C46318680759}"/>
            </a:ext>
          </a:extLst>
        </xdr:cNvPr>
        <xdr:cNvSpPr txBox="1"/>
      </xdr:nvSpPr>
      <xdr:spPr>
        <a:xfrm>
          <a:off x="3395989" y="6274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75582</xdr:rowOff>
    </xdr:from>
    <xdr:ext cx="405111" cy="259045"/>
    <xdr:sp macro="" textlink="">
      <xdr:nvSpPr>
        <xdr:cNvPr id="96" name="n_2mainValue有形固定資産減価償却率">
          <a:extLst>
            <a:ext uri="{FF2B5EF4-FFF2-40B4-BE49-F238E27FC236}">
              <a16:creationId xmlns:a16="http://schemas.microsoft.com/office/drawing/2014/main" id="{07083AEC-2EDB-4CCF-9215-13E669707830}"/>
            </a:ext>
          </a:extLst>
        </xdr:cNvPr>
        <xdr:cNvSpPr txBox="1"/>
      </xdr:nvSpPr>
      <xdr:spPr>
        <a:xfrm>
          <a:off x="2738129" y="6209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7214</xdr:rowOff>
    </xdr:from>
    <xdr:ext cx="405111" cy="259045"/>
    <xdr:sp macro="" textlink="">
      <xdr:nvSpPr>
        <xdr:cNvPr id="97" name="n_3mainValue有形固定資産減価償却率">
          <a:extLst>
            <a:ext uri="{FF2B5EF4-FFF2-40B4-BE49-F238E27FC236}">
              <a16:creationId xmlns:a16="http://schemas.microsoft.com/office/drawing/2014/main" id="{117B9B53-ECC1-4925-8A72-FAC73B7AD4F7}"/>
            </a:ext>
          </a:extLst>
        </xdr:cNvPr>
        <xdr:cNvSpPr txBox="1"/>
      </xdr:nvSpPr>
      <xdr:spPr>
        <a:xfrm>
          <a:off x="2067569" y="6141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113894</xdr:rowOff>
    </xdr:from>
    <xdr:ext cx="405111" cy="259045"/>
    <xdr:sp macro="" textlink="">
      <xdr:nvSpPr>
        <xdr:cNvPr id="98" name="n_4mainValue有形固定資産減価償却率">
          <a:extLst>
            <a:ext uri="{FF2B5EF4-FFF2-40B4-BE49-F238E27FC236}">
              <a16:creationId xmlns:a16="http://schemas.microsoft.com/office/drawing/2014/main" id="{68493ED4-23A7-4A3E-938C-53D3A86C97CC}"/>
            </a:ext>
          </a:extLst>
        </xdr:cNvPr>
        <xdr:cNvSpPr txBox="1"/>
      </xdr:nvSpPr>
      <xdr:spPr>
        <a:xfrm>
          <a:off x="1397009" y="6080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F08B7420-AB04-4EFF-8A37-5EB3AA3B0C5D}"/>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E2A24FD8-CB7B-4E4D-BDF6-A3914E9B0CE1}"/>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8B0EC80E-E91D-474E-918D-917309333393}"/>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[ 799.5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ADA32C95-625D-4F4E-AE11-6C0F7A489146}"/>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D582A420-E479-4DA3-A8AA-E5E9EFF45E08}"/>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E64BB428-6674-440E-B0FD-9ACF3AB1B27A}"/>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3542D57-6530-4154-AEDB-A086937F9507}"/>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9D699D85-2D33-4C24-9978-AE2B9339A308}"/>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D88718B3-5A45-4975-BB7B-E4B2DCE5B586}"/>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2C53C432-C0D5-4CC1-B0F7-C93C778FBF08}"/>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5244C0D5-310C-4F33-86EC-CCA6CF9B2288}"/>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B9319099-96A1-476F-B148-27EC4FFCFEBD}"/>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79D0A8BB-66BC-4FFC-AA67-0C7E367CCF5C}"/>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将来負担額は地方債残高の減により減少となったものの、本市は類似団体と比較して職員数が多く、人件費が高い水準にあるため、類似団体内平均値を上回っている。令和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年度に策定した藤井寺市定員適正化計画に基づき、職員の年齢構成の平準化や適正な職員配置に取り組みながら、人件費の削減に努めている。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4C36926A-9FE4-45EA-B045-2A63D1D4CE91}"/>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A02C030D-1962-4E19-A8D3-BC15B6DED609}"/>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6E72ECA9-0DFF-41E0-B8FF-6DCD3468E2A2}"/>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9FCEF364-E193-4A91-9944-EF28D08AF551}"/>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EE9AFB58-51D1-4CBA-A706-3840032870AF}"/>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246B41B9-914D-4DBF-AC2E-BF812F131753}"/>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E88483B6-E5FE-4A17-A42F-1F98A5408726}"/>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F0693025-D4F9-4B88-8ACC-33E0F70876D3}"/>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493C1F93-129F-4475-A508-E65ACF0FA8A6}"/>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984ABE2E-9ACC-46CF-A0D0-F74AF4D1DDC0}"/>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28399BC9-C218-46BB-99BB-8835D566560D}"/>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64DB8BC1-5A95-46C2-BC1C-97DC33DF3B8D}"/>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C5DCB65E-015E-4C72-B2F1-86596CCD3904}"/>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6AE29B40-691F-4DD3-8FDF-A2AD07775107}"/>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95F23124-6B28-4432-8C78-ABFF64D32061}"/>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7" name="直線コネクタ 126">
          <a:extLst>
            <a:ext uri="{FF2B5EF4-FFF2-40B4-BE49-F238E27FC236}">
              <a16:creationId xmlns:a16="http://schemas.microsoft.com/office/drawing/2014/main" id="{4F5F0A92-930B-4D93-B9D1-61F98B2AF4E5}"/>
            </a:ext>
          </a:extLst>
        </xdr:cNvPr>
        <xdr:cNvCxnSpPr/>
      </xdr:nvCxnSpPr>
      <xdr:spPr>
        <a:xfrm flipV="1">
          <a:off x="13027660" y="5211868"/>
          <a:ext cx="1269" cy="1363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28" name="債務償還比率最小値テキスト">
          <a:extLst>
            <a:ext uri="{FF2B5EF4-FFF2-40B4-BE49-F238E27FC236}">
              <a16:creationId xmlns:a16="http://schemas.microsoft.com/office/drawing/2014/main" id="{6A4E0E62-D71D-41D8-B5B4-09048375B6AC}"/>
            </a:ext>
          </a:extLst>
        </xdr:cNvPr>
        <xdr:cNvSpPr txBox="1"/>
      </xdr:nvSpPr>
      <xdr:spPr>
        <a:xfrm>
          <a:off x="13080365" y="657944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29" name="直線コネクタ 128">
          <a:extLst>
            <a:ext uri="{FF2B5EF4-FFF2-40B4-BE49-F238E27FC236}">
              <a16:creationId xmlns:a16="http://schemas.microsoft.com/office/drawing/2014/main" id="{DC2968AF-9070-42E2-810F-F662D3652224}"/>
            </a:ext>
          </a:extLst>
        </xdr:cNvPr>
        <xdr:cNvCxnSpPr/>
      </xdr:nvCxnSpPr>
      <xdr:spPr>
        <a:xfrm>
          <a:off x="12963525" y="65756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35387DB8-97D6-4D7A-A90F-C6C614700F27}"/>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86E9AF3B-53A3-4077-A307-9FA9E3D454D8}"/>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32" name="債務償還比率平均値テキスト">
          <a:extLst>
            <a:ext uri="{FF2B5EF4-FFF2-40B4-BE49-F238E27FC236}">
              <a16:creationId xmlns:a16="http://schemas.microsoft.com/office/drawing/2014/main" id="{3F12CE29-B8E0-4B37-9A87-DD15AF6EAB67}"/>
            </a:ext>
          </a:extLst>
        </xdr:cNvPr>
        <xdr:cNvSpPr txBox="1"/>
      </xdr:nvSpPr>
      <xdr:spPr>
        <a:xfrm>
          <a:off x="13080365" y="56230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3" name="フローチャート: 判断 132">
          <a:extLst>
            <a:ext uri="{FF2B5EF4-FFF2-40B4-BE49-F238E27FC236}">
              <a16:creationId xmlns:a16="http://schemas.microsoft.com/office/drawing/2014/main" id="{E5FE7C7C-C65C-4680-ACD3-A3FF44CB817C}"/>
            </a:ext>
          </a:extLst>
        </xdr:cNvPr>
        <xdr:cNvSpPr/>
      </xdr:nvSpPr>
      <xdr:spPr>
        <a:xfrm>
          <a:off x="13001625" y="57678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4" name="フローチャート: 判断 133">
          <a:extLst>
            <a:ext uri="{FF2B5EF4-FFF2-40B4-BE49-F238E27FC236}">
              <a16:creationId xmlns:a16="http://schemas.microsoft.com/office/drawing/2014/main" id="{C17BF059-AF6D-4325-BFC7-95DBC9D654DD}"/>
            </a:ext>
          </a:extLst>
        </xdr:cNvPr>
        <xdr:cNvSpPr/>
      </xdr:nvSpPr>
      <xdr:spPr>
        <a:xfrm>
          <a:off x="12359005" y="57697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5" name="フローチャート: 判断 134">
          <a:extLst>
            <a:ext uri="{FF2B5EF4-FFF2-40B4-BE49-F238E27FC236}">
              <a16:creationId xmlns:a16="http://schemas.microsoft.com/office/drawing/2014/main" id="{633F3B38-E858-407F-91FA-EFB9F087BE90}"/>
            </a:ext>
          </a:extLst>
        </xdr:cNvPr>
        <xdr:cNvSpPr/>
      </xdr:nvSpPr>
      <xdr:spPr>
        <a:xfrm>
          <a:off x="11688445" y="57484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6" name="フローチャート: 判断 135">
          <a:extLst>
            <a:ext uri="{FF2B5EF4-FFF2-40B4-BE49-F238E27FC236}">
              <a16:creationId xmlns:a16="http://schemas.microsoft.com/office/drawing/2014/main" id="{BAA1F795-2D94-42FC-AA72-65258FFA39C7}"/>
            </a:ext>
          </a:extLst>
        </xdr:cNvPr>
        <xdr:cNvSpPr/>
      </xdr:nvSpPr>
      <xdr:spPr>
        <a:xfrm>
          <a:off x="11017885" y="569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37" name="フローチャート: 判断 136">
          <a:extLst>
            <a:ext uri="{FF2B5EF4-FFF2-40B4-BE49-F238E27FC236}">
              <a16:creationId xmlns:a16="http://schemas.microsoft.com/office/drawing/2014/main" id="{1BA07132-FCF7-4D3A-8E0B-12D8D6719203}"/>
            </a:ext>
          </a:extLst>
        </xdr:cNvPr>
        <xdr:cNvSpPr/>
      </xdr:nvSpPr>
      <xdr:spPr>
        <a:xfrm>
          <a:off x="10347325" y="58936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72B424F5-7BE8-4B14-843B-B805BA63CC97}"/>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1B8EEDAB-B07A-4640-816C-C2F8CB52AAB5}"/>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FD63F4A6-9C4F-4DEB-81FD-9C62FFBADFC5}"/>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AFD8ADB7-0276-431E-9B13-04184FD5A407}"/>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EFB991C4-6756-4EBE-9833-1924349039F7}"/>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134514</xdr:rowOff>
    </xdr:from>
    <xdr:to>
      <xdr:col>76</xdr:col>
      <xdr:colOff>73025</xdr:colOff>
      <xdr:row>32</xdr:row>
      <xdr:rowOff>64664</xdr:rowOff>
    </xdr:to>
    <xdr:sp macro="" textlink="">
      <xdr:nvSpPr>
        <xdr:cNvPr id="143" name="楕円 142">
          <a:extLst>
            <a:ext uri="{FF2B5EF4-FFF2-40B4-BE49-F238E27FC236}">
              <a16:creationId xmlns:a16="http://schemas.microsoft.com/office/drawing/2014/main" id="{88B1A229-5B48-418C-B8D2-83DE71716731}"/>
            </a:ext>
          </a:extLst>
        </xdr:cNvPr>
        <xdr:cNvSpPr/>
      </xdr:nvSpPr>
      <xdr:spPr>
        <a:xfrm>
          <a:off x="13001625" y="61009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112941</xdr:rowOff>
    </xdr:from>
    <xdr:ext cx="469744" cy="259045"/>
    <xdr:sp macro="" textlink="">
      <xdr:nvSpPr>
        <xdr:cNvPr id="144" name="債務償還比率該当値テキスト">
          <a:extLst>
            <a:ext uri="{FF2B5EF4-FFF2-40B4-BE49-F238E27FC236}">
              <a16:creationId xmlns:a16="http://schemas.microsoft.com/office/drawing/2014/main" id="{2A4C3903-53F2-4844-A3A8-F3AE5485DB56}"/>
            </a:ext>
          </a:extLst>
        </xdr:cNvPr>
        <xdr:cNvSpPr txBox="1"/>
      </xdr:nvSpPr>
      <xdr:spPr>
        <a:xfrm>
          <a:off x="13080365" y="6079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135664</xdr:rowOff>
    </xdr:from>
    <xdr:to>
      <xdr:col>72</xdr:col>
      <xdr:colOff>123825</xdr:colOff>
      <xdr:row>33</xdr:row>
      <xdr:rowOff>65814</xdr:rowOff>
    </xdr:to>
    <xdr:sp macro="" textlink="">
      <xdr:nvSpPr>
        <xdr:cNvPr id="145" name="楕円 144">
          <a:extLst>
            <a:ext uri="{FF2B5EF4-FFF2-40B4-BE49-F238E27FC236}">
              <a16:creationId xmlns:a16="http://schemas.microsoft.com/office/drawing/2014/main" id="{71FAB369-D13F-4D79-9A48-50C8BF363657}"/>
            </a:ext>
          </a:extLst>
        </xdr:cNvPr>
        <xdr:cNvSpPr/>
      </xdr:nvSpPr>
      <xdr:spPr>
        <a:xfrm>
          <a:off x="12359005" y="62697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13864</xdr:rowOff>
    </xdr:from>
    <xdr:to>
      <xdr:col>76</xdr:col>
      <xdr:colOff>22225</xdr:colOff>
      <xdr:row>33</xdr:row>
      <xdr:rowOff>15014</xdr:rowOff>
    </xdr:to>
    <xdr:cxnSp macro="">
      <xdr:nvCxnSpPr>
        <xdr:cNvPr id="146" name="直線コネクタ 145">
          <a:extLst>
            <a:ext uri="{FF2B5EF4-FFF2-40B4-BE49-F238E27FC236}">
              <a16:creationId xmlns:a16="http://schemas.microsoft.com/office/drawing/2014/main" id="{AE1CD26E-F377-4656-ADB6-A5BA66A9ACA0}"/>
            </a:ext>
          </a:extLst>
        </xdr:cNvPr>
        <xdr:cNvCxnSpPr/>
      </xdr:nvCxnSpPr>
      <xdr:spPr>
        <a:xfrm flipV="1">
          <a:off x="12409805" y="6147964"/>
          <a:ext cx="619760" cy="168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135594</xdr:rowOff>
    </xdr:from>
    <xdr:to>
      <xdr:col>68</xdr:col>
      <xdr:colOff>123825</xdr:colOff>
      <xdr:row>32</xdr:row>
      <xdr:rowOff>65744</xdr:rowOff>
    </xdr:to>
    <xdr:sp macro="" textlink="">
      <xdr:nvSpPr>
        <xdr:cNvPr id="147" name="楕円 146">
          <a:extLst>
            <a:ext uri="{FF2B5EF4-FFF2-40B4-BE49-F238E27FC236}">
              <a16:creationId xmlns:a16="http://schemas.microsoft.com/office/drawing/2014/main" id="{9274416E-F802-4B84-97EC-476C8241F2AE}"/>
            </a:ext>
          </a:extLst>
        </xdr:cNvPr>
        <xdr:cNvSpPr/>
      </xdr:nvSpPr>
      <xdr:spPr>
        <a:xfrm>
          <a:off x="11688445" y="61020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14944</xdr:rowOff>
    </xdr:from>
    <xdr:to>
      <xdr:col>72</xdr:col>
      <xdr:colOff>73025</xdr:colOff>
      <xdr:row>33</xdr:row>
      <xdr:rowOff>15014</xdr:rowOff>
    </xdr:to>
    <xdr:cxnSp macro="">
      <xdr:nvCxnSpPr>
        <xdr:cNvPr id="148" name="直線コネクタ 147">
          <a:extLst>
            <a:ext uri="{FF2B5EF4-FFF2-40B4-BE49-F238E27FC236}">
              <a16:creationId xmlns:a16="http://schemas.microsoft.com/office/drawing/2014/main" id="{BDFCC4CC-DC77-4FBA-B345-EFCC26AC9AE2}"/>
            </a:ext>
          </a:extLst>
        </xdr:cNvPr>
        <xdr:cNvCxnSpPr/>
      </xdr:nvCxnSpPr>
      <xdr:spPr>
        <a:xfrm>
          <a:off x="11739245" y="6149044"/>
          <a:ext cx="670560" cy="167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133914</xdr:rowOff>
    </xdr:from>
    <xdr:to>
      <xdr:col>64</xdr:col>
      <xdr:colOff>123825</xdr:colOff>
      <xdr:row>32</xdr:row>
      <xdr:rowOff>64064</xdr:rowOff>
    </xdr:to>
    <xdr:sp macro="" textlink="">
      <xdr:nvSpPr>
        <xdr:cNvPr id="149" name="楕円 148">
          <a:extLst>
            <a:ext uri="{FF2B5EF4-FFF2-40B4-BE49-F238E27FC236}">
              <a16:creationId xmlns:a16="http://schemas.microsoft.com/office/drawing/2014/main" id="{49A13063-95A0-4811-ACD0-E2CDA68205ED}"/>
            </a:ext>
          </a:extLst>
        </xdr:cNvPr>
        <xdr:cNvSpPr/>
      </xdr:nvSpPr>
      <xdr:spPr>
        <a:xfrm>
          <a:off x="11017885" y="61003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13264</xdr:rowOff>
    </xdr:from>
    <xdr:to>
      <xdr:col>68</xdr:col>
      <xdr:colOff>73025</xdr:colOff>
      <xdr:row>32</xdr:row>
      <xdr:rowOff>14944</xdr:rowOff>
    </xdr:to>
    <xdr:cxnSp macro="">
      <xdr:nvCxnSpPr>
        <xdr:cNvPr id="150" name="直線コネクタ 149">
          <a:extLst>
            <a:ext uri="{FF2B5EF4-FFF2-40B4-BE49-F238E27FC236}">
              <a16:creationId xmlns:a16="http://schemas.microsoft.com/office/drawing/2014/main" id="{5D991741-6C26-4A55-9230-C092D1397575}"/>
            </a:ext>
          </a:extLst>
        </xdr:cNvPr>
        <xdr:cNvCxnSpPr/>
      </xdr:nvCxnSpPr>
      <xdr:spPr>
        <a:xfrm>
          <a:off x="11068685" y="6147364"/>
          <a:ext cx="670560" cy="1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34</xdr:row>
      <xdr:rowOff>38530</xdr:rowOff>
    </xdr:from>
    <xdr:to>
      <xdr:col>60</xdr:col>
      <xdr:colOff>123825</xdr:colOff>
      <xdr:row>34</xdr:row>
      <xdr:rowOff>140130</xdr:rowOff>
    </xdr:to>
    <xdr:sp macro="" textlink="">
      <xdr:nvSpPr>
        <xdr:cNvPr id="151" name="楕円 150">
          <a:extLst>
            <a:ext uri="{FF2B5EF4-FFF2-40B4-BE49-F238E27FC236}">
              <a16:creationId xmlns:a16="http://schemas.microsoft.com/office/drawing/2014/main" id="{81FC6480-9782-47DA-9793-07CBF1239100}"/>
            </a:ext>
          </a:extLst>
        </xdr:cNvPr>
        <xdr:cNvSpPr/>
      </xdr:nvSpPr>
      <xdr:spPr>
        <a:xfrm>
          <a:off x="10347325" y="650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13264</xdr:rowOff>
    </xdr:from>
    <xdr:to>
      <xdr:col>64</xdr:col>
      <xdr:colOff>73025</xdr:colOff>
      <xdr:row>34</xdr:row>
      <xdr:rowOff>89330</xdr:rowOff>
    </xdr:to>
    <xdr:cxnSp macro="">
      <xdr:nvCxnSpPr>
        <xdr:cNvPr id="152" name="直線コネクタ 151">
          <a:extLst>
            <a:ext uri="{FF2B5EF4-FFF2-40B4-BE49-F238E27FC236}">
              <a16:creationId xmlns:a16="http://schemas.microsoft.com/office/drawing/2014/main" id="{8606A9FE-38BC-430D-B210-C8F6C8ED7750}"/>
            </a:ext>
          </a:extLst>
        </xdr:cNvPr>
        <xdr:cNvCxnSpPr/>
      </xdr:nvCxnSpPr>
      <xdr:spPr>
        <a:xfrm flipV="1">
          <a:off x="10398125" y="6147364"/>
          <a:ext cx="670560" cy="41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53" name="n_1aveValue債務償還比率">
          <a:extLst>
            <a:ext uri="{FF2B5EF4-FFF2-40B4-BE49-F238E27FC236}">
              <a16:creationId xmlns:a16="http://schemas.microsoft.com/office/drawing/2014/main" id="{49BD92D1-2F96-48E8-9783-0C367983E758}"/>
            </a:ext>
          </a:extLst>
        </xdr:cNvPr>
        <xdr:cNvSpPr txBox="1"/>
      </xdr:nvSpPr>
      <xdr:spPr>
        <a:xfrm>
          <a:off x="12185092" y="5548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4" name="n_2aveValue債務償還比率">
          <a:extLst>
            <a:ext uri="{FF2B5EF4-FFF2-40B4-BE49-F238E27FC236}">
              <a16:creationId xmlns:a16="http://schemas.microsoft.com/office/drawing/2014/main" id="{409437AE-6082-4F9A-B2B3-B3E6F8375F0B}"/>
            </a:ext>
          </a:extLst>
        </xdr:cNvPr>
        <xdr:cNvSpPr txBox="1"/>
      </xdr:nvSpPr>
      <xdr:spPr>
        <a:xfrm>
          <a:off x="11527232" y="552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55" name="n_3aveValue債務償還比率">
          <a:extLst>
            <a:ext uri="{FF2B5EF4-FFF2-40B4-BE49-F238E27FC236}">
              <a16:creationId xmlns:a16="http://schemas.microsoft.com/office/drawing/2014/main" id="{EFBB1F74-BCA1-4421-A929-7D0DB4A5EC75}"/>
            </a:ext>
          </a:extLst>
        </xdr:cNvPr>
        <xdr:cNvSpPr txBox="1"/>
      </xdr:nvSpPr>
      <xdr:spPr>
        <a:xfrm>
          <a:off x="10856672" y="547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41539</xdr:rowOff>
    </xdr:from>
    <xdr:ext cx="469744" cy="259045"/>
    <xdr:sp macro="" textlink="">
      <xdr:nvSpPr>
        <xdr:cNvPr id="156" name="n_4aveValue債務償還比率">
          <a:extLst>
            <a:ext uri="{FF2B5EF4-FFF2-40B4-BE49-F238E27FC236}">
              <a16:creationId xmlns:a16="http://schemas.microsoft.com/office/drawing/2014/main" id="{1973ED75-03DD-4259-9BA5-032474F0141B}"/>
            </a:ext>
          </a:extLst>
        </xdr:cNvPr>
        <xdr:cNvSpPr txBox="1"/>
      </xdr:nvSpPr>
      <xdr:spPr>
        <a:xfrm>
          <a:off x="10186112" y="567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56942</xdr:rowOff>
    </xdr:from>
    <xdr:ext cx="469744" cy="259045"/>
    <xdr:sp macro="" textlink="">
      <xdr:nvSpPr>
        <xdr:cNvPr id="157" name="n_1mainValue債務償還比率">
          <a:extLst>
            <a:ext uri="{FF2B5EF4-FFF2-40B4-BE49-F238E27FC236}">
              <a16:creationId xmlns:a16="http://schemas.microsoft.com/office/drawing/2014/main" id="{1CF2022A-3110-41E5-B4A0-51D1C758DBDD}"/>
            </a:ext>
          </a:extLst>
        </xdr:cNvPr>
        <xdr:cNvSpPr txBox="1"/>
      </xdr:nvSpPr>
      <xdr:spPr>
        <a:xfrm>
          <a:off x="12185092" y="6358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56871</xdr:rowOff>
    </xdr:from>
    <xdr:ext cx="469744" cy="259045"/>
    <xdr:sp macro="" textlink="">
      <xdr:nvSpPr>
        <xdr:cNvPr id="158" name="n_2mainValue債務償還比率">
          <a:extLst>
            <a:ext uri="{FF2B5EF4-FFF2-40B4-BE49-F238E27FC236}">
              <a16:creationId xmlns:a16="http://schemas.microsoft.com/office/drawing/2014/main" id="{75ED7C81-D833-4E6D-99D0-1459A9B4B094}"/>
            </a:ext>
          </a:extLst>
        </xdr:cNvPr>
        <xdr:cNvSpPr txBox="1"/>
      </xdr:nvSpPr>
      <xdr:spPr>
        <a:xfrm>
          <a:off x="11527232" y="619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55191</xdr:rowOff>
    </xdr:from>
    <xdr:ext cx="469744" cy="259045"/>
    <xdr:sp macro="" textlink="">
      <xdr:nvSpPr>
        <xdr:cNvPr id="159" name="n_3mainValue債務償還比率">
          <a:extLst>
            <a:ext uri="{FF2B5EF4-FFF2-40B4-BE49-F238E27FC236}">
              <a16:creationId xmlns:a16="http://schemas.microsoft.com/office/drawing/2014/main" id="{3DB37519-5E5B-4446-815A-11F6E6D904F0}"/>
            </a:ext>
          </a:extLst>
        </xdr:cNvPr>
        <xdr:cNvSpPr txBox="1"/>
      </xdr:nvSpPr>
      <xdr:spPr>
        <a:xfrm>
          <a:off x="10856672" y="6189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34</xdr:row>
      <xdr:rowOff>131257</xdr:rowOff>
    </xdr:from>
    <xdr:ext cx="560923" cy="259045"/>
    <xdr:sp macro="" textlink="">
      <xdr:nvSpPr>
        <xdr:cNvPr id="160" name="n_4mainValue債務償還比率">
          <a:extLst>
            <a:ext uri="{FF2B5EF4-FFF2-40B4-BE49-F238E27FC236}">
              <a16:creationId xmlns:a16="http://schemas.microsoft.com/office/drawing/2014/main" id="{F50FAF34-19FB-464B-A9F6-3DFBEEAF409F}"/>
            </a:ext>
          </a:extLst>
        </xdr:cNvPr>
        <xdr:cNvSpPr txBox="1"/>
      </xdr:nvSpPr>
      <xdr:spPr>
        <a:xfrm>
          <a:off x="10155763" y="660063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F94E9EA7-3D85-402F-A916-B2E2561D862B}"/>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941F3009-18F7-4411-93E7-6CD9E2A04714}"/>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B50C8005-AEE4-4259-B28F-82CF30409FCD}"/>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DBC4B357-F8C9-4FB8-9114-360F3D2DE468}"/>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1F4D2859-1E22-4CFB-997F-C7243A08D392}"/>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21874FAF-D633-4002-805E-FF17EC4716AF}"/>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1596B01-31A0-4475-9A0C-0505B4103C42}"/>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BC63B02-2960-40AE-B401-6CB2F8613D1F}"/>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93FB36E-DF18-4FA2-8E25-BF05416F7A58}"/>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96E3FE3-F5B2-425F-816F-914F0686EA5D}"/>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大阪府藤井寺市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DDFCABA-29FD-4EF4-8B93-830580F3FACB}"/>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D08FFA0-D25C-48CD-B7E3-FBDB56B3A5D4}"/>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B2E8AE0-350C-486C-A0AB-CBE881FEC83F}"/>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185D3A3-07DE-4675-87CB-1CB351DC90CD}"/>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397BB3F-098D-4973-92E9-12EE1B878E8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AC827D2-1A5D-4D46-AB77-7A93D27BE4E8}"/>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62,304
61,059
8.89
27,275,185
27,039,243
228,338
15,105,489
15,295,446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30794C4-125A-4170-AE56-D3AA8EA31CB2}"/>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9E2AD35-2F42-4070-AAA1-9119C389849C}"/>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1996158-44C2-4401-8F6A-B4A3B79F27C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25E5F89-CDEE-46E7-9450-861C1EDAA3D5}"/>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40AB706-DA3C-4DE5-AC1E-506B4046F22E}"/>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553674B-7CA2-4654-90A1-A86700793029}"/>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49FFBDF-6D34-4BA7-9A30-A2CB3C650299}"/>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5F8263E-F15E-4898-96EC-A5D1A977BF17}"/>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BC5E2B4-B3A0-47F9-974A-0785AACEC354}"/>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A8F1248-09F4-4C48-BA10-0E4AA92208DB}"/>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D6C7559-C347-47F2-8638-9D6FADC31CF7}"/>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7E9A652-A70E-48E9-AE75-F723714C7FC7}"/>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C7B69B1-8910-458D-AA63-2A8F19F5A895}"/>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0E8F4C0-104C-469B-892C-A3928B190D6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ED93444-147B-403E-BB9A-8D09942F6DF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42485EE-4CB0-4DAD-B652-7BEE41960713}"/>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6AD6192-EF15-4D31-971A-6F54BC602BB8}"/>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4D3673B-489A-4401-ABB5-FCC925C8135A}"/>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636823C-2BF4-42DE-9879-BA0CB49F64ED}"/>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A2A9CC4-0179-4D16-8AF1-63D73973189E}"/>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3B50C70-FA59-45F4-BCE9-627576FE98A7}"/>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A126761-B92F-48CC-A0AA-FFA58A3150C5}"/>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20C07BC-75B9-4D31-BF2B-F01B19FA3194}"/>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107D331-41AC-4E1B-8E30-CEC19E552717}"/>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20288A2-0046-490B-8F20-54E3DF2D8B2F}"/>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A9F76F1-D0AF-44A3-BED8-6C15468B3574}"/>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2D15FA5-F8EF-453B-9D89-AD7FD92F42E5}"/>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09C700D-AB3D-47B1-9D1D-F9586B867854}"/>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5809EAA-32BD-4274-A60C-76328344F76D}"/>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B11FDDB-9DC2-4F3B-8133-12A32A7FFFCD}"/>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9BC07EB-6C61-4533-81D7-6149BEFB675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5AD4FEB-D830-4648-915D-1E409F06C44A}"/>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82B8AB3-836D-46C6-875E-6B8FB978E193}"/>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DA4E2EA-C3C9-4123-B6D6-37862E61CB79}"/>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4904F47-606A-40F9-850F-C71CDE3872CC}"/>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94D40D7-2E57-4A1F-B0BA-E366C66D91A2}"/>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696DFE8-A4B1-4FB9-8EAA-A0AE4B4BE1CC}"/>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2CC51E2-0D98-4BE6-A882-7F2D2926533F}"/>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422C6C4-A0DE-49ED-8B66-1CEF41D39E15}"/>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E1E2836-0BD9-4270-B5E0-76D7993E0B12}"/>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2C19D47-26B6-4655-9CAA-787049549828}"/>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2DC6BC1-9167-4801-B9C7-585C5DB9A73A}"/>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C982226-E1E9-439A-839D-AE45C5FCB60A}"/>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F67DFB5-94B1-4CE4-8070-B10D617BF2F3}"/>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DF2EE3B-1740-4728-92E9-71BF83C5B533}"/>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0295C34A-C49C-4823-BD6B-6A5DF30C3611}"/>
            </a:ext>
          </a:extLst>
        </xdr:cNvPr>
        <xdr:cNvCxnSpPr/>
      </xdr:nvCxnSpPr>
      <xdr:spPr>
        <a:xfrm flipV="1">
          <a:off x="4086225" y="5692140"/>
          <a:ext cx="0" cy="135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52001E99-4AB0-4185-8254-C5D9FFB612FC}"/>
            </a:ext>
          </a:extLst>
        </xdr:cNvPr>
        <xdr:cNvSpPr txBox="1"/>
      </xdr:nvSpPr>
      <xdr:spPr>
        <a:xfrm>
          <a:off x="4124960" y="704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95E30720-F3D2-4AA5-81A4-3B33F8A39F46}"/>
            </a:ext>
          </a:extLst>
        </xdr:cNvPr>
        <xdr:cNvCxnSpPr/>
      </xdr:nvCxnSpPr>
      <xdr:spPr>
        <a:xfrm>
          <a:off x="4020820" y="7042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48966053-5FAA-4DC4-BEB3-562085C58275}"/>
            </a:ext>
          </a:extLst>
        </xdr:cNvPr>
        <xdr:cNvSpPr txBox="1"/>
      </xdr:nvSpPr>
      <xdr:spPr>
        <a:xfrm>
          <a:off x="4124960" y="5471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7C302DE5-E8DD-47F2-8870-12E3342A178B}"/>
            </a:ext>
          </a:extLst>
        </xdr:cNvPr>
        <xdr:cNvCxnSpPr/>
      </xdr:nvCxnSpPr>
      <xdr:spPr>
        <a:xfrm>
          <a:off x="4020820" y="5692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4A5E43D5-429D-4A50-B1B4-2474259847E1}"/>
            </a:ext>
          </a:extLst>
        </xdr:cNvPr>
        <xdr:cNvSpPr txBox="1"/>
      </xdr:nvSpPr>
      <xdr:spPr>
        <a:xfrm>
          <a:off x="4124960" y="6323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170BC110-B574-4E3B-99CC-D4609075923C}"/>
            </a:ext>
          </a:extLst>
        </xdr:cNvPr>
        <xdr:cNvSpPr/>
      </xdr:nvSpPr>
      <xdr:spPr>
        <a:xfrm>
          <a:off x="4036060" y="6468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4EFB074F-60C4-4008-B50D-1CB7B48DE639}"/>
            </a:ext>
          </a:extLst>
        </xdr:cNvPr>
        <xdr:cNvSpPr/>
      </xdr:nvSpPr>
      <xdr:spPr>
        <a:xfrm>
          <a:off x="3312160" y="6441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0F35AD77-710F-4B1F-9DC1-A5C04A20B262}"/>
            </a:ext>
          </a:extLst>
        </xdr:cNvPr>
        <xdr:cNvSpPr/>
      </xdr:nvSpPr>
      <xdr:spPr>
        <a:xfrm>
          <a:off x="25146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27666DF5-8E2C-456C-9F1F-2975BA9B89A1}"/>
            </a:ext>
          </a:extLst>
        </xdr:cNvPr>
        <xdr:cNvSpPr/>
      </xdr:nvSpPr>
      <xdr:spPr>
        <a:xfrm>
          <a:off x="17399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1EB01E02-C588-4C32-A446-9A8A10AD6CE7}"/>
            </a:ext>
          </a:extLst>
        </xdr:cNvPr>
        <xdr:cNvSpPr/>
      </xdr:nvSpPr>
      <xdr:spPr>
        <a:xfrm>
          <a:off x="965200" y="63690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0F3E798-66B2-461A-ADC8-6413E6601121}"/>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94FE9EF-4FE0-45CD-9D98-9B80CBBDA5F6}"/>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ED78BE1-B616-44D7-9860-7DCA403070D7}"/>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2F919BF-8E9F-4886-9F70-1DCA185341E6}"/>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B842201-8153-416D-8FB8-F7FC2A330201}"/>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52070</xdr:rowOff>
    </xdr:from>
    <xdr:to>
      <xdr:col>24</xdr:col>
      <xdr:colOff>114300</xdr:colOff>
      <xdr:row>39</xdr:row>
      <xdr:rowOff>153670</xdr:rowOff>
    </xdr:to>
    <xdr:sp macro="" textlink="">
      <xdr:nvSpPr>
        <xdr:cNvPr id="73" name="楕円 72">
          <a:extLst>
            <a:ext uri="{FF2B5EF4-FFF2-40B4-BE49-F238E27FC236}">
              <a16:creationId xmlns:a16="http://schemas.microsoft.com/office/drawing/2014/main" id="{87BC3A91-BCC9-4CBA-ADAE-53B6BDF563A7}"/>
            </a:ext>
          </a:extLst>
        </xdr:cNvPr>
        <xdr:cNvSpPr/>
      </xdr:nvSpPr>
      <xdr:spPr>
        <a:xfrm>
          <a:off x="403606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30497</xdr:rowOff>
    </xdr:from>
    <xdr:ext cx="405111" cy="259045"/>
    <xdr:sp macro="" textlink="">
      <xdr:nvSpPr>
        <xdr:cNvPr id="74" name="【道路】&#10;有形固定資産減価償却率該当値テキスト">
          <a:extLst>
            <a:ext uri="{FF2B5EF4-FFF2-40B4-BE49-F238E27FC236}">
              <a16:creationId xmlns:a16="http://schemas.microsoft.com/office/drawing/2014/main" id="{64E06473-5B88-435A-8B39-555F16DAB61E}"/>
            </a:ext>
          </a:extLst>
        </xdr:cNvPr>
        <xdr:cNvSpPr txBox="1"/>
      </xdr:nvSpPr>
      <xdr:spPr>
        <a:xfrm>
          <a:off x="4124960"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40640</xdr:rowOff>
    </xdr:from>
    <xdr:to>
      <xdr:col>20</xdr:col>
      <xdr:colOff>38100</xdr:colOff>
      <xdr:row>39</xdr:row>
      <xdr:rowOff>142240</xdr:rowOff>
    </xdr:to>
    <xdr:sp macro="" textlink="">
      <xdr:nvSpPr>
        <xdr:cNvPr id="75" name="楕円 74">
          <a:extLst>
            <a:ext uri="{FF2B5EF4-FFF2-40B4-BE49-F238E27FC236}">
              <a16:creationId xmlns:a16="http://schemas.microsoft.com/office/drawing/2014/main" id="{FA2F17ED-077B-48A5-A987-9CFA6F57B54B}"/>
            </a:ext>
          </a:extLst>
        </xdr:cNvPr>
        <xdr:cNvSpPr/>
      </xdr:nvSpPr>
      <xdr:spPr>
        <a:xfrm>
          <a:off x="3312160" y="65786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91440</xdr:rowOff>
    </xdr:from>
    <xdr:to>
      <xdr:col>24</xdr:col>
      <xdr:colOff>63500</xdr:colOff>
      <xdr:row>39</xdr:row>
      <xdr:rowOff>102870</xdr:rowOff>
    </xdr:to>
    <xdr:cxnSp macro="">
      <xdr:nvCxnSpPr>
        <xdr:cNvPr id="76" name="直線コネクタ 75">
          <a:extLst>
            <a:ext uri="{FF2B5EF4-FFF2-40B4-BE49-F238E27FC236}">
              <a16:creationId xmlns:a16="http://schemas.microsoft.com/office/drawing/2014/main" id="{25297AF4-9651-4AEA-A1DB-69763581B0F1}"/>
            </a:ext>
          </a:extLst>
        </xdr:cNvPr>
        <xdr:cNvCxnSpPr/>
      </xdr:nvCxnSpPr>
      <xdr:spPr>
        <a:xfrm>
          <a:off x="3355340" y="6629400"/>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10160</xdr:rowOff>
    </xdr:from>
    <xdr:to>
      <xdr:col>15</xdr:col>
      <xdr:colOff>101600</xdr:colOff>
      <xdr:row>39</xdr:row>
      <xdr:rowOff>111760</xdr:rowOff>
    </xdr:to>
    <xdr:sp macro="" textlink="">
      <xdr:nvSpPr>
        <xdr:cNvPr id="77" name="楕円 76">
          <a:extLst>
            <a:ext uri="{FF2B5EF4-FFF2-40B4-BE49-F238E27FC236}">
              <a16:creationId xmlns:a16="http://schemas.microsoft.com/office/drawing/2014/main" id="{F7B02239-EF5F-4334-B26C-26B25BCDE1D6}"/>
            </a:ext>
          </a:extLst>
        </xdr:cNvPr>
        <xdr:cNvSpPr/>
      </xdr:nvSpPr>
      <xdr:spPr>
        <a:xfrm>
          <a:off x="25146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60960</xdr:rowOff>
    </xdr:from>
    <xdr:to>
      <xdr:col>19</xdr:col>
      <xdr:colOff>177800</xdr:colOff>
      <xdr:row>39</xdr:row>
      <xdr:rowOff>91440</xdr:rowOff>
    </xdr:to>
    <xdr:cxnSp macro="">
      <xdr:nvCxnSpPr>
        <xdr:cNvPr id="78" name="直線コネクタ 77">
          <a:extLst>
            <a:ext uri="{FF2B5EF4-FFF2-40B4-BE49-F238E27FC236}">
              <a16:creationId xmlns:a16="http://schemas.microsoft.com/office/drawing/2014/main" id="{121544BE-710C-4876-95B7-846B5A16B9D9}"/>
            </a:ext>
          </a:extLst>
        </xdr:cNvPr>
        <xdr:cNvCxnSpPr/>
      </xdr:nvCxnSpPr>
      <xdr:spPr>
        <a:xfrm>
          <a:off x="2565400" y="6598920"/>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158750</xdr:rowOff>
    </xdr:from>
    <xdr:to>
      <xdr:col>10</xdr:col>
      <xdr:colOff>165100</xdr:colOff>
      <xdr:row>39</xdr:row>
      <xdr:rowOff>88900</xdr:rowOff>
    </xdr:to>
    <xdr:sp macro="" textlink="">
      <xdr:nvSpPr>
        <xdr:cNvPr id="79" name="楕円 78">
          <a:extLst>
            <a:ext uri="{FF2B5EF4-FFF2-40B4-BE49-F238E27FC236}">
              <a16:creationId xmlns:a16="http://schemas.microsoft.com/office/drawing/2014/main" id="{18A02F2A-B7FF-4970-99E2-464CF1543950}"/>
            </a:ext>
          </a:extLst>
        </xdr:cNvPr>
        <xdr:cNvSpPr/>
      </xdr:nvSpPr>
      <xdr:spPr>
        <a:xfrm>
          <a:off x="1739900" y="6529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38100</xdr:rowOff>
    </xdr:from>
    <xdr:to>
      <xdr:col>15</xdr:col>
      <xdr:colOff>50800</xdr:colOff>
      <xdr:row>39</xdr:row>
      <xdr:rowOff>60960</xdr:rowOff>
    </xdr:to>
    <xdr:cxnSp macro="">
      <xdr:nvCxnSpPr>
        <xdr:cNvPr id="80" name="直線コネクタ 79">
          <a:extLst>
            <a:ext uri="{FF2B5EF4-FFF2-40B4-BE49-F238E27FC236}">
              <a16:creationId xmlns:a16="http://schemas.microsoft.com/office/drawing/2014/main" id="{82CD8CF2-F44E-417A-ACDB-84F8D7A0F082}"/>
            </a:ext>
          </a:extLst>
        </xdr:cNvPr>
        <xdr:cNvCxnSpPr/>
      </xdr:nvCxnSpPr>
      <xdr:spPr>
        <a:xfrm>
          <a:off x="1790700" y="6576060"/>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128270</xdr:rowOff>
    </xdr:from>
    <xdr:to>
      <xdr:col>6</xdr:col>
      <xdr:colOff>38100</xdr:colOff>
      <xdr:row>39</xdr:row>
      <xdr:rowOff>58420</xdr:rowOff>
    </xdr:to>
    <xdr:sp macro="" textlink="">
      <xdr:nvSpPr>
        <xdr:cNvPr id="81" name="楕円 80">
          <a:extLst>
            <a:ext uri="{FF2B5EF4-FFF2-40B4-BE49-F238E27FC236}">
              <a16:creationId xmlns:a16="http://schemas.microsoft.com/office/drawing/2014/main" id="{9626BFD6-6B9B-402D-B102-C174F8060C95}"/>
            </a:ext>
          </a:extLst>
        </xdr:cNvPr>
        <xdr:cNvSpPr/>
      </xdr:nvSpPr>
      <xdr:spPr>
        <a:xfrm>
          <a:off x="965200" y="64985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7620</xdr:rowOff>
    </xdr:from>
    <xdr:to>
      <xdr:col>10</xdr:col>
      <xdr:colOff>114300</xdr:colOff>
      <xdr:row>39</xdr:row>
      <xdr:rowOff>38100</xdr:rowOff>
    </xdr:to>
    <xdr:cxnSp macro="">
      <xdr:nvCxnSpPr>
        <xdr:cNvPr id="82" name="直線コネクタ 81">
          <a:extLst>
            <a:ext uri="{FF2B5EF4-FFF2-40B4-BE49-F238E27FC236}">
              <a16:creationId xmlns:a16="http://schemas.microsoft.com/office/drawing/2014/main" id="{96934D35-9835-49A0-B121-F05F689604C1}"/>
            </a:ext>
          </a:extLst>
        </xdr:cNvPr>
        <xdr:cNvCxnSpPr/>
      </xdr:nvCxnSpPr>
      <xdr:spPr>
        <a:xfrm>
          <a:off x="1008380" y="6545580"/>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77765A24-26EE-4800-B7E5-9466D4FFD6E6}"/>
            </a:ext>
          </a:extLst>
        </xdr:cNvPr>
        <xdr:cNvSpPr txBox="1"/>
      </xdr:nvSpPr>
      <xdr:spPr>
        <a:xfrm>
          <a:off x="3170564"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B31BD076-CC26-4686-8B39-7B0C2BCF9435}"/>
            </a:ext>
          </a:extLst>
        </xdr:cNvPr>
        <xdr:cNvSpPr txBox="1"/>
      </xdr:nvSpPr>
      <xdr:spPr>
        <a:xfrm>
          <a:off x="238570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a:extLst>
            <a:ext uri="{FF2B5EF4-FFF2-40B4-BE49-F238E27FC236}">
              <a16:creationId xmlns:a16="http://schemas.microsoft.com/office/drawing/2014/main" id="{CF193A72-68AC-4BF6-9FA7-B662476DAEF6}"/>
            </a:ext>
          </a:extLst>
        </xdr:cNvPr>
        <xdr:cNvSpPr txBox="1"/>
      </xdr:nvSpPr>
      <xdr:spPr>
        <a:xfrm>
          <a:off x="161100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86" name="n_4aveValue【道路】&#10;有形固定資産減価償却率">
          <a:extLst>
            <a:ext uri="{FF2B5EF4-FFF2-40B4-BE49-F238E27FC236}">
              <a16:creationId xmlns:a16="http://schemas.microsoft.com/office/drawing/2014/main" id="{60FAC13A-52B9-47D9-A92B-86EB0C04DC4A}"/>
            </a:ext>
          </a:extLst>
        </xdr:cNvPr>
        <xdr:cNvSpPr txBox="1"/>
      </xdr:nvSpPr>
      <xdr:spPr>
        <a:xfrm>
          <a:off x="836304" y="614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133367</xdr:rowOff>
    </xdr:from>
    <xdr:ext cx="405111" cy="259045"/>
    <xdr:sp macro="" textlink="">
      <xdr:nvSpPr>
        <xdr:cNvPr id="87" name="n_1mainValue【道路】&#10;有形固定資産減価償却率">
          <a:extLst>
            <a:ext uri="{FF2B5EF4-FFF2-40B4-BE49-F238E27FC236}">
              <a16:creationId xmlns:a16="http://schemas.microsoft.com/office/drawing/2014/main" id="{301FCD31-9BD0-4CF2-A8D3-4D945C3D82D8}"/>
            </a:ext>
          </a:extLst>
        </xdr:cNvPr>
        <xdr:cNvSpPr txBox="1"/>
      </xdr:nvSpPr>
      <xdr:spPr>
        <a:xfrm>
          <a:off x="3170564" y="667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102887</xdr:rowOff>
    </xdr:from>
    <xdr:ext cx="405111" cy="259045"/>
    <xdr:sp macro="" textlink="">
      <xdr:nvSpPr>
        <xdr:cNvPr id="88" name="n_2mainValue【道路】&#10;有形固定資産減価償却率">
          <a:extLst>
            <a:ext uri="{FF2B5EF4-FFF2-40B4-BE49-F238E27FC236}">
              <a16:creationId xmlns:a16="http://schemas.microsoft.com/office/drawing/2014/main" id="{B8E4DFC8-736F-4D8F-BE23-E3F4FC2C92D7}"/>
            </a:ext>
          </a:extLst>
        </xdr:cNvPr>
        <xdr:cNvSpPr txBox="1"/>
      </xdr:nvSpPr>
      <xdr:spPr>
        <a:xfrm>
          <a:off x="2385704" y="664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80027</xdr:rowOff>
    </xdr:from>
    <xdr:ext cx="405111" cy="259045"/>
    <xdr:sp macro="" textlink="">
      <xdr:nvSpPr>
        <xdr:cNvPr id="89" name="n_3mainValue【道路】&#10;有形固定資産減価償却率">
          <a:extLst>
            <a:ext uri="{FF2B5EF4-FFF2-40B4-BE49-F238E27FC236}">
              <a16:creationId xmlns:a16="http://schemas.microsoft.com/office/drawing/2014/main" id="{78D31C4C-C4E8-4911-8D0A-FEAD69012740}"/>
            </a:ext>
          </a:extLst>
        </xdr:cNvPr>
        <xdr:cNvSpPr txBox="1"/>
      </xdr:nvSpPr>
      <xdr:spPr>
        <a:xfrm>
          <a:off x="161100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49547</xdr:rowOff>
    </xdr:from>
    <xdr:ext cx="405111" cy="259045"/>
    <xdr:sp macro="" textlink="">
      <xdr:nvSpPr>
        <xdr:cNvPr id="90" name="n_4mainValue【道路】&#10;有形固定資産減価償却率">
          <a:extLst>
            <a:ext uri="{FF2B5EF4-FFF2-40B4-BE49-F238E27FC236}">
              <a16:creationId xmlns:a16="http://schemas.microsoft.com/office/drawing/2014/main" id="{C4D1E309-7BF3-47F6-99A5-BE6B3B0115C1}"/>
            </a:ext>
          </a:extLst>
        </xdr:cNvPr>
        <xdr:cNvSpPr txBox="1"/>
      </xdr:nvSpPr>
      <xdr:spPr>
        <a:xfrm>
          <a:off x="83630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2135B6B-953A-4EE8-93CA-1A7CA63C3D71}"/>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EEDA842-F8F8-4497-AE84-E29B9E18D2B3}"/>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19DD7A3-6EFB-43D3-807D-39152E978073}"/>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32E164F-F97D-482D-9E48-B058D78A1ABE}"/>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35FE0A1-F7F9-48C6-A5A9-525CCCA26DFE}"/>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948D0CD-A7BF-46C7-939B-370FFCE6E5F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7A86D5D-6F27-4152-A7AD-B75E4F58AFDA}"/>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BD69FD4-E7FC-4C1A-BF94-E5DC4F5B4902}"/>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5719BB6D-E5C3-4F5E-9E7C-B4FF8E631098}"/>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03D5D48-B625-4145-B327-16318D3B1BB3}"/>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C1E2707C-DD34-4C8B-B96F-550070D128AC}"/>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70CADC2A-6739-4303-80BE-B66C5F387E4D}"/>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A9D8CE2E-985F-4443-AF08-EA9640D8CC25}"/>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2D990EF7-75AC-4DD4-AB04-7601520E3C26}"/>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B694228-644E-4104-B8B2-AB1F43DD4825}"/>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8E2A7767-DD7B-4EC6-A77B-3F478FD655B1}"/>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7CA2978B-E41A-45AD-97EA-925377CC5511}"/>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3274E5AE-E350-48C8-98EB-F8FF32B533F2}"/>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8CE87D0F-60F2-42C2-854F-3EEA1110A285}"/>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891A110A-ACDF-4872-8EB0-DA3387A93DEC}"/>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8B362A5-459D-43EE-B057-ED1ED509942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C65241EA-99BE-4299-9E50-F189B405AC3B}"/>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E6F8C2B-681D-45F8-90F5-F4842A107A05}"/>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BE3892E6-5941-4144-BCD1-15407B998A9F}"/>
            </a:ext>
          </a:extLst>
        </xdr:cNvPr>
        <xdr:cNvCxnSpPr/>
      </xdr:nvCxnSpPr>
      <xdr:spPr>
        <a:xfrm flipV="1">
          <a:off x="9219565" y="5703265"/>
          <a:ext cx="0" cy="1324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E734F4ED-D895-4681-8C38-88D78EF3AA05}"/>
            </a:ext>
          </a:extLst>
        </xdr:cNvPr>
        <xdr:cNvSpPr txBox="1"/>
      </xdr:nvSpPr>
      <xdr:spPr>
        <a:xfrm>
          <a:off x="9258300" y="7031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4277C5B7-E4B6-4E88-87F1-07F627343701}"/>
            </a:ext>
          </a:extLst>
        </xdr:cNvPr>
        <xdr:cNvCxnSpPr/>
      </xdr:nvCxnSpPr>
      <xdr:spPr>
        <a:xfrm>
          <a:off x="9154160" y="70280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78645859-80D7-4A89-8F1B-2847A5431B34}"/>
            </a:ext>
          </a:extLst>
        </xdr:cNvPr>
        <xdr:cNvSpPr txBox="1"/>
      </xdr:nvSpPr>
      <xdr:spPr>
        <a:xfrm>
          <a:off x="9258300" y="5486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57A3D4DF-1BCA-446A-9973-5D75B453551B}"/>
            </a:ext>
          </a:extLst>
        </xdr:cNvPr>
        <xdr:cNvCxnSpPr/>
      </xdr:nvCxnSpPr>
      <xdr:spPr>
        <a:xfrm>
          <a:off x="9154160" y="57032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74BDE1D2-15CE-4881-8483-6A60DE3D7BEA}"/>
            </a:ext>
          </a:extLst>
        </xdr:cNvPr>
        <xdr:cNvSpPr txBox="1"/>
      </xdr:nvSpPr>
      <xdr:spPr>
        <a:xfrm>
          <a:off x="9258300" y="66045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767457A3-4281-44C3-936E-59B69D39D7AE}"/>
            </a:ext>
          </a:extLst>
        </xdr:cNvPr>
        <xdr:cNvSpPr/>
      </xdr:nvSpPr>
      <xdr:spPr>
        <a:xfrm>
          <a:off x="9192260" y="67492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9E72428B-3531-492C-A619-824BFB834657}"/>
            </a:ext>
          </a:extLst>
        </xdr:cNvPr>
        <xdr:cNvSpPr/>
      </xdr:nvSpPr>
      <xdr:spPr>
        <a:xfrm>
          <a:off x="8445500" y="675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74790D58-94AF-4768-A055-45CD6A72E186}"/>
            </a:ext>
          </a:extLst>
        </xdr:cNvPr>
        <xdr:cNvSpPr/>
      </xdr:nvSpPr>
      <xdr:spPr>
        <a:xfrm>
          <a:off x="7670800" y="67543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392964B6-0F0A-49C1-90A4-0CD0B2EDE91C}"/>
            </a:ext>
          </a:extLst>
        </xdr:cNvPr>
        <xdr:cNvSpPr/>
      </xdr:nvSpPr>
      <xdr:spPr>
        <a:xfrm>
          <a:off x="6873240" y="6755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2FE0C181-5D44-456D-93E3-45E326FF4A78}"/>
            </a:ext>
          </a:extLst>
        </xdr:cNvPr>
        <xdr:cNvSpPr/>
      </xdr:nvSpPr>
      <xdr:spPr>
        <a:xfrm>
          <a:off x="6098540" y="677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61337D0-387F-48B1-80E9-D0D8CEBBEF4A}"/>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19E0936-B996-42EB-B029-DD5C65A4F4B6}"/>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7EA0674-38C0-4ECA-AF30-EC082B468B06}"/>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F71EDC9-94B8-445B-9FF1-A53486B25B37}"/>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297CE44-300B-4B04-9FE1-16980D84678D}"/>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48946</xdr:rowOff>
    </xdr:from>
    <xdr:to>
      <xdr:col>55</xdr:col>
      <xdr:colOff>50800</xdr:colOff>
      <xdr:row>41</xdr:row>
      <xdr:rowOff>150546</xdr:rowOff>
    </xdr:to>
    <xdr:sp macro="" textlink="">
      <xdr:nvSpPr>
        <xdr:cNvPr id="130" name="楕円 129">
          <a:extLst>
            <a:ext uri="{FF2B5EF4-FFF2-40B4-BE49-F238E27FC236}">
              <a16:creationId xmlns:a16="http://schemas.microsoft.com/office/drawing/2014/main" id="{BD54B3D7-A590-46F2-95F9-FBC5EC06529F}"/>
            </a:ext>
          </a:extLst>
        </xdr:cNvPr>
        <xdr:cNvSpPr/>
      </xdr:nvSpPr>
      <xdr:spPr>
        <a:xfrm>
          <a:off x="9192260" y="69221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135323</xdr:rowOff>
    </xdr:from>
    <xdr:ext cx="469744" cy="259045"/>
    <xdr:sp macro="" textlink="">
      <xdr:nvSpPr>
        <xdr:cNvPr id="131" name="【道路】&#10;一人当たり延長該当値テキスト">
          <a:extLst>
            <a:ext uri="{FF2B5EF4-FFF2-40B4-BE49-F238E27FC236}">
              <a16:creationId xmlns:a16="http://schemas.microsoft.com/office/drawing/2014/main" id="{9C62BF61-F154-4818-AE22-5A99EAF1BAF5}"/>
            </a:ext>
          </a:extLst>
        </xdr:cNvPr>
        <xdr:cNvSpPr txBox="1"/>
      </xdr:nvSpPr>
      <xdr:spPr>
        <a:xfrm>
          <a:off x="9258300" y="6840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50432</xdr:rowOff>
    </xdr:from>
    <xdr:to>
      <xdr:col>50</xdr:col>
      <xdr:colOff>165100</xdr:colOff>
      <xdr:row>41</xdr:row>
      <xdr:rowOff>152032</xdr:rowOff>
    </xdr:to>
    <xdr:sp macro="" textlink="">
      <xdr:nvSpPr>
        <xdr:cNvPr id="132" name="楕円 131">
          <a:extLst>
            <a:ext uri="{FF2B5EF4-FFF2-40B4-BE49-F238E27FC236}">
              <a16:creationId xmlns:a16="http://schemas.microsoft.com/office/drawing/2014/main" id="{82F9CC66-54AC-4A6C-BEEF-884F555295C5}"/>
            </a:ext>
          </a:extLst>
        </xdr:cNvPr>
        <xdr:cNvSpPr/>
      </xdr:nvSpPr>
      <xdr:spPr>
        <a:xfrm>
          <a:off x="8445500" y="692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99746</xdr:rowOff>
    </xdr:from>
    <xdr:to>
      <xdr:col>55</xdr:col>
      <xdr:colOff>0</xdr:colOff>
      <xdr:row>41</xdr:row>
      <xdr:rowOff>101232</xdr:rowOff>
    </xdr:to>
    <xdr:cxnSp macro="">
      <xdr:nvCxnSpPr>
        <xdr:cNvPr id="133" name="直線コネクタ 132">
          <a:extLst>
            <a:ext uri="{FF2B5EF4-FFF2-40B4-BE49-F238E27FC236}">
              <a16:creationId xmlns:a16="http://schemas.microsoft.com/office/drawing/2014/main" id="{0B0E6E27-C3C6-4595-BF00-7C8578C2ADA0}"/>
            </a:ext>
          </a:extLst>
        </xdr:cNvPr>
        <xdr:cNvCxnSpPr/>
      </xdr:nvCxnSpPr>
      <xdr:spPr>
        <a:xfrm flipV="1">
          <a:off x="8496300" y="6972986"/>
          <a:ext cx="723900" cy="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51574</xdr:rowOff>
    </xdr:from>
    <xdr:to>
      <xdr:col>46</xdr:col>
      <xdr:colOff>38100</xdr:colOff>
      <xdr:row>41</xdr:row>
      <xdr:rowOff>153174</xdr:rowOff>
    </xdr:to>
    <xdr:sp macro="" textlink="">
      <xdr:nvSpPr>
        <xdr:cNvPr id="134" name="楕円 133">
          <a:extLst>
            <a:ext uri="{FF2B5EF4-FFF2-40B4-BE49-F238E27FC236}">
              <a16:creationId xmlns:a16="http://schemas.microsoft.com/office/drawing/2014/main" id="{AEB3DE22-508D-493B-BE00-501EADFA1207}"/>
            </a:ext>
          </a:extLst>
        </xdr:cNvPr>
        <xdr:cNvSpPr/>
      </xdr:nvSpPr>
      <xdr:spPr>
        <a:xfrm>
          <a:off x="7670800" y="69248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101232</xdr:rowOff>
    </xdr:from>
    <xdr:to>
      <xdr:col>50</xdr:col>
      <xdr:colOff>114300</xdr:colOff>
      <xdr:row>41</xdr:row>
      <xdr:rowOff>102374</xdr:rowOff>
    </xdr:to>
    <xdr:cxnSp macro="">
      <xdr:nvCxnSpPr>
        <xdr:cNvPr id="135" name="直線コネクタ 134">
          <a:extLst>
            <a:ext uri="{FF2B5EF4-FFF2-40B4-BE49-F238E27FC236}">
              <a16:creationId xmlns:a16="http://schemas.microsoft.com/office/drawing/2014/main" id="{CBEC62D7-0127-4F1C-90A5-5E5EC3F8E71D}"/>
            </a:ext>
          </a:extLst>
        </xdr:cNvPr>
        <xdr:cNvCxnSpPr/>
      </xdr:nvCxnSpPr>
      <xdr:spPr>
        <a:xfrm flipV="1">
          <a:off x="7713980" y="6974472"/>
          <a:ext cx="78232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52336</xdr:rowOff>
    </xdr:from>
    <xdr:to>
      <xdr:col>41</xdr:col>
      <xdr:colOff>101600</xdr:colOff>
      <xdr:row>41</xdr:row>
      <xdr:rowOff>153936</xdr:rowOff>
    </xdr:to>
    <xdr:sp macro="" textlink="">
      <xdr:nvSpPr>
        <xdr:cNvPr id="136" name="楕円 135">
          <a:extLst>
            <a:ext uri="{FF2B5EF4-FFF2-40B4-BE49-F238E27FC236}">
              <a16:creationId xmlns:a16="http://schemas.microsoft.com/office/drawing/2014/main" id="{EE372F48-54E5-4041-B417-F98020AB7EF4}"/>
            </a:ext>
          </a:extLst>
        </xdr:cNvPr>
        <xdr:cNvSpPr/>
      </xdr:nvSpPr>
      <xdr:spPr>
        <a:xfrm>
          <a:off x="6873240" y="6925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102374</xdr:rowOff>
    </xdr:from>
    <xdr:to>
      <xdr:col>45</xdr:col>
      <xdr:colOff>177800</xdr:colOff>
      <xdr:row>41</xdr:row>
      <xdr:rowOff>103136</xdr:rowOff>
    </xdr:to>
    <xdr:cxnSp macro="">
      <xdr:nvCxnSpPr>
        <xdr:cNvPr id="137" name="直線コネクタ 136">
          <a:extLst>
            <a:ext uri="{FF2B5EF4-FFF2-40B4-BE49-F238E27FC236}">
              <a16:creationId xmlns:a16="http://schemas.microsoft.com/office/drawing/2014/main" id="{7C3C7F50-13BE-47AA-9448-48A49B4056E2}"/>
            </a:ext>
          </a:extLst>
        </xdr:cNvPr>
        <xdr:cNvCxnSpPr/>
      </xdr:nvCxnSpPr>
      <xdr:spPr>
        <a:xfrm flipV="1">
          <a:off x="6924040" y="6975614"/>
          <a:ext cx="78994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53594</xdr:rowOff>
    </xdr:from>
    <xdr:to>
      <xdr:col>36</xdr:col>
      <xdr:colOff>165100</xdr:colOff>
      <xdr:row>41</xdr:row>
      <xdr:rowOff>155194</xdr:rowOff>
    </xdr:to>
    <xdr:sp macro="" textlink="">
      <xdr:nvSpPr>
        <xdr:cNvPr id="138" name="楕円 137">
          <a:extLst>
            <a:ext uri="{FF2B5EF4-FFF2-40B4-BE49-F238E27FC236}">
              <a16:creationId xmlns:a16="http://schemas.microsoft.com/office/drawing/2014/main" id="{8C3E57F3-0505-4F81-9E4E-02581C65D54F}"/>
            </a:ext>
          </a:extLst>
        </xdr:cNvPr>
        <xdr:cNvSpPr/>
      </xdr:nvSpPr>
      <xdr:spPr>
        <a:xfrm>
          <a:off x="6098540" y="692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103136</xdr:rowOff>
    </xdr:from>
    <xdr:to>
      <xdr:col>41</xdr:col>
      <xdr:colOff>50800</xdr:colOff>
      <xdr:row>41</xdr:row>
      <xdr:rowOff>104394</xdr:rowOff>
    </xdr:to>
    <xdr:cxnSp macro="">
      <xdr:nvCxnSpPr>
        <xdr:cNvPr id="139" name="直線コネクタ 138">
          <a:extLst>
            <a:ext uri="{FF2B5EF4-FFF2-40B4-BE49-F238E27FC236}">
              <a16:creationId xmlns:a16="http://schemas.microsoft.com/office/drawing/2014/main" id="{14A57F48-1495-4FF6-AE02-1FD432A7EF04}"/>
            </a:ext>
          </a:extLst>
        </xdr:cNvPr>
        <xdr:cNvCxnSpPr/>
      </xdr:nvCxnSpPr>
      <xdr:spPr>
        <a:xfrm flipV="1">
          <a:off x="6149340" y="6976376"/>
          <a:ext cx="774700" cy="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8436A88B-C97F-4CD7-A51E-15335AD50B70}"/>
            </a:ext>
          </a:extLst>
        </xdr:cNvPr>
        <xdr:cNvSpPr txBox="1"/>
      </xdr:nvSpPr>
      <xdr:spPr>
        <a:xfrm>
          <a:off x="8271587" y="6535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26979886-0003-4300-A34D-9B5A666CCB13}"/>
            </a:ext>
          </a:extLst>
        </xdr:cNvPr>
        <xdr:cNvSpPr txBox="1"/>
      </xdr:nvSpPr>
      <xdr:spPr>
        <a:xfrm>
          <a:off x="7509587" y="6537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3FDD59E4-BF69-4693-A560-9530BE7BCE83}"/>
            </a:ext>
          </a:extLst>
        </xdr:cNvPr>
        <xdr:cNvSpPr txBox="1"/>
      </xdr:nvSpPr>
      <xdr:spPr>
        <a:xfrm>
          <a:off x="6712027" y="6538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998E618C-391E-4E5C-9B2A-9461CCEB609F}"/>
            </a:ext>
          </a:extLst>
        </xdr:cNvPr>
        <xdr:cNvSpPr txBox="1"/>
      </xdr:nvSpPr>
      <xdr:spPr>
        <a:xfrm>
          <a:off x="5937327" y="6551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143159</xdr:rowOff>
    </xdr:from>
    <xdr:ext cx="469744" cy="259045"/>
    <xdr:sp macro="" textlink="">
      <xdr:nvSpPr>
        <xdr:cNvPr id="144" name="n_1mainValue【道路】&#10;一人当たり延長">
          <a:extLst>
            <a:ext uri="{FF2B5EF4-FFF2-40B4-BE49-F238E27FC236}">
              <a16:creationId xmlns:a16="http://schemas.microsoft.com/office/drawing/2014/main" id="{A04E1370-3210-4421-BC6C-3F0ABD664E3C}"/>
            </a:ext>
          </a:extLst>
        </xdr:cNvPr>
        <xdr:cNvSpPr txBox="1"/>
      </xdr:nvSpPr>
      <xdr:spPr>
        <a:xfrm>
          <a:off x="8271587" y="701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144301</xdr:rowOff>
    </xdr:from>
    <xdr:ext cx="469744" cy="259045"/>
    <xdr:sp macro="" textlink="">
      <xdr:nvSpPr>
        <xdr:cNvPr id="145" name="n_2mainValue【道路】&#10;一人当たり延長">
          <a:extLst>
            <a:ext uri="{FF2B5EF4-FFF2-40B4-BE49-F238E27FC236}">
              <a16:creationId xmlns:a16="http://schemas.microsoft.com/office/drawing/2014/main" id="{C8BC19FB-80E1-454E-8D57-2633CB1EF4E5}"/>
            </a:ext>
          </a:extLst>
        </xdr:cNvPr>
        <xdr:cNvSpPr txBox="1"/>
      </xdr:nvSpPr>
      <xdr:spPr>
        <a:xfrm>
          <a:off x="7509587" y="7017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145063</xdr:rowOff>
    </xdr:from>
    <xdr:ext cx="469744" cy="259045"/>
    <xdr:sp macro="" textlink="">
      <xdr:nvSpPr>
        <xdr:cNvPr id="146" name="n_3mainValue【道路】&#10;一人当たり延長">
          <a:extLst>
            <a:ext uri="{FF2B5EF4-FFF2-40B4-BE49-F238E27FC236}">
              <a16:creationId xmlns:a16="http://schemas.microsoft.com/office/drawing/2014/main" id="{E7A4FE6E-0F88-403B-8F86-B6CF6E808BFA}"/>
            </a:ext>
          </a:extLst>
        </xdr:cNvPr>
        <xdr:cNvSpPr txBox="1"/>
      </xdr:nvSpPr>
      <xdr:spPr>
        <a:xfrm>
          <a:off x="6712027" y="7018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146321</xdr:rowOff>
    </xdr:from>
    <xdr:ext cx="469744" cy="259045"/>
    <xdr:sp macro="" textlink="">
      <xdr:nvSpPr>
        <xdr:cNvPr id="147" name="n_4mainValue【道路】&#10;一人当たり延長">
          <a:extLst>
            <a:ext uri="{FF2B5EF4-FFF2-40B4-BE49-F238E27FC236}">
              <a16:creationId xmlns:a16="http://schemas.microsoft.com/office/drawing/2014/main" id="{473EA990-B294-4451-A9BB-EBF37137C733}"/>
            </a:ext>
          </a:extLst>
        </xdr:cNvPr>
        <xdr:cNvSpPr txBox="1"/>
      </xdr:nvSpPr>
      <xdr:spPr>
        <a:xfrm>
          <a:off x="5937327" y="7019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3C5B00C0-4E84-47A8-BC84-828CFC4C375B}"/>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3FCFB4E-CFA6-4B98-A131-D192A48897CB}"/>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FBDEB51F-6CEB-4654-AE7A-A07695C4550F}"/>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A79FFB9B-4A7D-40E1-95B1-D884F22C2D68}"/>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EAACFCFD-077F-4211-8174-B1A113E14E85}"/>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27A3CAA-6B7C-40CA-B675-6EBB9271E81C}"/>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475B9A00-ACA7-4802-B818-62B675FC9765}"/>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829CF3BF-D8F1-42E6-BB10-C4E6C7DA8921}"/>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41AD57DC-8F65-4BCE-AEF2-E24BB40336C2}"/>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51B7F75C-EBAD-4617-9611-173379A6A5D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60ADF477-DBFD-4EB4-9E7E-7C1D36E97BE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7D0A23CC-78A3-458E-A1C6-AD5ED7148B5C}"/>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26BD5E44-FAD5-45BE-AE04-28A24081AD5E}"/>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D49058BA-B4E2-4A09-B9CD-F603E9E2DCDB}"/>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8717CAB4-8468-4E70-AF37-859F9C4A4E3F}"/>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C617A101-8254-4592-8BA4-51E754784D89}"/>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15002887-C10D-47B4-84CB-D5FF4178ACFD}"/>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5BEFB59B-2C6F-4504-A34E-81A48E3DDF0E}"/>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A864D122-DBE4-447F-BA79-061563FDEB04}"/>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E1C89054-7F1E-4DF7-BC36-9FF21466A194}"/>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59715945-C5F0-4768-B9E9-4BBE5F9D8AFA}"/>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C2D23CF4-29BD-4E7C-84F8-FD1AE8975333}"/>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A2E3F4FF-8902-47D4-A33B-09F9A2689AA5}"/>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1251C647-150A-40CE-B56A-EDC831470DE8}"/>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9B27C129-C29A-43CD-8A83-FA4C924F575F}"/>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4ED74CCF-7F32-486A-B4BE-5DC6002C26C6}"/>
            </a:ext>
          </a:extLst>
        </xdr:cNvPr>
        <xdr:cNvCxnSpPr/>
      </xdr:nvCxnSpPr>
      <xdr:spPr>
        <a:xfrm flipV="1">
          <a:off x="4086225" y="9261022"/>
          <a:ext cx="0" cy="147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F36509F7-A372-4481-87DF-3D2C55A5AA82}"/>
            </a:ext>
          </a:extLst>
        </xdr:cNvPr>
        <xdr:cNvSpPr txBox="1"/>
      </xdr:nvSpPr>
      <xdr:spPr>
        <a:xfrm>
          <a:off x="4124960" y="107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D1B52C2A-1FCA-494C-8B42-0DA575E12843}"/>
            </a:ext>
          </a:extLst>
        </xdr:cNvPr>
        <xdr:cNvCxnSpPr/>
      </xdr:nvCxnSpPr>
      <xdr:spPr>
        <a:xfrm>
          <a:off x="4020820" y="107371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105B5D23-DC90-41ED-8E8F-6F3C7D52934E}"/>
            </a:ext>
          </a:extLst>
        </xdr:cNvPr>
        <xdr:cNvSpPr txBox="1"/>
      </xdr:nvSpPr>
      <xdr:spPr>
        <a:xfrm>
          <a:off x="4124960" y="90438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AAB8E3C2-EE42-4603-9DF8-999AA6639220}"/>
            </a:ext>
          </a:extLst>
        </xdr:cNvPr>
        <xdr:cNvCxnSpPr/>
      </xdr:nvCxnSpPr>
      <xdr:spPr>
        <a:xfrm>
          <a:off x="4020820" y="92610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6299AACC-84C0-4406-97C9-CB6250777333}"/>
            </a:ext>
          </a:extLst>
        </xdr:cNvPr>
        <xdr:cNvSpPr txBox="1"/>
      </xdr:nvSpPr>
      <xdr:spPr>
        <a:xfrm>
          <a:off x="4124960" y="10081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79FC1FD2-4CBA-40F3-AC8D-14EBE6818476}"/>
            </a:ext>
          </a:extLst>
        </xdr:cNvPr>
        <xdr:cNvSpPr/>
      </xdr:nvSpPr>
      <xdr:spPr>
        <a:xfrm>
          <a:off x="4036060" y="102296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E70EE0F8-615E-4720-95F8-C49F2EAA2217}"/>
            </a:ext>
          </a:extLst>
        </xdr:cNvPr>
        <xdr:cNvSpPr/>
      </xdr:nvSpPr>
      <xdr:spPr>
        <a:xfrm>
          <a:off x="3312160" y="102149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25B3CED0-BE0C-49F5-8FD9-EDB091EF778B}"/>
            </a:ext>
          </a:extLst>
        </xdr:cNvPr>
        <xdr:cNvSpPr/>
      </xdr:nvSpPr>
      <xdr:spPr>
        <a:xfrm>
          <a:off x="2514600" y="10197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A2EFB7CD-ED36-4909-BAD5-F810C06AC180}"/>
            </a:ext>
          </a:extLst>
        </xdr:cNvPr>
        <xdr:cNvSpPr/>
      </xdr:nvSpPr>
      <xdr:spPr>
        <a:xfrm>
          <a:off x="1739900" y="101855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C7FBB441-8953-42D6-AE0F-8DA9D11650AE}"/>
            </a:ext>
          </a:extLst>
        </xdr:cNvPr>
        <xdr:cNvSpPr/>
      </xdr:nvSpPr>
      <xdr:spPr>
        <a:xfrm>
          <a:off x="965200" y="101643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9FCC0B6-DBB1-4FD7-B76C-ACE34897EABE}"/>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65C014A-6080-43F1-8B4D-2CFB9421E49B}"/>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23D9759-7B51-434C-AC38-5F9FF1E3C42F}"/>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FE22404-6757-42A4-8186-2F6AC4BC6B6D}"/>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F98C1E5-6AD9-41F3-9FA4-0F54151A990C}"/>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55335</xdr:rowOff>
    </xdr:from>
    <xdr:to>
      <xdr:col>24</xdr:col>
      <xdr:colOff>114300</xdr:colOff>
      <xdr:row>61</xdr:row>
      <xdr:rowOff>156935</xdr:rowOff>
    </xdr:to>
    <xdr:sp macro="" textlink="">
      <xdr:nvSpPr>
        <xdr:cNvPr id="189" name="楕円 188">
          <a:extLst>
            <a:ext uri="{FF2B5EF4-FFF2-40B4-BE49-F238E27FC236}">
              <a16:creationId xmlns:a16="http://schemas.microsoft.com/office/drawing/2014/main" id="{92A26A3B-9703-47E3-BFE9-BFB4BDDFC911}"/>
            </a:ext>
          </a:extLst>
        </xdr:cNvPr>
        <xdr:cNvSpPr/>
      </xdr:nvSpPr>
      <xdr:spPr>
        <a:xfrm>
          <a:off x="4036060" y="1028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33762</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E6E568DE-DCA9-4791-AA5C-77A45398B138}"/>
            </a:ext>
          </a:extLst>
        </xdr:cNvPr>
        <xdr:cNvSpPr txBox="1"/>
      </xdr:nvSpPr>
      <xdr:spPr>
        <a:xfrm>
          <a:off x="4124960" y="10259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32476</xdr:rowOff>
    </xdr:from>
    <xdr:to>
      <xdr:col>20</xdr:col>
      <xdr:colOff>38100</xdr:colOff>
      <xdr:row>61</xdr:row>
      <xdr:rowOff>134076</xdr:rowOff>
    </xdr:to>
    <xdr:sp macro="" textlink="">
      <xdr:nvSpPr>
        <xdr:cNvPr id="191" name="楕円 190">
          <a:extLst>
            <a:ext uri="{FF2B5EF4-FFF2-40B4-BE49-F238E27FC236}">
              <a16:creationId xmlns:a16="http://schemas.microsoft.com/office/drawing/2014/main" id="{E0B14C9E-8878-4EE3-9D41-F207EE1B833F}"/>
            </a:ext>
          </a:extLst>
        </xdr:cNvPr>
        <xdr:cNvSpPr/>
      </xdr:nvSpPr>
      <xdr:spPr>
        <a:xfrm>
          <a:off x="3312160" y="102585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83276</xdr:rowOff>
    </xdr:from>
    <xdr:to>
      <xdr:col>24</xdr:col>
      <xdr:colOff>63500</xdr:colOff>
      <xdr:row>61</xdr:row>
      <xdr:rowOff>106135</xdr:rowOff>
    </xdr:to>
    <xdr:cxnSp macro="">
      <xdr:nvCxnSpPr>
        <xdr:cNvPr id="192" name="直線コネクタ 191">
          <a:extLst>
            <a:ext uri="{FF2B5EF4-FFF2-40B4-BE49-F238E27FC236}">
              <a16:creationId xmlns:a16="http://schemas.microsoft.com/office/drawing/2014/main" id="{1BF758F8-A4CE-4E79-B185-4861F9E1E81A}"/>
            </a:ext>
          </a:extLst>
        </xdr:cNvPr>
        <xdr:cNvCxnSpPr/>
      </xdr:nvCxnSpPr>
      <xdr:spPr>
        <a:xfrm>
          <a:off x="3355340" y="10309316"/>
          <a:ext cx="73152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14515</xdr:rowOff>
    </xdr:from>
    <xdr:to>
      <xdr:col>15</xdr:col>
      <xdr:colOff>101600</xdr:colOff>
      <xdr:row>61</xdr:row>
      <xdr:rowOff>116115</xdr:rowOff>
    </xdr:to>
    <xdr:sp macro="" textlink="">
      <xdr:nvSpPr>
        <xdr:cNvPr id="193" name="楕円 192">
          <a:extLst>
            <a:ext uri="{FF2B5EF4-FFF2-40B4-BE49-F238E27FC236}">
              <a16:creationId xmlns:a16="http://schemas.microsoft.com/office/drawing/2014/main" id="{7B6EEB3D-384D-4D8B-9E6F-0F44A528B885}"/>
            </a:ext>
          </a:extLst>
        </xdr:cNvPr>
        <xdr:cNvSpPr/>
      </xdr:nvSpPr>
      <xdr:spPr>
        <a:xfrm>
          <a:off x="2514600" y="1024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65315</xdr:rowOff>
    </xdr:from>
    <xdr:to>
      <xdr:col>19</xdr:col>
      <xdr:colOff>177800</xdr:colOff>
      <xdr:row>61</xdr:row>
      <xdr:rowOff>83276</xdr:rowOff>
    </xdr:to>
    <xdr:cxnSp macro="">
      <xdr:nvCxnSpPr>
        <xdr:cNvPr id="194" name="直線コネクタ 193">
          <a:extLst>
            <a:ext uri="{FF2B5EF4-FFF2-40B4-BE49-F238E27FC236}">
              <a16:creationId xmlns:a16="http://schemas.microsoft.com/office/drawing/2014/main" id="{4C51921E-E476-445F-BC05-4DA83FD32B7E}"/>
            </a:ext>
          </a:extLst>
        </xdr:cNvPr>
        <xdr:cNvCxnSpPr/>
      </xdr:nvCxnSpPr>
      <xdr:spPr>
        <a:xfrm>
          <a:off x="2565400" y="10291355"/>
          <a:ext cx="78994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163104</xdr:rowOff>
    </xdr:from>
    <xdr:to>
      <xdr:col>10</xdr:col>
      <xdr:colOff>165100</xdr:colOff>
      <xdr:row>61</xdr:row>
      <xdr:rowOff>93254</xdr:rowOff>
    </xdr:to>
    <xdr:sp macro="" textlink="">
      <xdr:nvSpPr>
        <xdr:cNvPr id="195" name="楕円 194">
          <a:extLst>
            <a:ext uri="{FF2B5EF4-FFF2-40B4-BE49-F238E27FC236}">
              <a16:creationId xmlns:a16="http://schemas.microsoft.com/office/drawing/2014/main" id="{721292DC-AD86-49CF-AE96-C65D0488E7BA}"/>
            </a:ext>
          </a:extLst>
        </xdr:cNvPr>
        <xdr:cNvSpPr/>
      </xdr:nvSpPr>
      <xdr:spPr>
        <a:xfrm>
          <a:off x="1739900" y="102215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42454</xdr:rowOff>
    </xdr:from>
    <xdr:to>
      <xdr:col>15</xdr:col>
      <xdr:colOff>50800</xdr:colOff>
      <xdr:row>61</xdr:row>
      <xdr:rowOff>65315</xdr:rowOff>
    </xdr:to>
    <xdr:cxnSp macro="">
      <xdr:nvCxnSpPr>
        <xdr:cNvPr id="196" name="直線コネクタ 195">
          <a:extLst>
            <a:ext uri="{FF2B5EF4-FFF2-40B4-BE49-F238E27FC236}">
              <a16:creationId xmlns:a16="http://schemas.microsoft.com/office/drawing/2014/main" id="{60457968-D227-4D28-A201-5BBA97221F31}"/>
            </a:ext>
          </a:extLst>
        </xdr:cNvPr>
        <xdr:cNvCxnSpPr/>
      </xdr:nvCxnSpPr>
      <xdr:spPr>
        <a:xfrm>
          <a:off x="1790700" y="10268494"/>
          <a:ext cx="7747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158206</xdr:rowOff>
    </xdr:from>
    <xdr:to>
      <xdr:col>6</xdr:col>
      <xdr:colOff>38100</xdr:colOff>
      <xdr:row>61</xdr:row>
      <xdr:rowOff>88356</xdr:rowOff>
    </xdr:to>
    <xdr:sp macro="" textlink="">
      <xdr:nvSpPr>
        <xdr:cNvPr id="197" name="楕円 196">
          <a:extLst>
            <a:ext uri="{FF2B5EF4-FFF2-40B4-BE49-F238E27FC236}">
              <a16:creationId xmlns:a16="http://schemas.microsoft.com/office/drawing/2014/main" id="{E7C8944C-D701-411B-813B-6244548BE8B3}"/>
            </a:ext>
          </a:extLst>
        </xdr:cNvPr>
        <xdr:cNvSpPr/>
      </xdr:nvSpPr>
      <xdr:spPr>
        <a:xfrm>
          <a:off x="965200" y="102166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37556</xdr:rowOff>
    </xdr:from>
    <xdr:to>
      <xdr:col>10</xdr:col>
      <xdr:colOff>114300</xdr:colOff>
      <xdr:row>61</xdr:row>
      <xdr:rowOff>42454</xdr:rowOff>
    </xdr:to>
    <xdr:cxnSp macro="">
      <xdr:nvCxnSpPr>
        <xdr:cNvPr id="198" name="直線コネクタ 197">
          <a:extLst>
            <a:ext uri="{FF2B5EF4-FFF2-40B4-BE49-F238E27FC236}">
              <a16:creationId xmlns:a16="http://schemas.microsoft.com/office/drawing/2014/main" id="{0E552E42-3F71-4C07-BC31-18623362E68D}"/>
            </a:ext>
          </a:extLst>
        </xdr:cNvPr>
        <xdr:cNvCxnSpPr/>
      </xdr:nvCxnSpPr>
      <xdr:spPr>
        <a:xfrm>
          <a:off x="1008380" y="10263596"/>
          <a:ext cx="78232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7CEF45E2-C960-421E-BABC-0D7C45E59B1D}"/>
            </a:ext>
          </a:extLst>
        </xdr:cNvPr>
        <xdr:cNvSpPr txBox="1"/>
      </xdr:nvSpPr>
      <xdr:spPr>
        <a:xfrm>
          <a:off x="3170564" y="9994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8930B7C0-A37E-4384-AA4B-CA6A62D0DABD}"/>
            </a:ext>
          </a:extLst>
        </xdr:cNvPr>
        <xdr:cNvSpPr txBox="1"/>
      </xdr:nvSpPr>
      <xdr:spPr>
        <a:xfrm>
          <a:off x="2385704" y="9976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9BB310D-3D9E-4C4B-B033-6F73F25F1E27}"/>
            </a:ext>
          </a:extLst>
        </xdr:cNvPr>
        <xdr:cNvSpPr txBox="1"/>
      </xdr:nvSpPr>
      <xdr:spPr>
        <a:xfrm>
          <a:off x="1611004" y="9964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52631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EA5D9EBC-7434-4473-9455-D049B9002FDB}"/>
            </a:ext>
          </a:extLst>
        </xdr:cNvPr>
        <xdr:cNvSpPr txBox="1"/>
      </xdr:nvSpPr>
      <xdr:spPr>
        <a:xfrm>
          <a:off x="836304" y="9943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125203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F348023-C7C7-4F00-B1D6-61E44FBAD295}"/>
            </a:ext>
          </a:extLst>
        </xdr:cNvPr>
        <xdr:cNvSpPr txBox="1"/>
      </xdr:nvSpPr>
      <xdr:spPr>
        <a:xfrm>
          <a:off x="3170564" y="10351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107242</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106409F8-C9AF-4233-A79E-49E7C3E7848F}"/>
            </a:ext>
          </a:extLst>
        </xdr:cNvPr>
        <xdr:cNvSpPr txBox="1"/>
      </xdr:nvSpPr>
      <xdr:spPr>
        <a:xfrm>
          <a:off x="2385704" y="1033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84381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937B34E6-B512-4C52-9F36-D4695AEB33E2}"/>
            </a:ext>
          </a:extLst>
        </xdr:cNvPr>
        <xdr:cNvSpPr txBox="1"/>
      </xdr:nvSpPr>
      <xdr:spPr>
        <a:xfrm>
          <a:off x="1611004" y="10310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79483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C1280684-0869-425A-B2F6-19A3BBEBDB5E}"/>
            </a:ext>
          </a:extLst>
        </xdr:cNvPr>
        <xdr:cNvSpPr txBox="1"/>
      </xdr:nvSpPr>
      <xdr:spPr>
        <a:xfrm>
          <a:off x="836304" y="1030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16A2F721-6FD7-48FD-B0B3-F756F9675AC6}"/>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C191535-E843-4DB2-B0F3-6A9483F08621}"/>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13E58814-1C76-454D-A09A-50CB4E1EE76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BA66B341-BAF8-455A-9FE8-5D5BE298C3A3}"/>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451AB224-6EBD-4306-A9B3-982098EAD36E}"/>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E5FE61A-0F7D-4C6E-B37D-6BA0496A4F36}"/>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784CD008-7943-47C6-8B88-89369BBBA02D}"/>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E7634A5D-B89B-4169-8223-74F64A5C1155}"/>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ED7ADF3-1C7A-4DED-A5D4-FAD5FF507D44}"/>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C50EEDA-A758-4B4F-A197-BFFEAAD2F20C}"/>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7BD7E1B8-06BF-4430-A16C-1AC6A49929B3}"/>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6DA40142-376D-4C97-8195-6F0E9B62A823}"/>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949FFC9-3BF4-4255-84B6-951168F17240}"/>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E13C0907-5803-4EC8-9C3E-49011E651DEA}"/>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725F76DE-65B6-4391-8B61-A62CFDCD3F08}"/>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FBC0F95A-24F9-421E-9684-75060B7E38EA}"/>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1A5F4E1A-7BDD-4E66-B49D-4C6C9892B14A}"/>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E7238E34-02D3-447A-B56D-FDB3D485B698}"/>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78A9C11-4C7A-4637-922A-0609897F2AD1}"/>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762042D8-6BCF-40DA-BD5C-0B0D6FCB6092}"/>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3CAC3644-D774-4EA8-BDF0-4E6E4C468419}"/>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80A97F2B-D43B-402A-93D5-24485A5E7FB4}"/>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E69706A5-8109-47B3-933F-A02E0F692F42}"/>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42A8C066-BB9F-42F2-B78D-E4E72BBE7D3C}"/>
            </a:ext>
          </a:extLst>
        </xdr:cNvPr>
        <xdr:cNvCxnSpPr/>
      </xdr:nvCxnSpPr>
      <xdr:spPr>
        <a:xfrm flipV="1">
          <a:off x="9219565" y="9356068"/>
          <a:ext cx="0" cy="1446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DE2A099F-2EAB-4888-9814-5C7C9909EE42}"/>
            </a:ext>
          </a:extLst>
        </xdr:cNvPr>
        <xdr:cNvSpPr txBox="1"/>
      </xdr:nvSpPr>
      <xdr:spPr>
        <a:xfrm>
          <a:off x="9258300" y="10806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D1551AE6-C2D8-4345-9B2F-2E854D88B623}"/>
            </a:ext>
          </a:extLst>
        </xdr:cNvPr>
        <xdr:cNvCxnSpPr/>
      </xdr:nvCxnSpPr>
      <xdr:spPr>
        <a:xfrm>
          <a:off x="9154160" y="108022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549CCC6C-9EAC-45F9-AB35-55671BACF0BB}"/>
            </a:ext>
          </a:extLst>
        </xdr:cNvPr>
        <xdr:cNvSpPr txBox="1"/>
      </xdr:nvSpPr>
      <xdr:spPr>
        <a:xfrm>
          <a:off x="9258300" y="91351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F72CE4FD-CEB4-49FA-A28A-61F820209DF1}"/>
            </a:ext>
          </a:extLst>
        </xdr:cNvPr>
        <xdr:cNvCxnSpPr/>
      </xdr:nvCxnSpPr>
      <xdr:spPr>
        <a:xfrm>
          <a:off x="9154160" y="93560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2F123AAC-0BC9-4C2F-A7CF-580C6A255870}"/>
            </a:ext>
          </a:extLst>
        </xdr:cNvPr>
        <xdr:cNvSpPr txBox="1"/>
      </xdr:nvSpPr>
      <xdr:spPr>
        <a:xfrm>
          <a:off x="9258300" y="104743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AB0DC9B2-D4EC-4E04-97B3-BDF86AF4DF09}"/>
            </a:ext>
          </a:extLst>
        </xdr:cNvPr>
        <xdr:cNvSpPr/>
      </xdr:nvSpPr>
      <xdr:spPr>
        <a:xfrm>
          <a:off x="9192260" y="106190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BE65B40F-F9BE-4352-9B05-C820353B5624}"/>
            </a:ext>
          </a:extLst>
        </xdr:cNvPr>
        <xdr:cNvSpPr/>
      </xdr:nvSpPr>
      <xdr:spPr>
        <a:xfrm>
          <a:off x="8445500" y="1062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1C97FFEF-02BA-4CCB-AD81-7F34FD8341DE}"/>
            </a:ext>
          </a:extLst>
        </xdr:cNvPr>
        <xdr:cNvSpPr/>
      </xdr:nvSpPr>
      <xdr:spPr>
        <a:xfrm>
          <a:off x="7670800" y="106247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2CDC9836-CE5A-4B6F-9586-2B98E49AE3AA}"/>
            </a:ext>
          </a:extLst>
        </xdr:cNvPr>
        <xdr:cNvSpPr/>
      </xdr:nvSpPr>
      <xdr:spPr>
        <a:xfrm>
          <a:off x="6873240" y="10623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6E4F5B3F-ED81-4A7C-BB4C-BE4C2084BE38}"/>
            </a:ext>
          </a:extLst>
        </xdr:cNvPr>
        <xdr:cNvSpPr/>
      </xdr:nvSpPr>
      <xdr:spPr>
        <a:xfrm>
          <a:off x="6098540" y="106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790BF57-9438-454A-9EBE-66E8634CA803}"/>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E2B485-B993-4491-AA82-10B68626E843}"/>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861DD1C-A03A-4331-B0AE-0D4725BE4747}"/>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1BE257B-8273-481D-ACE8-3E8AFC496627}"/>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61E3DAE-16F8-4376-8829-9EF2F9980338}"/>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166831</xdr:rowOff>
    </xdr:from>
    <xdr:to>
      <xdr:col>55</xdr:col>
      <xdr:colOff>50800</xdr:colOff>
      <xdr:row>64</xdr:row>
      <xdr:rowOff>96981</xdr:rowOff>
    </xdr:to>
    <xdr:sp macro="" textlink="">
      <xdr:nvSpPr>
        <xdr:cNvPr id="246" name="楕円 245">
          <a:extLst>
            <a:ext uri="{FF2B5EF4-FFF2-40B4-BE49-F238E27FC236}">
              <a16:creationId xmlns:a16="http://schemas.microsoft.com/office/drawing/2014/main" id="{22E8054B-16DB-46E5-A6E5-D120F6D349C6}"/>
            </a:ext>
          </a:extLst>
        </xdr:cNvPr>
        <xdr:cNvSpPr/>
      </xdr:nvSpPr>
      <xdr:spPr>
        <a:xfrm>
          <a:off x="9192260" y="107281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81758</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28C77C07-71D5-40BE-A5C5-816ACDE3993E}"/>
            </a:ext>
          </a:extLst>
        </xdr:cNvPr>
        <xdr:cNvSpPr txBox="1"/>
      </xdr:nvSpPr>
      <xdr:spPr>
        <a:xfrm>
          <a:off x="9258300" y="10643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167020</xdr:rowOff>
    </xdr:from>
    <xdr:to>
      <xdr:col>50</xdr:col>
      <xdr:colOff>165100</xdr:colOff>
      <xdr:row>64</xdr:row>
      <xdr:rowOff>97170</xdr:rowOff>
    </xdr:to>
    <xdr:sp macro="" textlink="">
      <xdr:nvSpPr>
        <xdr:cNvPr id="248" name="楕円 247">
          <a:extLst>
            <a:ext uri="{FF2B5EF4-FFF2-40B4-BE49-F238E27FC236}">
              <a16:creationId xmlns:a16="http://schemas.microsoft.com/office/drawing/2014/main" id="{ABC4441F-721F-4393-BBE1-72A12348B269}"/>
            </a:ext>
          </a:extLst>
        </xdr:cNvPr>
        <xdr:cNvSpPr/>
      </xdr:nvSpPr>
      <xdr:spPr>
        <a:xfrm>
          <a:off x="8445500" y="10728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46181</xdr:rowOff>
    </xdr:from>
    <xdr:to>
      <xdr:col>55</xdr:col>
      <xdr:colOff>0</xdr:colOff>
      <xdr:row>64</xdr:row>
      <xdr:rowOff>46370</xdr:rowOff>
    </xdr:to>
    <xdr:cxnSp macro="">
      <xdr:nvCxnSpPr>
        <xdr:cNvPr id="249" name="直線コネクタ 248">
          <a:extLst>
            <a:ext uri="{FF2B5EF4-FFF2-40B4-BE49-F238E27FC236}">
              <a16:creationId xmlns:a16="http://schemas.microsoft.com/office/drawing/2014/main" id="{69AFD739-24D6-45D0-BCC4-A4E1ABFF14D0}"/>
            </a:ext>
          </a:extLst>
        </xdr:cNvPr>
        <xdr:cNvCxnSpPr/>
      </xdr:nvCxnSpPr>
      <xdr:spPr>
        <a:xfrm flipV="1">
          <a:off x="8496300" y="10775141"/>
          <a:ext cx="723900" cy="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167447</xdr:rowOff>
    </xdr:from>
    <xdr:to>
      <xdr:col>46</xdr:col>
      <xdr:colOff>38100</xdr:colOff>
      <xdr:row>64</xdr:row>
      <xdr:rowOff>97597</xdr:rowOff>
    </xdr:to>
    <xdr:sp macro="" textlink="">
      <xdr:nvSpPr>
        <xdr:cNvPr id="250" name="楕円 249">
          <a:extLst>
            <a:ext uri="{FF2B5EF4-FFF2-40B4-BE49-F238E27FC236}">
              <a16:creationId xmlns:a16="http://schemas.microsoft.com/office/drawing/2014/main" id="{E2D41D0F-36E4-4F3E-A15C-3470117E0738}"/>
            </a:ext>
          </a:extLst>
        </xdr:cNvPr>
        <xdr:cNvSpPr/>
      </xdr:nvSpPr>
      <xdr:spPr>
        <a:xfrm>
          <a:off x="7670800" y="107287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46370</xdr:rowOff>
    </xdr:from>
    <xdr:to>
      <xdr:col>50</xdr:col>
      <xdr:colOff>114300</xdr:colOff>
      <xdr:row>64</xdr:row>
      <xdr:rowOff>46797</xdr:rowOff>
    </xdr:to>
    <xdr:cxnSp macro="">
      <xdr:nvCxnSpPr>
        <xdr:cNvPr id="251" name="直線コネクタ 250">
          <a:extLst>
            <a:ext uri="{FF2B5EF4-FFF2-40B4-BE49-F238E27FC236}">
              <a16:creationId xmlns:a16="http://schemas.microsoft.com/office/drawing/2014/main" id="{C17DE939-0CD8-4D5B-A44A-988190F79D73}"/>
            </a:ext>
          </a:extLst>
        </xdr:cNvPr>
        <xdr:cNvCxnSpPr/>
      </xdr:nvCxnSpPr>
      <xdr:spPr>
        <a:xfrm flipV="1">
          <a:off x="7713980" y="10775330"/>
          <a:ext cx="782320" cy="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167537</xdr:rowOff>
    </xdr:from>
    <xdr:to>
      <xdr:col>41</xdr:col>
      <xdr:colOff>101600</xdr:colOff>
      <xdr:row>64</xdr:row>
      <xdr:rowOff>97687</xdr:rowOff>
    </xdr:to>
    <xdr:sp macro="" textlink="">
      <xdr:nvSpPr>
        <xdr:cNvPr id="252" name="楕円 251">
          <a:extLst>
            <a:ext uri="{FF2B5EF4-FFF2-40B4-BE49-F238E27FC236}">
              <a16:creationId xmlns:a16="http://schemas.microsoft.com/office/drawing/2014/main" id="{B44758DB-272D-499D-A248-F00E0DDA7A36}"/>
            </a:ext>
          </a:extLst>
        </xdr:cNvPr>
        <xdr:cNvSpPr/>
      </xdr:nvSpPr>
      <xdr:spPr>
        <a:xfrm>
          <a:off x="6873240" y="107288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46797</xdr:rowOff>
    </xdr:from>
    <xdr:to>
      <xdr:col>45</xdr:col>
      <xdr:colOff>177800</xdr:colOff>
      <xdr:row>64</xdr:row>
      <xdr:rowOff>46887</xdr:rowOff>
    </xdr:to>
    <xdr:cxnSp macro="">
      <xdr:nvCxnSpPr>
        <xdr:cNvPr id="253" name="直線コネクタ 252">
          <a:extLst>
            <a:ext uri="{FF2B5EF4-FFF2-40B4-BE49-F238E27FC236}">
              <a16:creationId xmlns:a16="http://schemas.microsoft.com/office/drawing/2014/main" id="{12A81A39-E883-4C50-9DAF-A5E05686F020}"/>
            </a:ext>
          </a:extLst>
        </xdr:cNvPr>
        <xdr:cNvCxnSpPr/>
      </xdr:nvCxnSpPr>
      <xdr:spPr>
        <a:xfrm flipV="1">
          <a:off x="6924040" y="10775757"/>
          <a:ext cx="789940" cy="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168331</xdr:rowOff>
    </xdr:from>
    <xdr:to>
      <xdr:col>36</xdr:col>
      <xdr:colOff>165100</xdr:colOff>
      <xdr:row>64</xdr:row>
      <xdr:rowOff>98481</xdr:rowOff>
    </xdr:to>
    <xdr:sp macro="" textlink="">
      <xdr:nvSpPr>
        <xdr:cNvPr id="254" name="楕円 253">
          <a:extLst>
            <a:ext uri="{FF2B5EF4-FFF2-40B4-BE49-F238E27FC236}">
              <a16:creationId xmlns:a16="http://schemas.microsoft.com/office/drawing/2014/main" id="{5AE0ACCE-52C8-40D7-9C3A-03FC4B1E6AC8}"/>
            </a:ext>
          </a:extLst>
        </xdr:cNvPr>
        <xdr:cNvSpPr/>
      </xdr:nvSpPr>
      <xdr:spPr>
        <a:xfrm>
          <a:off x="6098540" y="107296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46887</xdr:rowOff>
    </xdr:from>
    <xdr:to>
      <xdr:col>41</xdr:col>
      <xdr:colOff>50800</xdr:colOff>
      <xdr:row>64</xdr:row>
      <xdr:rowOff>47681</xdr:rowOff>
    </xdr:to>
    <xdr:cxnSp macro="">
      <xdr:nvCxnSpPr>
        <xdr:cNvPr id="255" name="直線コネクタ 254">
          <a:extLst>
            <a:ext uri="{FF2B5EF4-FFF2-40B4-BE49-F238E27FC236}">
              <a16:creationId xmlns:a16="http://schemas.microsoft.com/office/drawing/2014/main" id="{F8625CF4-F811-4C8F-ACC8-616750FC4B5E}"/>
            </a:ext>
          </a:extLst>
        </xdr:cNvPr>
        <xdr:cNvCxnSpPr/>
      </xdr:nvCxnSpPr>
      <xdr:spPr>
        <a:xfrm flipV="1">
          <a:off x="6149340" y="10775847"/>
          <a:ext cx="774700" cy="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465A0B11-A5D8-4D75-8C23-1466FAB884F7}"/>
            </a:ext>
          </a:extLst>
        </xdr:cNvPr>
        <xdr:cNvSpPr txBox="1"/>
      </xdr:nvSpPr>
      <xdr:spPr>
        <a:xfrm>
          <a:off x="8214575" y="10401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D9035721-BDB7-49B4-858A-886EEEE7E402}"/>
            </a:ext>
          </a:extLst>
        </xdr:cNvPr>
        <xdr:cNvSpPr txBox="1"/>
      </xdr:nvSpPr>
      <xdr:spPr>
        <a:xfrm>
          <a:off x="7444955" y="10403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4D8BFE0C-CDF4-496B-852E-26CBA3E10CD9}"/>
            </a:ext>
          </a:extLst>
        </xdr:cNvPr>
        <xdr:cNvSpPr txBox="1"/>
      </xdr:nvSpPr>
      <xdr:spPr>
        <a:xfrm>
          <a:off x="6670255" y="10402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DEDC219-73E8-49DD-9AA4-FAD319A689C4}"/>
            </a:ext>
          </a:extLst>
        </xdr:cNvPr>
        <xdr:cNvSpPr txBox="1"/>
      </xdr:nvSpPr>
      <xdr:spPr>
        <a:xfrm>
          <a:off x="5872695" y="1039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88297</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C1715B0F-7C23-4DBC-8787-2599445640BE}"/>
            </a:ext>
          </a:extLst>
        </xdr:cNvPr>
        <xdr:cNvSpPr txBox="1"/>
      </xdr:nvSpPr>
      <xdr:spPr>
        <a:xfrm>
          <a:off x="8239271" y="10817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88724</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C8285E03-DCDE-4B45-8DC2-509669D4422D}"/>
            </a:ext>
          </a:extLst>
        </xdr:cNvPr>
        <xdr:cNvSpPr txBox="1"/>
      </xdr:nvSpPr>
      <xdr:spPr>
        <a:xfrm>
          <a:off x="7477271" y="10817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88814</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588AF0FF-10A3-44F1-9443-5A1A1F0FCDBB}"/>
            </a:ext>
          </a:extLst>
        </xdr:cNvPr>
        <xdr:cNvSpPr txBox="1"/>
      </xdr:nvSpPr>
      <xdr:spPr>
        <a:xfrm>
          <a:off x="6702571" y="10817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89608</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D5595BFB-B18D-4EDD-9665-D8F8227DEED0}"/>
            </a:ext>
          </a:extLst>
        </xdr:cNvPr>
        <xdr:cNvSpPr txBox="1"/>
      </xdr:nvSpPr>
      <xdr:spPr>
        <a:xfrm>
          <a:off x="5905011" y="10818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F286E655-5F4B-438A-95D4-0C7418ADB471}"/>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142010EA-994C-4061-A9E6-0267ABF59B7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B5A6CDC8-DF3D-415E-B116-89D43F92B6DF}"/>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2F5DF3A8-9B06-4339-8F15-F6CF41F917D7}"/>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AB91D14-B4E6-455C-BF01-D4DB95E9FA9E}"/>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B9DD6CB-EA7F-42F1-8CBC-4BC9D1648923}"/>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7A12DE9C-41E0-4918-B217-3FF89E4273A1}"/>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3A34BA1A-818E-40F7-A56E-916EE8A6112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F12EF17D-6B42-42CD-AB51-A57ACE6DA06B}"/>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CDB048C-DBAA-48E3-89D4-F48CFA942694}"/>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18C286F6-BF3E-43E9-8899-4E11FF0DBF06}"/>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33BF2DC9-5C92-4E92-B150-5E82070258D8}"/>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EFCC6695-9F0D-4011-A6A0-99A4991BBB74}"/>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B3FDD965-399B-4F87-BBD8-08F2ACCE69E8}"/>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4F6448AE-DD06-48F0-B1F0-9C8D0C000729}"/>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1D61C7EF-BE24-4845-87A5-F5B06835793F}"/>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91C491F1-A802-4790-AD8A-3172D5AD130E}"/>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150CBEF7-FF7A-4FE9-AC51-46B4EAB722E1}"/>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ACEBA3D1-7657-4D88-9B4F-41281422DF55}"/>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77FAE1AD-D711-4119-B134-06255FF936E8}"/>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DC7C2115-9B10-4344-BC74-305EBF1FBCFA}"/>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D5DD3D8-5E55-49FC-AAD2-3F4BFDE499DE}"/>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9D1388D8-8CF3-4F13-A9F2-86E7345F4616}"/>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8CD86AAD-7D22-4427-8ECF-F4D4ECC0F3FD}"/>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20A87D93-C58F-43DA-B427-37A8E4F430C4}"/>
            </a:ext>
          </a:extLst>
        </xdr:cNvPr>
        <xdr:cNvCxnSpPr/>
      </xdr:nvCxnSpPr>
      <xdr:spPr>
        <a:xfrm flipV="1">
          <a:off x="4086225" y="13045441"/>
          <a:ext cx="0" cy="1485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237ABFC5-80D2-4F01-BF69-B568B6C7114D}"/>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F479A2BA-6E02-44B5-B042-E76A4B60158E}"/>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8114E96E-5279-4312-94B8-9E4A935CC376}"/>
            </a:ext>
          </a:extLst>
        </xdr:cNvPr>
        <xdr:cNvSpPr txBox="1"/>
      </xdr:nvSpPr>
      <xdr:spPr>
        <a:xfrm>
          <a:off x="4124960" y="12824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B759B7D4-BD40-4E0D-81E9-2FB342B30458}"/>
            </a:ext>
          </a:extLst>
        </xdr:cNvPr>
        <xdr:cNvCxnSpPr/>
      </xdr:nvCxnSpPr>
      <xdr:spPr>
        <a:xfrm>
          <a:off x="4020820" y="130454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6834D048-A8CD-432F-8ED4-65317FDE07B1}"/>
            </a:ext>
          </a:extLst>
        </xdr:cNvPr>
        <xdr:cNvSpPr txBox="1"/>
      </xdr:nvSpPr>
      <xdr:spPr>
        <a:xfrm>
          <a:off x="4124960" y="138417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402AD09B-F310-4BF1-B237-06F11CC9A843}"/>
            </a:ext>
          </a:extLst>
        </xdr:cNvPr>
        <xdr:cNvSpPr/>
      </xdr:nvSpPr>
      <xdr:spPr>
        <a:xfrm>
          <a:off x="4036060" y="138633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2CE237E1-BAE3-4CC7-B54A-9E5F3C76276E}"/>
            </a:ext>
          </a:extLst>
        </xdr:cNvPr>
        <xdr:cNvSpPr/>
      </xdr:nvSpPr>
      <xdr:spPr>
        <a:xfrm>
          <a:off x="3312160" y="13848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2950160D-0AA6-4A20-9335-DB7F742439FB}"/>
            </a:ext>
          </a:extLst>
        </xdr:cNvPr>
        <xdr:cNvSpPr/>
      </xdr:nvSpPr>
      <xdr:spPr>
        <a:xfrm>
          <a:off x="2514600" y="138290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A2DDB717-D9AA-4531-B6CF-76A9CC6DD732}"/>
            </a:ext>
          </a:extLst>
        </xdr:cNvPr>
        <xdr:cNvSpPr/>
      </xdr:nvSpPr>
      <xdr:spPr>
        <a:xfrm>
          <a:off x="1739900" y="138328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762CF344-EDC4-4558-AF99-AB7F983D4B27}"/>
            </a:ext>
          </a:extLst>
        </xdr:cNvPr>
        <xdr:cNvSpPr/>
      </xdr:nvSpPr>
      <xdr:spPr>
        <a:xfrm>
          <a:off x="965200" y="137928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80159AB-F2A4-4118-8F50-169431E4BA0B}"/>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494F750-2DA2-4CDB-B7FB-D3D134311DC2}"/>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63A2DEE-4593-46BC-BD42-F92EB21E6511}"/>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4DAC22C-F32D-46DB-AD44-906DFA6C4449}"/>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A34AE0D-2CA2-49DD-A1DF-8CB7D7D5F69D}"/>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304" name="楕円 303">
          <a:extLst>
            <a:ext uri="{FF2B5EF4-FFF2-40B4-BE49-F238E27FC236}">
              <a16:creationId xmlns:a16="http://schemas.microsoft.com/office/drawing/2014/main" id="{6567CC66-D969-46BC-B2C9-659629A4F371}"/>
            </a:ext>
          </a:extLst>
        </xdr:cNvPr>
        <xdr:cNvSpPr/>
      </xdr:nvSpPr>
      <xdr:spPr>
        <a:xfrm>
          <a:off x="4036060" y="137223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166388</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7D5B0DF3-5416-43D8-9B53-22810FF1CA63}"/>
            </a:ext>
          </a:extLst>
        </xdr:cNvPr>
        <xdr:cNvSpPr txBox="1"/>
      </xdr:nvSpPr>
      <xdr:spPr>
        <a:xfrm>
          <a:off x="4124960" y="1357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80645</xdr:rowOff>
    </xdr:from>
    <xdr:to>
      <xdr:col>20</xdr:col>
      <xdr:colOff>38100</xdr:colOff>
      <xdr:row>82</xdr:row>
      <xdr:rowOff>10795</xdr:rowOff>
    </xdr:to>
    <xdr:sp macro="" textlink="">
      <xdr:nvSpPr>
        <xdr:cNvPr id="306" name="楕円 305">
          <a:extLst>
            <a:ext uri="{FF2B5EF4-FFF2-40B4-BE49-F238E27FC236}">
              <a16:creationId xmlns:a16="http://schemas.microsoft.com/office/drawing/2014/main" id="{B2A9F2A6-43AC-4EC4-A7AA-0A6FCD9CEF04}"/>
            </a:ext>
          </a:extLst>
        </xdr:cNvPr>
        <xdr:cNvSpPr/>
      </xdr:nvSpPr>
      <xdr:spPr>
        <a:xfrm>
          <a:off x="3312160" y="136594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131445</xdr:rowOff>
    </xdr:from>
    <xdr:to>
      <xdr:col>24</xdr:col>
      <xdr:colOff>63500</xdr:colOff>
      <xdr:row>82</xdr:row>
      <xdr:rowOff>22861</xdr:rowOff>
    </xdr:to>
    <xdr:cxnSp macro="">
      <xdr:nvCxnSpPr>
        <xdr:cNvPr id="307" name="直線コネクタ 306">
          <a:extLst>
            <a:ext uri="{FF2B5EF4-FFF2-40B4-BE49-F238E27FC236}">
              <a16:creationId xmlns:a16="http://schemas.microsoft.com/office/drawing/2014/main" id="{296CCE2E-8300-42C4-A7CC-DEADF18FDF7B}"/>
            </a:ext>
          </a:extLst>
        </xdr:cNvPr>
        <xdr:cNvCxnSpPr/>
      </xdr:nvCxnSpPr>
      <xdr:spPr>
        <a:xfrm>
          <a:off x="3355340" y="13710285"/>
          <a:ext cx="73152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135889</xdr:rowOff>
    </xdr:from>
    <xdr:to>
      <xdr:col>15</xdr:col>
      <xdr:colOff>101600</xdr:colOff>
      <xdr:row>82</xdr:row>
      <xdr:rowOff>66039</xdr:rowOff>
    </xdr:to>
    <xdr:sp macro="" textlink="">
      <xdr:nvSpPr>
        <xdr:cNvPr id="308" name="楕円 307">
          <a:extLst>
            <a:ext uri="{FF2B5EF4-FFF2-40B4-BE49-F238E27FC236}">
              <a16:creationId xmlns:a16="http://schemas.microsoft.com/office/drawing/2014/main" id="{DB9D2B84-8B08-42D7-9905-92CA9FB73C12}"/>
            </a:ext>
          </a:extLst>
        </xdr:cNvPr>
        <xdr:cNvSpPr/>
      </xdr:nvSpPr>
      <xdr:spPr>
        <a:xfrm>
          <a:off x="2514600" y="137147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131445</xdr:rowOff>
    </xdr:from>
    <xdr:to>
      <xdr:col>19</xdr:col>
      <xdr:colOff>177800</xdr:colOff>
      <xdr:row>82</xdr:row>
      <xdr:rowOff>15239</xdr:rowOff>
    </xdr:to>
    <xdr:cxnSp macro="">
      <xdr:nvCxnSpPr>
        <xdr:cNvPr id="309" name="直線コネクタ 308">
          <a:extLst>
            <a:ext uri="{FF2B5EF4-FFF2-40B4-BE49-F238E27FC236}">
              <a16:creationId xmlns:a16="http://schemas.microsoft.com/office/drawing/2014/main" id="{7257FADB-EF39-4766-9380-9EC253FD64E2}"/>
            </a:ext>
          </a:extLst>
        </xdr:cNvPr>
        <xdr:cNvCxnSpPr/>
      </xdr:nvCxnSpPr>
      <xdr:spPr>
        <a:xfrm flipV="1">
          <a:off x="2565400" y="13710285"/>
          <a:ext cx="78994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80645</xdr:rowOff>
    </xdr:from>
    <xdr:to>
      <xdr:col>10</xdr:col>
      <xdr:colOff>165100</xdr:colOff>
      <xdr:row>82</xdr:row>
      <xdr:rowOff>10795</xdr:rowOff>
    </xdr:to>
    <xdr:sp macro="" textlink="">
      <xdr:nvSpPr>
        <xdr:cNvPr id="310" name="楕円 309">
          <a:extLst>
            <a:ext uri="{FF2B5EF4-FFF2-40B4-BE49-F238E27FC236}">
              <a16:creationId xmlns:a16="http://schemas.microsoft.com/office/drawing/2014/main" id="{624E9616-7BAD-48FE-B8BB-AB22582EBEE7}"/>
            </a:ext>
          </a:extLst>
        </xdr:cNvPr>
        <xdr:cNvSpPr/>
      </xdr:nvSpPr>
      <xdr:spPr>
        <a:xfrm>
          <a:off x="1739900" y="136594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131445</xdr:rowOff>
    </xdr:from>
    <xdr:to>
      <xdr:col>15</xdr:col>
      <xdr:colOff>50800</xdr:colOff>
      <xdr:row>82</xdr:row>
      <xdr:rowOff>15239</xdr:rowOff>
    </xdr:to>
    <xdr:cxnSp macro="">
      <xdr:nvCxnSpPr>
        <xdr:cNvPr id="311" name="直線コネクタ 310">
          <a:extLst>
            <a:ext uri="{FF2B5EF4-FFF2-40B4-BE49-F238E27FC236}">
              <a16:creationId xmlns:a16="http://schemas.microsoft.com/office/drawing/2014/main" id="{54314433-BDA3-4CB3-AB9E-46CE68DC275B}"/>
            </a:ext>
          </a:extLst>
        </xdr:cNvPr>
        <xdr:cNvCxnSpPr/>
      </xdr:nvCxnSpPr>
      <xdr:spPr>
        <a:xfrm>
          <a:off x="1790700" y="13710285"/>
          <a:ext cx="7747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27305</xdr:rowOff>
    </xdr:from>
    <xdr:to>
      <xdr:col>6</xdr:col>
      <xdr:colOff>38100</xdr:colOff>
      <xdr:row>81</xdr:row>
      <xdr:rowOff>128905</xdr:rowOff>
    </xdr:to>
    <xdr:sp macro="" textlink="">
      <xdr:nvSpPr>
        <xdr:cNvPr id="312" name="楕円 311">
          <a:extLst>
            <a:ext uri="{FF2B5EF4-FFF2-40B4-BE49-F238E27FC236}">
              <a16:creationId xmlns:a16="http://schemas.microsoft.com/office/drawing/2014/main" id="{DF167CAE-97C1-4E5E-BCA6-ACCD11438B9B}"/>
            </a:ext>
          </a:extLst>
        </xdr:cNvPr>
        <xdr:cNvSpPr/>
      </xdr:nvSpPr>
      <xdr:spPr>
        <a:xfrm>
          <a:off x="965200" y="136061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78105</xdr:rowOff>
    </xdr:from>
    <xdr:to>
      <xdr:col>10</xdr:col>
      <xdr:colOff>114300</xdr:colOff>
      <xdr:row>81</xdr:row>
      <xdr:rowOff>131445</xdr:rowOff>
    </xdr:to>
    <xdr:cxnSp macro="">
      <xdr:nvCxnSpPr>
        <xdr:cNvPr id="313" name="直線コネクタ 312">
          <a:extLst>
            <a:ext uri="{FF2B5EF4-FFF2-40B4-BE49-F238E27FC236}">
              <a16:creationId xmlns:a16="http://schemas.microsoft.com/office/drawing/2014/main" id="{DF3C2C2A-EC34-4265-A3C7-7537EED1EE6D}"/>
            </a:ext>
          </a:extLst>
        </xdr:cNvPr>
        <xdr:cNvCxnSpPr/>
      </xdr:nvCxnSpPr>
      <xdr:spPr>
        <a:xfrm>
          <a:off x="1008380" y="13656945"/>
          <a:ext cx="7823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4" name="n_1aveValue【公営住宅】&#10;有形固定資産減価償却率">
          <a:extLst>
            <a:ext uri="{FF2B5EF4-FFF2-40B4-BE49-F238E27FC236}">
              <a16:creationId xmlns:a16="http://schemas.microsoft.com/office/drawing/2014/main" id="{25E28774-7063-40D1-A53C-3256C1426531}"/>
            </a:ext>
          </a:extLst>
        </xdr:cNvPr>
        <xdr:cNvSpPr txBox="1"/>
      </xdr:nvSpPr>
      <xdr:spPr>
        <a:xfrm>
          <a:off x="3170564" y="1393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3827</xdr:rowOff>
    </xdr:from>
    <xdr:ext cx="405111" cy="259045"/>
    <xdr:sp macro="" textlink="">
      <xdr:nvSpPr>
        <xdr:cNvPr id="315" name="n_2aveValue【公営住宅】&#10;有形固定資産減価償却率">
          <a:extLst>
            <a:ext uri="{FF2B5EF4-FFF2-40B4-BE49-F238E27FC236}">
              <a16:creationId xmlns:a16="http://schemas.microsoft.com/office/drawing/2014/main" id="{6CC382E2-0769-49C5-B703-80C07EA7B54B}"/>
            </a:ext>
          </a:extLst>
        </xdr:cNvPr>
        <xdr:cNvSpPr txBox="1"/>
      </xdr:nvSpPr>
      <xdr:spPr>
        <a:xfrm>
          <a:off x="2385704" y="1391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481CAF45-F853-42D5-9DF0-BDDB4A0BE13A}"/>
            </a:ext>
          </a:extLst>
        </xdr:cNvPr>
        <xdr:cNvSpPr txBox="1"/>
      </xdr:nvSpPr>
      <xdr:spPr>
        <a:xfrm>
          <a:off x="1611004" y="13921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139082</xdr:rowOff>
    </xdr:from>
    <xdr:ext cx="405111" cy="259045"/>
    <xdr:sp macro="" textlink="">
      <xdr:nvSpPr>
        <xdr:cNvPr id="317" name="n_4aveValue【公営住宅】&#10;有形固定資産減価償却率">
          <a:extLst>
            <a:ext uri="{FF2B5EF4-FFF2-40B4-BE49-F238E27FC236}">
              <a16:creationId xmlns:a16="http://schemas.microsoft.com/office/drawing/2014/main" id="{1A36329B-D8F2-4532-ABD3-A5EE7CFD63B5}"/>
            </a:ext>
          </a:extLst>
        </xdr:cNvPr>
        <xdr:cNvSpPr txBox="1"/>
      </xdr:nvSpPr>
      <xdr:spPr>
        <a:xfrm>
          <a:off x="836304" y="13885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27322</xdr:rowOff>
    </xdr:from>
    <xdr:ext cx="405111" cy="259045"/>
    <xdr:sp macro="" textlink="">
      <xdr:nvSpPr>
        <xdr:cNvPr id="318" name="n_1mainValue【公営住宅】&#10;有形固定資産減価償却率">
          <a:extLst>
            <a:ext uri="{FF2B5EF4-FFF2-40B4-BE49-F238E27FC236}">
              <a16:creationId xmlns:a16="http://schemas.microsoft.com/office/drawing/2014/main" id="{C5A98C00-E6AF-409E-B0A2-38126A9F48BA}"/>
            </a:ext>
          </a:extLst>
        </xdr:cNvPr>
        <xdr:cNvSpPr txBox="1"/>
      </xdr:nvSpPr>
      <xdr:spPr>
        <a:xfrm>
          <a:off x="3170564" y="1343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82566</xdr:rowOff>
    </xdr:from>
    <xdr:ext cx="405111" cy="259045"/>
    <xdr:sp macro="" textlink="">
      <xdr:nvSpPr>
        <xdr:cNvPr id="319" name="n_2mainValue【公営住宅】&#10;有形固定資産減価償却率">
          <a:extLst>
            <a:ext uri="{FF2B5EF4-FFF2-40B4-BE49-F238E27FC236}">
              <a16:creationId xmlns:a16="http://schemas.microsoft.com/office/drawing/2014/main" id="{1ABF0804-08F5-426B-96D6-0C1DD8E5711C}"/>
            </a:ext>
          </a:extLst>
        </xdr:cNvPr>
        <xdr:cNvSpPr txBox="1"/>
      </xdr:nvSpPr>
      <xdr:spPr>
        <a:xfrm>
          <a:off x="2385704" y="1349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27322</xdr:rowOff>
    </xdr:from>
    <xdr:ext cx="405111" cy="259045"/>
    <xdr:sp macro="" textlink="">
      <xdr:nvSpPr>
        <xdr:cNvPr id="320" name="n_3mainValue【公営住宅】&#10;有形固定資産減価償却率">
          <a:extLst>
            <a:ext uri="{FF2B5EF4-FFF2-40B4-BE49-F238E27FC236}">
              <a16:creationId xmlns:a16="http://schemas.microsoft.com/office/drawing/2014/main" id="{2A63BD86-7AB7-4EC6-89F4-F681966AE8A5}"/>
            </a:ext>
          </a:extLst>
        </xdr:cNvPr>
        <xdr:cNvSpPr txBox="1"/>
      </xdr:nvSpPr>
      <xdr:spPr>
        <a:xfrm>
          <a:off x="1611004" y="1343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145432</xdr:rowOff>
    </xdr:from>
    <xdr:ext cx="405111" cy="259045"/>
    <xdr:sp macro="" textlink="">
      <xdr:nvSpPr>
        <xdr:cNvPr id="321" name="n_4mainValue【公営住宅】&#10;有形固定資産減価償却率">
          <a:extLst>
            <a:ext uri="{FF2B5EF4-FFF2-40B4-BE49-F238E27FC236}">
              <a16:creationId xmlns:a16="http://schemas.microsoft.com/office/drawing/2014/main" id="{BECAD4CC-A8F0-40B0-B75A-5254D1E9231C}"/>
            </a:ext>
          </a:extLst>
        </xdr:cNvPr>
        <xdr:cNvSpPr txBox="1"/>
      </xdr:nvSpPr>
      <xdr:spPr>
        <a:xfrm>
          <a:off x="836304" y="1338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C8948F78-D411-4452-BD57-552BBEA356AB}"/>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DA98ACBA-40FB-488A-9B04-F2A71B58E36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51C09667-7BAE-4E4C-86EE-C996A78CED19}"/>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89C5C03-09E5-4C80-B870-00BBA47F6C01}"/>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BABFB99-F826-4374-9C84-8F15231F2FE4}"/>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1795A963-BC6C-4195-9C4E-340A79B4B617}"/>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FF50AD05-2AFE-4E0A-862B-8D8C9A2EDDB1}"/>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E654535C-BACF-4295-9C0C-0C4C1CE203B8}"/>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A8E9D0A-2494-455D-9E7A-29789C502402}"/>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971FA23B-28B0-485D-A653-3A2C02A7A0F9}"/>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44BA5F43-0510-4A16-AF70-97B40D5BC1EA}"/>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C84806D5-0303-437B-AAE7-FAD5A2ED8602}"/>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879E019E-7500-4A72-B47D-41B1D428A299}"/>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1DDD19EC-A617-49F3-8F40-10271931A282}"/>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36FF6FBC-3934-4AC3-8987-EA82C4999BB2}"/>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7B5AA425-A528-42F6-B8B4-74D42AFA68FA}"/>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D0D1FFD9-4BD2-4F01-A7A3-CB540030E608}"/>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B234563E-E716-4C40-A512-7A4E4D42958B}"/>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23DA90BD-7E92-4BB6-B74E-139149FF2C4A}"/>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632ADBCC-A0AF-46A3-9EE1-3FD330850AA1}"/>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47F385CE-4A39-4A1E-86FE-871461CBCF4D}"/>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4378203C-ED6D-44FE-95D1-67D385E319BA}"/>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734D8EA1-B2A3-4DAD-8ECB-42B3AC735313}"/>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74C95260-8580-4C29-8B10-04492E60E662}"/>
            </a:ext>
          </a:extLst>
        </xdr:cNvPr>
        <xdr:cNvCxnSpPr/>
      </xdr:nvCxnSpPr>
      <xdr:spPr>
        <a:xfrm flipV="1">
          <a:off x="9219565" y="13266421"/>
          <a:ext cx="0" cy="1264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4710373C-D6E2-4BD4-AFA8-FF76346D01A1}"/>
            </a:ext>
          </a:extLst>
        </xdr:cNvPr>
        <xdr:cNvSpPr txBox="1"/>
      </xdr:nvSpPr>
      <xdr:spPr>
        <a:xfrm>
          <a:off x="9258300" y="14534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DE5AEC80-B1C1-468D-B2D7-F84196ED1B72}"/>
            </a:ext>
          </a:extLst>
        </xdr:cNvPr>
        <xdr:cNvCxnSpPr/>
      </xdr:nvCxnSpPr>
      <xdr:spPr>
        <a:xfrm>
          <a:off x="9154160" y="145309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3B0D18EB-6485-4822-A4C4-50D1F37E8C52}"/>
            </a:ext>
          </a:extLst>
        </xdr:cNvPr>
        <xdr:cNvSpPr txBox="1"/>
      </xdr:nvSpPr>
      <xdr:spPr>
        <a:xfrm>
          <a:off x="9258300" y="13049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C0BBDAFD-564F-4AF9-AB7B-4FAE1DD241F1}"/>
            </a:ext>
          </a:extLst>
        </xdr:cNvPr>
        <xdr:cNvCxnSpPr/>
      </xdr:nvCxnSpPr>
      <xdr:spPr>
        <a:xfrm>
          <a:off x="9154160" y="132664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22471F76-3580-401D-BE0B-504EC2E54722}"/>
            </a:ext>
          </a:extLst>
        </xdr:cNvPr>
        <xdr:cNvSpPr txBox="1"/>
      </xdr:nvSpPr>
      <xdr:spPr>
        <a:xfrm>
          <a:off x="9258300" y="141475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3A9B2F36-3D00-46C7-B6B1-94A43C1256CA}"/>
            </a:ext>
          </a:extLst>
        </xdr:cNvPr>
        <xdr:cNvSpPr/>
      </xdr:nvSpPr>
      <xdr:spPr>
        <a:xfrm>
          <a:off x="9192260" y="142923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D076C137-C4A4-4D1B-A40B-E535515135EE}"/>
            </a:ext>
          </a:extLst>
        </xdr:cNvPr>
        <xdr:cNvSpPr/>
      </xdr:nvSpPr>
      <xdr:spPr>
        <a:xfrm>
          <a:off x="8445500" y="14291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D56B5FF2-69DA-4601-8E8C-FC2F517DFC40}"/>
            </a:ext>
          </a:extLst>
        </xdr:cNvPr>
        <xdr:cNvSpPr/>
      </xdr:nvSpPr>
      <xdr:spPr>
        <a:xfrm>
          <a:off x="7670800" y="142896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798FAB36-A4E7-4892-AB83-F7A9D87CED91}"/>
            </a:ext>
          </a:extLst>
        </xdr:cNvPr>
        <xdr:cNvSpPr/>
      </xdr:nvSpPr>
      <xdr:spPr>
        <a:xfrm>
          <a:off x="687324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F0FAB0BB-6FE5-462E-B33E-47DCC5B25198}"/>
            </a:ext>
          </a:extLst>
        </xdr:cNvPr>
        <xdr:cNvSpPr/>
      </xdr:nvSpPr>
      <xdr:spPr>
        <a:xfrm>
          <a:off x="6098540" y="14292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E9A1276-3977-4EB4-B066-94F4B9880145}"/>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16E8C7A-C953-497C-8F40-BE92E9180AD7}"/>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84CDB67-4B3B-4F22-AB48-0A67FF87850B}"/>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8685A75-0E86-4AB1-858D-55E05CD8943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66FD5D1-EE25-4716-837A-C459CBD98EE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63119</xdr:rowOff>
    </xdr:from>
    <xdr:to>
      <xdr:col>55</xdr:col>
      <xdr:colOff>50800</xdr:colOff>
      <xdr:row>86</xdr:row>
      <xdr:rowOff>164719</xdr:rowOff>
    </xdr:to>
    <xdr:sp macro="" textlink="">
      <xdr:nvSpPr>
        <xdr:cNvPr id="361" name="楕円 360">
          <a:extLst>
            <a:ext uri="{FF2B5EF4-FFF2-40B4-BE49-F238E27FC236}">
              <a16:creationId xmlns:a16="http://schemas.microsoft.com/office/drawing/2014/main" id="{D205301E-9005-46C1-9C2B-8B3AE1BD6164}"/>
            </a:ext>
          </a:extLst>
        </xdr:cNvPr>
        <xdr:cNvSpPr/>
      </xdr:nvSpPr>
      <xdr:spPr>
        <a:xfrm>
          <a:off x="9192260" y="144801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149496</xdr:rowOff>
    </xdr:from>
    <xdr:ext cx="469744" cy="259045"/>
    <xdr:sp macro="" textlink="">
      <xdr:nvSpPr>
        <xdr:cNvPr id="362" name="【公営住宅】&#10;一人当たり面積該当値テキスト">
          <a:extLst>
            <a:ext uri="{FF2B5EF4-FFF2-40B4-BE49-F238E27FC236}">
              <a16:creationId xmlns:a16="http://schemas.microsoft.com/office/drawing/2014/main" id="{CED44C0C-EB0D-4CF3-B6BB-F37D5A750ED4}"/>
            </a:ext>
          </a:extLst>
        </xdr:cNvPr>
        <xdr:cNvSpPr txBox="1"/>
      </xdr:nvSpPr>
      <xdr:spPr>
        <a:xfrm>
          <a:off x="9258300" y="14398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63119</xdr:rowOff>
    </xdr:from>
    <xdr:to>
      <xdr:col>50</xdr:col>
      <xdr:colOff>165100</xdr:colOff>
      <xdr:row>86</xdr:row>
      <xdr:rowOff>164719</xdr:rowOff>
    </xdr:to>
    <xdr:sp macro="" textlink="">
      <xdr:nvSpPr>
        <xdr:cNvPr id="363" name="楕円 362">
          <a:extLst>
            <a:ext uri="{FF2B5EF4-FFF2-40B4-BE49-F238E27FC236}">
              <a16:creationId xmlns:a16="http://schemas.microsoft.com/office/drawing/2014/main" id="{0F4A0AA8-2D00-4E80-A033-445325317496}"/>
            </a:ext>
          </a:extLst>
        </xdr:cNvPr>
        <xdr:cNvSpPr/>
      </xdr:nvSpPr>
      <xdr:spPr>
        <a:xfrm>
          <a:off x="8445500" y="14480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113919</xdr:rowOff>
    </xdr:from>
    <xdr:to>
      <xdr:col>55</xdr:col>
      <xdr:colOff>0</xdr:colOff>
      <xdr:row>86</xdr:row>
      <xdr:rowOff>113919</xdr:rowOff>
    </xdr:to>
    <xdr:cxnSp macro="">
      <xdr:nvCxnSpPr>
        <xdr:cNvPr id="364" name="直線コネクタ 363">
          <a:extLst>
            <a:ext uri="{FF2B5EF4-FFF2-40B4-BE49-F238E27FC236}">
              <a16:creationId xmlns:a16="http://schemas.microsoft.com/office/drawing/2014/main" id="{D7C4BA49-7F18-4D02-A964-3B9786EB092C}"/>
            </a:ext>
          </a:extLst>
        </xdr:cNvPr>
        <xdr:cNvCxnSpPr/>
      </xdr:nvCxnSpPr>
      <xdr:spPr>
        <a:xfrm>
          <a:off x="8496300" y="14530959"/>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62737</xdr:rowOff>
    </xdr:from>
    <xdr:to>
      <xdr:col>46</xdr:col>
      <xdr:colOff>38100</xdr:colOff>
      <xdr:row>86</xdr:row>
      <xdr:rowOff>164337</xdr:rowOff>
    </xdr:to>
    <xdr:sp macro="" textlink="">
      <xdr:nvSpPr>
        <xdr:cNvPr id="365" name="楕円 364">
          <a:extLst>
            <a:ext uri="{FF2B5EF4-FFF2-40B4-BE49-F238E27FC236}">
              <a16:creationId xmlns:a16="http://schemas.microsoft.com/office/drawing/2014/main" id="{8ECCD1C5-8127-4396-9CB3-0CEF44659F01}"/>
            </a:ext>
          </a:extLst>
        </xdr:cNvPr>
        <xdr:cNvSpPr/>
      </xdr:nvSpPr>
      <xdr:spPr>
        <a:xfrm>
          <a:off x="7670800" y="1447977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113537</xdr:rowOff>
    </xdr:from>
    <xdr:to>
      <xdr:col>50</xdr:col>
      <xdr:colOff>114300</xdr:colOff>
      <xdr:row>86</xdr:row>
      <xdr:rowOff>113919</xdr:rowOff>
    </xdr:to>
    <xdr:cxnSp macro="">
      <xdr:nvCxnSpPr>
        <xdr:cNvPr id="366" name="直線コネクタ 365">
          <a:extLst>
            <a:ext uri="{FF2B5EF4-FFF2-40B4-BE49-F238E27FC236}">
              <a16:creationId xmlns:a16="http://schemas.microsoft.com/office/drawing/2014/main" id="{F94187DD-D973-4C8B-B923-6D7FDA608E55}"/>
            </a:ext>
          </a:extLst>
        </xdr:cNvPr>
        <xdr:cNvCxnSpPr/>
      </xdr:nvCxnSpPr>
      <xdr:spPr>
        <a:xfrm>
          <a:off x="7713980" y="14530577"/>
          <a:ext cx="78232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62737</xdr:rowOff>
    </xdr:from>
    <xdr:to>
      <xdr:col>41</xdr:col>
      <xdr:colOff>101600</xdr:colOff>
      <xdr:row>86</xdr:row>
      <xdr:rowOff>164337</xdr:rowOff>
    </xdr:to>
    <xdr:sp macro="" textlink="">
      <xdr:nvSpPr>
        <xdr:cNvPr id="367" name="楕円 366">
          <a:extLst>
            <a:ext uri="{FF2B5EF4-FFF2-40B4-BE49-F238E27FC236}">
              <a16:creationId xmlns:a16="http://schemas.microsoft.com/office/drawing/2014/main" id="{4308BEA9-41C8-4849-989E-3AA772E39CE9}"/>
            </a:ext>
          </a:extLst>
        </xdr:cNvPr>
        <xdr:cNvSpPr/>
      </xdr:nvSpPr>
      <xdr:spPr>
        <a:xfrm>
          <a:off x="6873240" y="14479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113537</xdr:rowOff>
    </xdr:from>
    <xdr:to>
      <xdr:col>45</xdr:col>
      <xdr:colOff>177800</xdr:colOff>
      <xdr:row>86</xdr:row>
      <xdr:rowOff>113537</xdr:rowOff>
    </xdr:to>
    <xdr:cxnSp macro="">
      <xdr:nvCxnSpPr>
        <xdr:cNvPr id="368" name="直線コネクタ 367">
          <a:extLst>
            <a:ext uri="{FF2B5EF4-FFF2-40B4-BE49-F238E27FC236}">
              <a16:creationId xmlns:a16="http://schemas.microsoft.com/office/drawing/2014/main" id="{39A7E326-3D31-4E50-932E-ECF2D1B2E7E4}"/>
            </a:ext>
          </a:extLst>
        </xdr:cNvPr>
        <xdr:cNvCxnSpPr/>
      </xdr:nvCxnSpPr>
      <xdr:spPr>
        <a:xfrm>
          <a:off x="6924040" y="14530577"/>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62737</xdr:rowOff>
    </xdr:from>
    <xdr:to>
      <xdr:col>36</xdr:col>
      <xdr:colOff>165100</xdr:colOff>
      <xdr:row>86</xdr:row>
      <xdr:rowOff>164337</xdr:rowOff>
    </xdr:to>
    <xdr:sp macro="" textlink="">
      <xdr:nvSpPr>
        <xdr:cNvPr id="369" name="楕円 368">
          <a:extLst>
            <a:ext uri="{FF2B5EF4-FFF2-40B4-BE49-F238E27FC236}">
              <a16:creationId xmlns:a16="http://schemas.microsoft.com/office/drawing/2014/main" id="{99CEB25D-8374-4EDE-8C2A-35D8D14F913B}"/>
            </a:ext>
          </a:extLst>
        </xdr:cNvPr>
        <xdr:cNvSpPr/>
      </xdr:nvSpPr>
      <xdr:spPr>
        <a:xfrm>
          <a:off x="6098540" y="14479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113537</xdr:rowOff>
    </xdr:from>
    <xdr:to>
      <xdr:col>41</xdr:col>
      <xdr:colOff>50800</xdr:colOff>
      <xdr:row>86</xdr:row>
      <xdr:rowOff>113537</xdr:rowOff>
    </xdr:to>
    <xdr:cxnSp macro="">
      <xdr:nvCxnSpPr>
        <xdr:cNvPr id="370" name="直線コネクタ 369">
          <a:extLst>
            <a:ext uri="{FF2B5EF4-FFF2-40B4-BE49-F238E27FC236}">
              <a16:creationId xmlns:a16="http://schemas.microsoft.com/office/drawing/2014/main" id="{D1C998A8-6210-4739-A9CE-462EB6703634}"/>
            </a:ext>
          </a:extLst>
        </xdr:cNvPr>
        <xdr:cNvCxnSpPr/>
      </xdr:nvCxnSpPr>
      <xdr:spPr>
        <a:xfrm>
          <a:off x="6149340" y="14530577"/>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0D3D2283-F727-4C68-89DC-4C9AE1A7ED08}"/>
            </a:ext>
          </a:extLst>
        </xdr:cNvPr>
        <xdr:cNvSpPr txBox="1"/>
      </xdr:nvSpPr>
      <xdr:spPr>
        <a:xfrm>
          <a:off x="8271587" y="14074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1D106334-0513-4A69-AF06-168CEC89EE4C}"/>
            </a:ext>
          </a:extLst>
        </xdr:cNvPr>
        <xdr:cNvSpPr txBox="1"/>
      </xdr:nvSpPr>
      <xdr:spPr>
        <a:xfrm>
          <a:off x="7509587" y="14072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3F38EB21-32AF-44B3-B4A9-D76EFFA5B7BB}"/>
            </a:ext>
          </a:extLst>
        </xdr:cNvPr>
        <xdr:cNvSpPr txBox="1"/>
      </xdr:nvSpPr>
      <xdr:spPr>
        <a:xfrm>
          <a:off x="6712027" y="1407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FA50AF17-0DD5-463F-8E5C-B7DA17119EE8}"/>
            </a:ext>
          </a:extLst>
        </xdr:cNvPr>
        <xdr:cNvSpPr txBox="1"/>
      </xdr:nvSpPr>
      <xdr:spPr>
        <a:xfrm>
          <a:off x="5937327" y="14075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155846</xdr:rowOff>
    </xdr:from>
    <xdr:ext cx="469744" cy="259045"/>
    <xdr:sp macro="" textlink="">
      <xdr:nvSpPr>
        <xdr:cNvPr id="375" name="n_1mainValue【公営住宅】&#10;一人当たり面積">
          <a:extLst>
            <a:ext uri="{FF2B5EF4-FFF2-40B4-BE49-F238E27FC236}">
              <a16:creationId xmlns:a16="http://schemas.microsoft.com/office/drawing/2014/main" id="{9417CD86-95B6-4BB2-B7AB-D1D793E5D967}"/>
            </a:ext>
          </a:extLst>
        </xdr:cNvPr>
        <xdr:cNvSpPr txBox="1"/>
      </xdr:nvSpPr>
      <xdr:spPr>
        <a:xfrm>
          <a:off x="8271587" y="1457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155464</xdr:rowOff>
    </xdr:from>
    <xdr:ext cx="469744" cy="259045"/>
    <xdr:sp macro="" textlink="">
      <xdr:nvSpPr>
        <xdr:cNvPr id="376" name="n_2mainValue【公営住宅】&#10;一人当たり面積">
          <a:extLst>
            <a:ext uri="{FF2B5EF4-FFF2-40B4-BE49-F238E27FC236}">
              <a16:creationId xmlns:a16="http://schemas.microsoft.com/office/drawing/2014/main" id="{032CA3FF-854C-48CB-8FB6-C7050A1EDF62}"/>
            </a:ext>
          </a:extLst>
        </xdr:cNvPr>
        <xdr:cNvSpPr txBox="1"/>
      </xdr:nvSpPr>
      <xdr:spPr>
        <a:xfrm>
          <a:off x="7509587" y="14572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155464</xdr:rowOff>
    </xdr:from>
    <xdr:ext cx="469744" cy="259045"/>
    <xdr:sp macro="" textlink="">
      <xdr:nvSpPr>
        <xdr:cNvPr id="377" name="n_3mainValue【公営住宅】&#10;一人当たり面積">
          <a:extLst>
            <a:ext uri="{FF2B5EF4-FFF2-40B4-BE49-F238E27FC236}">
              <a16:creationId xmlns:a16="http://schemas.microsoft.com/office/drawing/2014/main" id="{EAAD4305-B103-407B-9026-C26FACBB9F20}"/>
            </a:ext>
          </a:extLst>
        </xdr:cNvPr>
        <xdr:cNvSpPr txBox="1"/>
      </xdr:nvSpPr>
      <xdr:spPr>
        <a:xfrm>
          <a:off x="6712027" y="14572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155464</xdr:rowOff>
    </xdr:from>
    <xdr:ext cx="469744" cy="259045"/>
    <xdr:sp macro="" textlink="">
      <xdr:nvSpPr>
        <xdr:cNvPr id="378" name="n_4mainValue【公営住宅】&#10;一人当たり面積">
          <a:extLst>
            <a:ext uri="{FF2B5EF4-FFF2-40B4-BE49-F238E27FC236}">
              <a16:creationId xmlns:a16="http://schemas.microsoft.com/office/drawing/2014/main" id="{81C73127-C544-4066-AB36-661158280DBC}"/>
            </a:ext>
          </a:extLst>
        </xdr:cNvPr>
        <xdr:cNvSpPr txBox="1"/>
      </xdr:nvSpPr>
      <xdr:spPr>
        <a:xfrm>
          <a:off x="5937327" y="14572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23BB39C2-520E-452F-A9B2-15C986896BD7}"/>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15DEB3C0-1E2D-4449-AA65-5501A3F6B15F}"/>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C1CCB0B9-E3DE-4E7A-A5B7-E9185BB4CDD7}"/>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7A88BFFF-D6AA-44C2-9C39-A3BB2CB5FC29}"/>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5F228938-DB11-48F4-A427-946FF39A39A4}"/>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C680A020-AF3C-4114-AE2C-DAC10112E4FE}"/>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F365C3B-E669-44B7-85E8-5955332AD979}"/>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7FD8112-BE07-4180-B305-3989F3D0572A}"/>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51EEA132-0A6E-4DEA-9306-12FA896AEA75}"/>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4C24E459-1E6D-4BFC-85C9-9C09A7B346FF}"/>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62936E30-F838-4AE3-895A-2707424515E7}"/>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4226785D-558F-415E-90C0-06ADB7E95096}"/>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CCA83ACE-7442-4096-B7A2-2A837501D15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78998147-987B-4D08-A898-4683BEEDE394}"/>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14754982-5AAE-4756-9D7C-B9EC6525CCCA}"/>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E781F6C0-760E-4FE1-8287-BED91B8EC841}"/>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D6705C91-1BBE-435E-84B1-653C194E392F}"/>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D1D93E18-3B3B-4BF5-BB30-8F4ABC51ACA9}"/>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785D4298-7363-4282-8B32-5D260C6D6F88}"/>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C8889849-E8EA-400D-846C-253AC9EAB7F7}"/>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A51CFCDE-AF78-43FF-A84A-10E97873326C}"/>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88AA2002-7C72-4A11-BE56-74F51F4BD8D4}"/>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E8EE188F-C1B7-45E5-B5AC-8757F3ED7A41}"/>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21988460-DA97-4DA2-923A-DCFFE0C8CCD2}"/>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4F33F218-8CB1-49F8-AD63-456A8A17A963}"/>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2729DCDD-168A-47A9-AC9C-C4C77C31E50F}"/>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4DC2BF65-8C49-43B4-8AD1-B30ACB76E55F}"/>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2FDBA485-B3DD-470D-A984-15C1C4C68DB9}"/>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85285C9A-DEE9-4373-A193-3E7FFEEA0906}"/>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ED589568-D5A1-4C41-94DF-70CD1F63CFB0}"/>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28605585-5D79-49FF-857D-BFE355E07F00}"/>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DAB5968B-A215-4D00-82BB-8444F167CB85}"/>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6F4512F3-F56B-42B0-AD2F-EA57E48ADA17}"/>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CD21FE37-3570-4C56-BBD0-4119241BAFC3}"/>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09902F4A-7408-4B8C-A333-210E835640DF}"/>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5D8A7579-CF32-4A0F-A8CE-8315BBDCDD13}"/>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6B23A1CF-27C0-43CC-9706-3D3EBAED47DB}"/>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529AD227-9451-41D1-AC6B-D388A818018B}"/>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D39AB81C-7175-4CE5-9760-A9EFF56D005A}"/>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76DEAE7C-F958-4A04-845E-16708292C30D}"/>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D90C9900-5332-45BF-8FB4-C5C83650DA06}"/>
            </a:ext>
          </a:extLst>
        </xdr:cNvPr>
        <xdr:cNvCxnSpPr/>
      </xdr:nvCxnSpPr>
      <xdr:spPr>
        <a:xfrm flipV="1">
          <a:off x="14375764" y="5715000"/>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38CF68FA-0481-4FCC-9745-4CB2C2EE9D6F}"/>
            </a:ext>
          </a:extLst>
        </xdr:cNvPr>
        <xdr:cNvSpPr txBox="1"/>
      </xdr:nvSpPr>
      <xdr:spPr>
        <a:xfrm>
          <a:off x="144145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B3BAC05B-A9E4-424C-BA2A-E2DA249798D1}"/>
            </a:ext>
          </a:extLst>
        </xdr:cNvPr>
        <xdr:cNvCxnSpPr/>
      </xdr:nvCxnSpPr>
      <xdr:spPr>
        <a:xfrm>
          <a:off x="14287500" y="7054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F45EAC81-7179-4C4A-A543-7C23F12345A3}"/>
            </a:ext>
          </a:extLst>
        </xdr:cNvPr>
        <xdr:cNvSpPr txBox="1"/>
      </xdr:nvSpPr>
      <xdr:spPr>
        <a:xfrm>
          <a:off x="14414500"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843229C0-C0B5-4F9A-A9DA-D68B93DF8184}"/>
            </a:ext>
          </a:extLst>
        </xdr:cNvPr>
        <xdr:cNvCxnSpPr/>
      </xdr:nvCxnSpPr>
      <xdr:spPr>
        <a:xfrm>
          <a:off x="14287500" y="5715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1BFE3D27-5117-4B45-9507-25D3AD3225CF}"/>
            </a:ext>
          </a:extLst>
        </xdr:cNvPr>
        <xdr:cNvSpPr txBox="1"/>
      </xdr:nvSpPr>
      <xdr:spPr>
        <a:xfrm>
          <a:off x="14414500" y="6263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EDDE1920-E598-4260-AC65-552D8945939F}"/>
            </a:ext>
          </a:extLst>
        </xdr:cNvPr>
        <xdr:cNvSpPr/>
      </xdr:nvSpPr>
      <xdr:spPr>
        <a:xfrm>
          <a:off x="14325600" y="62852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5CC34CD5-1D39-4648-B459-3738A10C9D88}"/>
            </a:ext>
          </a:extLst>
        </xdr:cNvPr>
        <xdr:cNvSpPr/>
      </xdr:nvSpPr>
      <xdr:spPr>
        <a:xfrm>
          <a:off x="1357884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EBF820AB-4E66-4429-B4E5-EA2A5CAFB5B2}"/>
            </a:ext>
          </a:extLst>
        </xdr:cNvPr>
        <xdr:cNvSpPr/>
      </xdr:nvSpPr>
      <xdr:spPr>
        <a:xfrm>
          <a:off x="1280414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10F916DB-497D-4A96-A98F-1D63D091988F}"/>
            </a:ext>
          </a:extLst>
        </xdr:cNvPr>
        <xdr:cNvSpPr/>
      </xdr:nvSpPr>
      <xdr:spPr>
        <a:xfrm>
          <a:off x="12029440" y="62528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74EC9ADF-6892-4C34-A027-0D44F85D038D}"/>
            </a:ext>
          </a:extLst>
        </xdr:cNvPr>
        <xdr:cNvSpPr/>
      </xdr:nvSpPr>
      <xdr:spPr>
        <a:xfrm>
          <a:off x="1123188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2B926D80-BCC3-44AA-A7B8-4EA3CF8B8302}"/>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FAABA9ED-F7AC-4B5E-9EC2-804644C02B67}"/>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6C1F1C63-D0F2-4E01-BFA9-F240D95A246C}"/>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6C62B020-8798-4571-900E-C7EB2CF7F328}"/>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CD109926-722C-4321-989C-F54A74129B13}"/>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116840</xdr:rowOff>
    </xdr:from>
    <xdr:to>
      <xdr:col>85</xdr:col>
      <xdr:colOff>177800</xdr:colOff>
      <xdr:row>37</xdr:row>
      <xdr:rowOff>46990</xdr:rowOff>
    </xdr:to>
    <xdr:sp macro="" textlink="">
      <xdr:nvSpPr>
        <xdr:cNvPr id="435" name="楕円 434">
          <a:extLst>
            <a:ext uri="{FF2B5EF4-FFF2-40B4-BE49-F238E27FC236}">
              <a16:creationId xmlns:a16="http://schemas.microsoft.com/office/drawing/2014/main" id="{CE47A17F-E9C0-4802-81A3-E09D1C55056B}"/>
            </a:ext>
          </a:extLst>
        </xdr:cNvPr>
        <xdr:cNvSpPr/>
      </xdr:nvSpPr>
      <xdr:spPr>
        <a:xfrm>
          <a:off x="14325600" y="615188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139717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7AC5C32F-9CAE-4853-9DA5-6FE5DFC9FA70}"/>
            </a:ext>
          </a:extLst>
        </xdr:cNvPr>
        <xdr:cNvSpPr txBox="1"/>
      </xdr:nvSpPr>
      <xdr:spPr>
        <a:xfrm>
          <a:off x="14414500"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99695</xdr:rowOff>
    </xdr:from>
    <xdr:to>
      <xdr:col>81</xdr:col>
      <xdr:colOff>101600</xdr:colOff>
      <xdr:row>37</xdr:row>
      <xdr:rowOff>29845</xdr:rowOff>
    </xdr:to>
    <xdr:sp macro="" textlink="">
      <xdr:nvSpPr>
        <xdr:cNvPr id="437" name="楕円 436">
          <a:extLst>
            <a:ext uri="{FF2B5EF4-FFF2-40B4-BE49-F238E27FC236}">
              <a16:creationId xmlns:a16="http://schemas.microsoft.com/office/drawing/2014/main" id="{C4C7BD50-79F0-4284-8788-09DC2BDEA2D7}"/>
            </a:ext>
          </a:extLst>
        </xdr:cNvPr>
        <xdr:cNvSpPr/>
      </xdr:nvSpPr>
      <xdr:spPr>
        <a:xfrm>
          <a:off x="13578840" y="61347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150495</xdr:rowOff>
    </xdr:from>
    <xdr:to>
      <xdr:col>85</xdr:col>
      <xdr:colOff>127000</xdr:colOff>
      <xdr:row>36</xdr:row>
      <xdr:rowOff>167640</xdr:rowOff>
    </xdr:to>
    <xdr:cxnSp macro="">
      <xdr:nvCxnSpPr>
        <xdr:cNvPr id="438" name="直線コネクタ 437">
          <a:extLst>
            <a:ext uri="{FF2B5EF4-FFF2-40B4-BE49-F238E27FC236}">
              <a16:creationId xmlns:a16="http://schemas.microsoft.com/office/drawing/2014/main" id="{F75814BA-9E8E-42D9-8AD0-BFF9453B74FE}"/>
            </a:ext>
          </a:extLst>
        </xdr:cNvPr>
        <xdr:cNvCxnSpPr/>
      </xdr:nvCxnSpPr>
      <xdr:spPr>
        <a:xfrm>
          <a:off x="13629640" y="6185535"/>
          <a:ext cx="74676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124460</xdr:rowOff>
    </xdr:from>
    <xdr:to>
      <xdr:col>76</xdr:col>
      <xdr:colOff>165100</xdr:colOff>
      <xdr:row>37</xdr:row>
      <xdr:rowOff>54610</xdr:rowOff>
    </xdr:to>
    <xdr:sp macro="" textlink="">
      <xdr:nvSpPr>
        <xdr:cNvPr id="439" name="楕円 438">
          <a:extLst>
            <a:ext uri="{FF2B5EF4-FFF2-40B4-BE49-F238E27FC236}">
              <a16:creationId xmlns:a16="http://schemas.microsoft.com/office/drawing/2014/main" id="{AD217541-C8B7-4C9B-AB09-0C66A469D7F1}"/>
            </a:ext>
          </a:extLst>
        </xdr:cNvPr>
        <xdr:cNvSpPr/>
      </xdr:nvSpPr>
      <xdr:spPr>
        <a:xfrm>
          <a:off x="12804140" y="61595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150495</xdr:rowOff>
    </xdr:from>
    <xdr:to>
      <xdr:col>81</xdr:col>
      <xdr:colOff>50800</xdr:colOff>
      <xdr:row>37</xdr:row>
      <xdr:rowOff>3810</xdr:rowOff>
    </xdr:to>
    <xdr:cxnSp macro="">
      <xdr:nvCxnSpPr>
        <xdr:cNvPr id="440" name="直線コネクタ 439">
          <a:extLst>
            <a:ext uri="{FF2B5EF4-FFF2-40B4-BE49-F238E27FC236}">
              <a16:creationId xmlns:a16="http://schemas.microsoft.com/office/drawing/2014/main" id="{C8135281-9668-4730-A712-2598BEB3A851}"/>
            </a:ext>
          </a:extLst>
        </xdr:cNvPr>
        <xdr:cNvCxnSpPr/>
      </xdr:nvCxnSpPr>
      <xdr:spPr>
        <a:xfrm flipV="1">
          <a:off x="12854940" y="6185535"/>
          <a:ext cx="7747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78740</xdr:rowOff>
    </xdr:from>
    <xdr:to>
      <xdr:col>72</xdr:col>
      <xdr:colOff>38100</xdr:colOff>
      <xdr:row>37</xdr:row>
      <xdr:rowOff>8890</xdr:rowOff>
    </xdr:to>
    <xdr:sp macro="" textlink="">
      <xdr:nvSpPr>
        <xdr:cNvPr id="441" name="楕円 440">
          <a:extLst>
            <a:ext uri="{FF2B5EF4-FFF2-40B4-BE49-F238E27FC236}">
              <a16:creationId xmlns:a16="http://schemas.microsoft.com/office/drawing/2014/main" id="{2981AB7C-6041-40DD-83D2-0F29FBDDA224}"/>
            </a:ext>
          </a:extLst>
        </xdr:cNvPr>
        <xdr:cNvSpPr/>
      </xdr:nvSpPr>
      <xdr:spPr>
        <a:xfrm>
          <a:off x="12029440" y="61137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129540</xdr:rowOff>
    </xdr:from>
    <xdr:to>
      <xdr:col>76</xdr:col>
      <xdr:colOff>114300</xdr:colOff>
      <xdr:row>37</xdr:row>
      <xdr:rowOff>3810</xdr:rowOff>
    </xdr:to>
    <xdr:cxnSp macro="">
      <xdr:nvCxnSpPr>
        <xdr:cNvPr id="442" name="直線コネクタ 441">
          <a:extLst>
            <a:ext uri="{FF2B5EF4-FFF2-40B4-BE49-F238E27FC236}">
              <a16:creationId xmlns:a16="http://schemas.microsoft.com/office/drawing/2014/main" id="{5593D3AE-3B97-47EB-B3FE-95FE8D2F0971}"/>
            </a:ext>
          </a:extLst>
        </xdr:cNvPr>
        <xdr:cNvCxnSpPr/>
      </xdr:nvCxnSpPr>
      <xdr:spPr>
        <a:xfrm>
          <a:off x="12072620" y="6164580"/>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71120</xdr:rowOff>
    </xdr:from>
    <xdr:to>
      <xdr:col>67</xdr:col>
      <xdr:colOff>101600</xdr:colOff>
      <xdr:row>37</xdr:row>
      <xdr:rowOff>1270</xdr:rowOff>
    </xdr:to>
    <xdr:sp macro="" textlink="">
      <xdr:nvSpPr>
        <xdr:cNvPr id="443" name="楕円 442">
          <a:extLst>
            <a:ext uri="{FF2B5EF4-FFF2-40B4-BE49-F238E27FC236}">
              <a16:creationId xmlns:a16="http://schemas.microsoft.com/office/drawing/2014/main" id="{579638C6-F3E5-4978-96FA-157DAFBB8EF1}"/>
            </a:ext>
          </a:extLst>
        </xdr:cNvPr>
        <xdr:cNvSpPr/>
      </xdr:nvSpPr>
      <xdr:spPr>
        <a:xfrm>
          <a:off x="11231880" y="6106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121920</xdr:rowOff>
    </xdr:from>
    <xdr:to>
      <xdr:col>71</xdr:col>
      <xdr:colOff>177800</xdr:colOff>
      <xdr:row>36</xdr:row>
      <xdr:rowOff>129540</xdr:rowOff>
    </xdr:to>
    <xdr:cxnSp macro="">
      <xdr:nvCxnSpPr>
        <xdr:cNvPr id="444" name="直線コネクタ 443">
          <a:extLst>
            <a:ext uri="{FF2B5EF4-FFF2-40B4-BE49-F238E27FC236}">
              <a16:creationId xmlns:a16="http://schemas.microsoft.com/office/drawing/2014/main" id="{4C967144-7058-4EFF-8868-F3B74F5DE0B5}"/>
            </a:ext>
          </a:extLst>
        </xdr:cNvPr>
        <xdr:cNvCxnSpPr/>
      </xdr:nvCxnSpPr>
      <xdr:spPr>
        <a:xfrm>
          <a:off x="11282680" y="615696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161942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082EF38F-F1A4-4FA6-9A2E-21614A69A44A}"/>
            </a:ext>
          </a:extLst>
        </xdr:cNvPr>
        <xdr:cNvSpPr txBox="1"/>
      </xdr:nvSpPr>
      <xdr:spPr>
        <a:xfrm>
          <a:off x="13437244" y="636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152417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BFF5D1B4-FD30-41D6-BCA4-99AE104C4B06}"/>
            </a:ext>
          </a:extLst>
        </xdr:cNvPr>
        <xdr:cNvSpPr txBox="1"/>
      </xdr:nvSpPr>
      <xdr:spPr>
        <a:xfrm>
          <a:off x="1267524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F1BBFCB5-9528-4261-91BA-7DB08C69C307}"/>
            </a:ext>
          </a:extLst>
        </xdr:cNvPr>
        <xdr:cNvSpPr txBox="1"/>
      </xdr:nvSpPr>
      <xdr:spPr>
        <a:xfrm>
          <a:off x="11900544" y="634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135272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992DAA46-B5BB-4DB6-987A-21B3ABF66A6F}"/>
            </a:ext>
          </a:extLst>
        </xdr:cNvPr>
        <xdr:cNvSpPr txBox="1"/>
      </xdr:nvSpPr>
      <xdr:spPr>
        <a:xfrm>
          <a:off x="11102984" y="633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46372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48E58238-3E0B-469E-A03A-A64A933AC3BE}"/>
            </a:ext>
          </a:extLst>
        </xdr:cNvPr>
        <xdr:cNvSpPr txBox="1"/>
      </xdr:nvSpPr>
      <xdr:spPr>
        <a:xfrm>
          <a:off x="13437244" y="591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71137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178AFBD7-D499-4721-890F-B3846A9CA91B}"/>
            </a:ext>
          </a:extLst>
        </xdr:cNvPr>
        <xdr:cNvSpPr txBox="1"/>
      </xdr:nvSpPr>
      <xdr:spPr>
        <a:xfrm>
          <a:off x="126752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25417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D7BAB83A-93B5-4D30-8BC7-AC98F779B29D}"/>
            </a:ext>
          </a:extLst>
        </xdr:cNvPr>
        <xdr:cNvSpPr txBox="1"/>
      </xdr:nvSpPr>
      <xdr:spPr>
        <a:xfrm>
          <a:off x="11900544"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17797</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2F417A79-4AEC-46BA-B8A2-99B4A53F13F8}"/>
            </a:ext>
          </a:extLst>
        </xdr:cNvPr>
        <xdr:cNvSpPr txBox="1"/>
      </xdr:nvSpPr>
      <xdr:spPr>
        <a:xfrm>
          <a:off x="11102984"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A0211D40-49ED-4E02-8BFD-16C39410517F}"/>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07B31B98-4FA4-4952-82D0-82A32CC63F03}"/>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6DF121AB-DD78-4E9D-88C0-1C3F5AC23384}"/>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BE10E799-433C-4393-9232-425F0C7F38A1}"/>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AB6AF974-3060-426B-B7CB-F123186CB123}"/>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4D82A9F0-EA16-4976-B8FD-71EBF344FE33}"/>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81CCAA5F-29BF-4BA9-8EC5-1C521B65D92B}"/>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92D69285-196D-4720-859D-1515968A84BC}"/>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026BAFCC-7BA3-4897-8EB8-6546E6F73AEE}"/>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A6EA04B1-86C7-43CC-8493-78B8D6C8C597}"/>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ED17EEC0-8C22-4D7E-A61D-3A19CA38B849}"/>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8CE85BA0-FBF0-49CC-8BFF-F88DFB34B9B1}"/>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9F01CA52-2730-4BDF-A4F6-84EF88508996}"/>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7A764162-F07F-460C-A702-5097EFB7B235}"/>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D2E1E5BA-7FD6-4873-BCCD-9BE161729CA7}"/>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36856FB7-5C6D-4FA5-BABD-AFB3866AACCF}"/>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0BD8FAE6-A108-4F34-84F3-6D35916CA8C3}"/>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F160519A-13BF-4AEB-9CE3-DCA16A4D4559}"/>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E067A2EE-C1EC-4515-9623-B56A2248B640}"/>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3820FDB8-186A-4D5E-B9F9-379E13148CCB}"/>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EE0A50E4-BFDB-402D-B6D6-0286C5FA07A8}"/>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B48ACB1C-5C86-41EF-80AF-F39FE0A371E4}"/>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C0ED0425-AD02-4EE9-966C-E99A4835A956}"/>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78C7A29C-55F2-45D7-B9FE-B6171B2D668C}"/>
            </a:ext>
          </a:extLst>
        </xdr:cNvPr>
        <xdr:cNvCxnSpPr/>
      </xdr:nvCxnSpPr>
      <xdr:spPr>
        <a:xfrm flipV="1">
          <a:off x="19509104" y="578739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5201CBD1-838F-424E-BC5D-0CC8DC65B5E3}"/>
            </a:ext>
          </a:extLst>
        </xdr:cNvPr>
        <xdr:cNvSpPr txBox="1"/>
      </xdr:nvSpPr>
      <xdr:spPr>
        <a:xfrm>
          <a:off x="19547840"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CB5D0688-2DCC-45D6-B745-152F0BBA14CA}"/>
            </a:ext>
          </a:extLst>
        </xdr:cNvPr>
        <xdr:cNvCxnSpPr/>
      </xdr:nvCxnSpPr>
      <xdr:spPr>
        <a:xfrm>
          <a:off x="19443700" y="7063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7CBC396F-95AF-4648-A9D7-E11EB72329C5}"/>
            </a:ext>
          </a:extLst>
        </xdr:cNvPr>
        <xdr:cNvSpPr txBox="1"/>
      </xdr:nvSpPr>
      <xdr:spPr>
        <a:xfrm>
          <a:off x="19547840" y="556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5EB2CA16-13F5-44E0-845F-32C0DCBEA4BC}"/>
            </a:ext>
          </a:extLst>
        </xdr:cNvPr>
        <xdr:cNvCxnSpPr/>
      </xdr:nvCxnSpPr>
      <xdr:spPr>
        <a:xfrm>
          <a:off x="19443700" y="5787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A889B3F2-3633-4CC2-8242-09DADF2A2E1F}"/>
            </a:ext>
          </a:extLst>
        </xdr:cNvPr>
        <xdr:cNvSpPr txBox="1"/>
      </xdr:nvSpPr>
      <xdr:spPr>
        <a:xfrm>
          <a:off x="19547840" y="6690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F8C63986-5F20-4A96-9510-99A152AF41B7}"/>
            </a:ext>
          </a:extLst>
        </xdr:cNvPr>
        <xdr:cNvSpPr/>
      </xdr:nvSpPr>
      <xdr:spPr>
        <a:xfrm>
          <a:off x="1945894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DD839082-FA18-48AA-AA10-7EE30F65FB4E}"/>
            </a:ext>
          </a:extLst>
        </xdr:cNvPr>
        <xdr:cNvSpPr/>
      </xdr:nvSpPr>
      <xdr:spPr>
        <a:xfrm>
          <a:off x="18735040" y="6708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A1AAB1EF-2B7A-4C5F-8398-05CE854522CE}"/>
            </a:ext>
          </a:extLst>
        </xdr:cNvPr>
        <xdr:cNvSpPr/>
      </xdr:nvSpPr>
      <xdr:spPr>
        <a:xfrm>
          <a:off x="17937480" y="6708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FB6D637E-8BA1-4A4B-9F59-E74F4523741F}"/>
            </a:ext>
          </a:extLst>
        </xdr:cNvPr>
        <xdr:cNvSpPr/>
      </xdr:nvSpPr>
      <xdr:spPr>
        <a:xfrm>
          <a:off x="17162780" y="6700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50267C35-6826-4D00-9579-7D8A65B01F10}"/>
            </a:ext>
          </a:extLst>
        </xdr:cNvPr>
        <xdr:cNvSpPr/>
      </xdr:nvSpPr>
      <xdr:spPr>
        <a:xfrm>
          <a:off x="16388080" y="6708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B8F66664-798A-4457-B146-C347E412F44B}"/>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25A7FED9-2C86-4052-9BE2-AD215AB12C63}"/>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6EC1704C-54EF-4A66-9D8A-8DE812ED0589}"/>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12323E70-248A-43B8-B6F5-71BD28527CFC}"/>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70E7AD49-4E33-46CE-9D47-16F3826452AD}"/>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166370</xdr:rowOff>
    </xdr:from>
    <xdr:to>
      <xdr:col>116</xdr:col>
      <xdr:colOff>114300</xdr:colOff>
      <xdr:row>39</xdr:row>
      <xdr:rowOff>96520</xdr:rowOff>
    </xdr:to>
    <xdr:sp macro="" textlink="">
      <xdr:nvSpPr>
        <xdr:cNvPr id="492" name="楕円 491">
          <a:extLst>
            <a:ext uri="{FF2B5EF4-FFF2-40B4-BE49-F238E27FC236}">
              <a16:creationId xmlns:a16="http://schemas.microsoft.com/office/drawing/2014/main" id="{CB33FEB9-7D7F-4FAD-A8D8-801C70EA597E}"/>
            </a:ext>
          </a:extLst>
        </xdr:cNvPr>
        <xdr:cNvSpPr/>
      </xdr:nvSpPr>
      <xdr:spPr>
        <a:xfrm>
          <a:off x="19458940" y="6536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17797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AB759EC9-E3B8-4748-87A2-34DE9B2B3E78}"/>
            </a:ext>
          </a:extLst>
        </xdr:cNvPr>
        <xdr:cNvSpPr txBox="1"/>
      </xdr:nvSpPr>
      <xdr:spPr>
        <a:xfrm>
          <a:off x="19547840" y="638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166370</xdr:rowOff>
    </xdr:from>
    <xdr:to>
      <xdr:col>112</xdr:col>
      <xdr:colOff>38100</xdr:colOff>
      <xdr:row>39</xdr:row>
      <xdr:rowOff>96520</xdr:rowOff>
    </xdr:to>
    <xdr:sp macro="" textlink="">
      <xdr:nvSpPr>
        <xdr:cNvPr id="494" name="楕円 493">
          <a:extLst>
            <a:ext uri="{FF2B5EF4-FFF2-40B4-BE49-F238E27FC236}">
              <a16:creationId xmlns:a16="http://schemas.microsoft.com/office/drawing/2014/main" id="{796DCD9C-1BF1-4EE1-8881-900F74DC73A6}"/>
            </a:ext>
          </a:extLst>
        </xdr:cNvPr>
        <xdr:cNvSpPr/>
      </xdr:nvSpPr>
      <xdr:spPr>
        <a:xfrm>
          <a:off x="18735040" y="65366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45720</xdr:rowOff>
    </xdr:from>
    <xdr:to>
      <xdr:col>116</xdr:col>
      <xdr:colOff>63500</xdr:colOff>
      <xdr:row>39</xdr:row>
      <xdr:rowOff>45720</xdr:rowOff>
    </xdr:to>
    <xdr:cxnSp macro="">
      <xdr:nvCxnSpPr>
        <xdr:cNvPr id="495" name="直線コネクタ 494">
          <a:extLst>
            <a:ext uri="{FF2B5EF4-FFF2-40B4-BE49-F238E27FC236}">
              <a16:creationId xmlns:a16="http://schemas.microsoft.com/office/drawing/2014/main" id="{1555C61C-4262-4532-BC0F-F6064E2B0A01}"/>
            </a:ext>
          </a:extLst>
        </xdr:cNvPr>
        <xdr:cNvCxnSpPr/>
      </xdr:nvCxnSpPr>
      <xdr:spPr>
        <a:xfrm>
          <a:off x="18778220" y="658368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147320</xdr:rowOff>
    </xdr:from>
    <xdr:to>
      <xdr:col>107</xdr:col>
      <xdr:colOff>101600</xdr:colOff>
      <xdr:row>39</xdr:row>
      <xdr:rowOff>77470</xdr:rowOff>
    </xdr:to>
    <xdr:sp macro="" textlink="">
      <xdr:nvSpPr>
        <xdr:cNvPr id="496" name="楕円 495">
          <a:extLst>
            <a:ext uri="{FF2B5EF4-FFF2-40B4-BE49-F238E27FC236}">
              <a16:creationId xmlns:a16="http://schemas.microsoft.com/office/drawing/2014/main" id="{68D8821B-8322-422F-94AA-8EE9DCA795B4}"/>
            </a:ext>
          </a:extLst>
        </xdr:cNvPr>
        <xdr:cNvSpPr/>
      </xdr:nvSpPr>
      <xdr:spPr>
        <a:xfrm>
          <a:off x="17937480" y="6517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26670</xdr:rowOff>
    </xdr:from>
    <xdr:to>
      <xdr:col>111</xdr:col>
      <xdr:colOff>177800</xdr:colOff>
      <xdr:row>39</xdr:row>
      <xdr:rowOff>45720</xdr:rowOff>
    </xdr:to>
    <xdr:cxnSp macro="">
      <xdr:nvCxnSpPr>
        <xdr:cNvPr id="497" name="直線コネクタ 496">
          <a:extLst>
            <a:ext uri="{FF2B5EF4-FFF2-40B4-BE49-F238E27FC236}">
              <a16:creationId xmlns:a16="http://schemas.microsoft.com/office/drawing/2014/main" id="{8ECA5E28-582B-4600-9382-F9FBE25DBD6A}"/>
            </a:ext>
          </a:extLst>
        </xdr:cNvPr>
        <xdr:cNvCxnSpPr/>
      </xdr:nvCxnSpPr>
      <xdr:spPr>
        <a:xfrm>
          <a:off x="17988280" y="656463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98" name="楕円 497">
          <a:extLst>
            <a:ext uri="{FF2B5EF4-FFF2-40B4-BE49-F238E27FC236}">
              <a16:creationId xmlns:a16="http://schemas.microsoft.com/office/drawing/2014/main" id="{20D7E403-629E-43E0-B574-61829D072C9C}"/>
            </a:ext>
          </a:extLst>
        </xdr:cNvPr>
        <xdr:cNvSpPr/>
      </xdr:nvSpPr>
      <xdr:spPr>
        <a:xfrm>
          <a:off x="17162780" y="6517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26670</xdr:rowOff>
    </xdr:from>
    <xdr:to>
      <xdr:col>107</xdr:col>
      <xdr:colOff>50800</xdr:colOff>
      <xdr:row>39</xdr:row>
      <xdr:rowOff>26670</xdr:rowOff>
    </xdr:to>
    <xdr:cxnSp macro="">
      <xdr:nvCxnSpPr>
        <xdr:cNvPr id="499" name="直線コネクタ 498">
          <a:extLst>
            <a:ext uri="{FF2B5EF4-FFF2-40B4-BE49-F238E27FC236}">
              <a16:creationId xmlns:a16="http://schemas.microsoft.com/office/drawing/2014/main" id="{7966FCFD-F6EE-4C61-9967-90B9B875B33C}"/>
            </a:ext>
          </a:extLst>
        </xdr:cNvPr>
        <xdr:cNvCxnSpPr/>
      </xdr:nvCxnSpPr>
      <xdr:spPr>
        <a:xfrm>
          <a:off x="17213580" y="656463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113030</xdr:rowOff>
    </xdr:from>
    <xdr:to>
      <xdr:col>98</xdr:col>
      <xdr:colOff>38100</xdr:colOff>
      <xdr:row>39</xdr:row>
      <xdr:rowOff>43180</xdr:rowOff>
    </xdr:to>
    <xdr:sp macro="" textlink="">
      <xdr:nvSpPr>
        <xdr:cNvPr id="500" name="楕円 499">
          <a:extLst>
            <a:ext uri="{FF2B5EF4-FFF2-40B4-BE49-F238E27FC236}">
              <a16:creationId xmlns:a16="http://schemas.microsoft.com/office/drawing/2014/main" id="{078A2FFC-9901-48B4-9F99-46DA37E370FC}"/>
            </a:ext>
          </a:extLst>
        </xdr:cNvPr>
        <xdr:cNvSpPr/>
      </xdr:nvSpPr>
      <xdr:spPr>
        <a:xfrm>
          <a:off x="16388080" y="64833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163830</xdr:rowOff>
    </xdr:from>
    <xdr:to>
      <xdr:col>102</xdr:col>
      <xdr:colOff>114300</xdr:colOff>
      <xdr:row>39</xdr:row>
      <xdr:rowOff>26670</xdr:rowOff>
    </xdr:to>
    <xdr:cxnSp macro="">
      <xdr:nvCxnSpPr>
        <xdr:cNvPr id="501" name="直線コネクタ 500">
          <a:extLst>
            <a:ext uri="{FF2B5EF4-FFF2-40B4-BE49-F238E27FC236}">
              <a16:creationId xmlns:a16="http://schemas.microsoft.com/office/drawing/2014/main" id="{A47F7CD0-5F6B-46DD-BDFA-113E11BC90D6}"/>
            </a:ext>
          </a:extLst>
        </xdr:cNvPr>
        <xdr:cNvCxnSpPr/>
      </xdr:nvCxnSpPr>
      <xdr:spPr>
        <a:xfrm>
          <a:off x="16431260" y="6534150"/>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91457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0DD825E2-7156-4115-9395-4B3EEF6D154D}"/>
            </a:ext>
          </a:extLst>
        </xdr:cNvPr>
        <xdr:cNvSpPr txBox="1"/>
      </xdr:nvSpPr>
      <xdr:spPr>
        <a:xfrm>
          <a:off x="18561127" y="679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91457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B5E79690-4698-41BC-A35F-BA6E73E5F6E6}"/>
            </a:ext>
          </a:extLst>
        </xdr:cNvPr>
        <xdr:cNvSpPr txBox="1"/>
      </xdr:nvSpPr>
      <xdr:spPr>
        <a:xfrm>
          <a:off x="17776267" y="679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83837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AC5C2721-60F8-41D3-BA72-3F01F2690372}"/>
            </a:ext>
          </a:extLst>
        </xdr:cNvPr>
        <xdr:cNvSpPr txBox="1"/>
      </xdr:nvSpPr>
      <xdr:spPr>
        <a:xfrm>
          <a:off x="17001567" y="678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91457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8A6C5FEB-CB32-4120-B3F7-FCC2EA92DB15}"/>
            </a:ext>
          </a:extLst>
        </xdr:cNvPr>
        <xdr:cNvSpPr txBox="1"/>
      </xdr:nvSpPr>
      <xdr:spPr>
        <a:xfrm>
          <a:off x="16226867" y="679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113047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5EF05BB0-6663-4E36-96C6-B2E7D48B60B0}"/>
            </a:ext>
          </a:extLst>
        </xdr:cNvPr>
        <xdr:cNvSpPr txBox="1"/>
      </xdr:nvSpPr>
      <xdr:spPr>
        <a:xfrm>
          <a:off x="185611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93997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0C64E3CF-EFD0-4E9A-9B5B-63DD15637678}"/>
            </a:ext>
          </a:extLst>
        </xdr:cNvPr>
        <xdr:cNvSpPr txBox="1"/>
      </xdr:nvSpPr>
      <xdr:spPr>
        <a:xfrm>
          <a:off x="17776267" y="629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93997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F83780F8-4459-4A83-A70B-92B227F22EC1}"/>
            </a:ext>
          </a:extLst>
        </xdr:cNvPr>
        <xdr:cNvSpPr txBox="1"/>
      </xdr:nvSpPr>
      <xdr:spPr>
        <a:xfrm>
          <a:off x="17001567" y="629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59707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6DCDEDD2-CEB8-458A-829E-F03E117A8F74}"/>
            </a:ext>
          </a:extLst>
        </xdr:cNvPr>
        <xdr:cNvSpPr txBox="1"/>
      </xdr:nvSpPr>
      <xdr:spPr>
        <a:xfrm>
          <a:off x="16226867" y="626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D99B9E6B-DA6F-4882-A94B-B7DC2E982BA9}"/>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B918E7A6-F37D-4760-86DF-1A22F538B62C}"/>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CD12F988-AA11-442C-8B92-19AB46E93029}"/>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CDDD15B8-641E-4656-B38C-942DDA4F0DD1}"/>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F030CC2E-6350-4565-9077-EF0918987187}"/>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8AF13D64-35A1-402A-B1ED-E0C10B5357C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17BA0B4D-D51D-48CB-903B-907548A29302}"/>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2B137F10-435B-41C5-90A8-0956EEFA0C2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BADDEDAF-B123-414E-9C5B-965D770502CD}"/>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35EC7335-78CC-48AA-B0D8-77201D3DC4B3}"/>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427317EE-B250-4814-A79F-729414DFD383}"/>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20D794C6-53CC-42EA-9E7D-9778A00BCFB8}"/>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ACE4601E-B8F3-4BB8-BEEB-BC136D0D9D6C}"/>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3A42DDBC-BF2B-4FA7-A732-08BBCA8294D6}"/>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8DE775C3-E331-4465-B7F9-64A50D706902}"/>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03A0103F-FABB-487A-B5A4-AAE8016CC725}"/>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D60956E6-BDB5-46D4-9695-D779C487290C}"/>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E7F026E2-194F-4D62-B542-2C6AB9844817}"/>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E766C609-02CF-4EAC-BFB9-206B41BA3FC7}"/>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9E4C8029-7626-4233-AC72-C745C67B348A}"/>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A37C888F-65BB-4133-A2F4-751412FA5514}"/>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D1AD1604-F726-491F-8335-C61739CDB9C2}"/>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170DD5BF-76C7-4679-AB2C-30AF1959633E}"/>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2F6765B7-654A-4B9F-A472-4885B0B3A7D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EBC87A49-D81B-4A28-87F5-7DF3A17D4794}"/>
            </a:ext>
          </a:extLst>
        </xdr:cNvPr>
        <xdr:cNvCxnSpPr/>
      </xdr:nvCxnSpPr>
      <xdr:spPr>
        <a:xfrm flipV="1">
          <a:off x="14375764" y="9572625"/>
          <a:ext cx="0" cy="112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ED07EA05-A786-4116-8903-7A7412BE7B78}"/>
            </a:ext>
          </a:extLst>
        </xdr:cNvPr>
        <xdr:cNvSpPr txBox="1"/>
      </xdr:nvSpPr>
      <xdr:spPr>
        <a:xfrm>
          <a:off x="14414500"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6D3F325F-5F2B-4420-920F-C6F06C392AB4}"/>
            </a:ext>
          </a:extLst>
        </xdr:cNvPr>
        <xdr:cNvCxnSpPr/>
      </xdr:nvCxnSpPr>
      <xdr:spPr>
        <a:xfrm>
          <a:off x="14287500" y="10698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1295B5DC-25B9-45DA-B3A8-4D39D78F4E69}"/>
            </a:ext>
          </a:extLst>
        </xdr:cNvPr>
        <xdr:cNvSpPr txBox="1"/>
      </xdr:nvSpPr>
      <xdr:spPr>
        <a:xfrm>
          <a:off x="14414500" y="935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911B2F1C-2648-4391-B7AC-A360B454E510}"/>
            </a:ext>
          </a:extLst>
        </xdr:cNvPr>
        <xdr:cNvCxnSpPr/>
      </xdr:nvCxnSpPr>
      <xdr:spPr>
        <a:xfrm>
          <a:off x="14287500" y="9572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BAA4A9E2-D585-4889-8116-A04E0EAC9BB5}"/>
            </a:ext>
          </a:extLst>
        </xdr:cNvPr>
        <xdr:cNvSpPr txBox="1"/>
      </xdr:nvSpPr>
      <xdr:spPr>
        <a:xfrm>
          <a:off x="14414500" y="10121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A5AAE606-4359-4182-9FA3-F338EE10D578}"/>
            </a:ext>
          </a:extLst>
        </xdr:cNvPr>
        <xdr:cNvSpPr/>
      </xdr:nvSpPr>
      <xdr:spPr>
        <a:xfrm>
          <a:off x="14325600" y="1014285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6C822E91-35DF-402E-811E-BDFA7C9DB763}"/>
            </a:ext>
          </a:extLst>
        </xdr:cNvPr>
        <xdr:cNvSpPr/>
      </xdr:nvSpPr>
      <xdr:spPr>
        <a:xfrm>
          <a:off x="13578840" y="10139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E6E247F1-788D-4935-8752-C5BA2AA2F0FB}"/>
            </a:ext>
          </a:extLst>
        </xdr:cNvPr>
        <xdr:cNvSpPr/>
      </xdr:nvSpPr>
      <xdr:spPr>
        <a:xfrm>
          <a:off x="12804140" y="1012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1BE5E4F7-FB28-4480-BCAE-399F7F4C9821}"/>
            </a:ext>
          </a:extLst>
        </xdr:cNvPr>
        <xdr:cNvSpPr/>
      </xdr:nvSpPr>
      <xdr:spPr>
        <a:xfrm>
          <a:off x="12029440" y="101180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3C0083D8-57B8-4B69-8E0A-84C10EF183E0}"/>
            </a:ext>
          </a:extLst>
        </xdr:cNvPr>
        <xdr:cNvSpPr/>
      </xdr:nvSpPr>
      <xdr:spPr>
        <a:xfrm>
          <a:off x="1123188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4884C4A9-1C03-4369-80CA-3CC09D033F8E}"/>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B1B7E78A-6633-4068-B1F2-D59C1A9B3AF4}"/>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BAF63F54-FB43-4696-BBA1-89385648629D}"/>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C422012F-D2E5-44D8-AA05-79FC972A14ED}"/>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E1095ADC-0EA0-44C3-947C-6DF3E612A6AE}"/>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42545</xdr:rowOff>
    </xdr:from>
    <xdr:to>
      <xdr:col>85</xdr:col>
      <xdr:colOff>177800</xdr:colOff>
      <xdr:row>60</xdr:row>
      <xdr:rowOff>144145</xdr:rowOff>
    </xdr:to>
    <xdr:sp macro="" textlink="">
      <xdr:nvSpPr>
        <xdr:cNvPr id="550" name="楕円 549">
          <a:extLst>
            <a:ext uri="{FF2B5EF4-FFF2-40B4-BE49-F238E27FC236}">
              <a16:creationId xmlns:a16="http://schemas.microsoft.com/office/drawing/2014/main" id="{C0F4BC50-267A-43F0-AE48-0BAB356BBF60}"/>
            </a:ext>
          </a:extLst>
        </xdr:cNvPr>
        <xdr:cNvSpPr/>
      </xdr:nvSpPr>
      <xdr:spPr>
        <a:xfrm>
          <a:off x="14325600" y="1010094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65422</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2C52E50F-02B5-45B3-AE5E-59ABA05A167B}"/>
            </a:ext>
          </a:extLst>
        </xdr:cNvPr>
        <xdr:cNvSpPr txBox="1"/>
      </xdr:nvSpPr>
      <xdr:spPr>
        <a:xfrm>
          <a:off x="14414500" y="995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29210</xdr:rowOff>
    </xdr:from>
    <xdr:to>
      <xdr:col>81</xdr:col>
      <xdr:colOff>101600</xdr:colOff>
      <xdr:row>60</xdr:row>
      <xdr:rowOff>130810</xdr:rowOff>
    </xdr:to>
    <xdr:sp macro="" textlink="">
      <xdr:nvSpPr>
        <xdr:cNvPr id="552" name="楕円 551">
          <a:extLst>
            <a:ext uri="{FF2B5EF4-FFF2-40B4-BE49-F238E27FC236}">
              <a16:creationId xmlns:a16="http://schemas.microsoft.com/office/drawing/2014/main" id="{15E522EF-D601-4649-875F-3B092BCD202F}"/>
            </a:ext>
          </a:extLst>
        </xdr:cNvPr>
        <xdr:cNvSpPr/>
      </xdr:nvSpPr>
      <xdr:spPr>
        <a:xfrm>
          <a:off x="13578840" y="1008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80010</xdr:rowOff>
    </xdr:from>
    <xdr:to>
      <xdr:col>85</xdr:col>
      <xdr:colOff>127000</xdr:colOff>
      <xdr:row>60</xdr:row>
      <xdr:rowOff>93345</xdr:rowOff>
    </xdr:to>
    <xdr:cxnSp macro="">
      <xdr:nvCxnSpPr>
        <xdr:cNvPr id="553" name="直線コネクタ 552">
          <a:extLst>
            <a:ext uri="{FF2B5EF4-FFF2-40B4-BE49-F238E27FC236}">
              <a16:creationId xmlns:a16="http://schemas.microsoft.com/office/drawing/2014/main" id="{1321614A-87D7-42AD-A672-F722C97F6BFA}"/>
            </a:ext>
          </a:extLst>
        </xdr:cNvPr>
        <xdr:cNvCxnSpPr/>
      </xdr:nvCxnSpPr>
      <xdr:spPr>
        <a:xfrm>
          <a:off x="13629640" y="10138410"/>
          <a:ext cx="7467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137795</xdr:rowOff>
    </xdr:from>
    <xdr:to>
      <xdr:col>76</xdr:col>
      <xdr:colOff>165100</xdr:colOff>
      <xdr:row>60</xdr:row>
      <xdr:rowOff>67945</xdr:rowOff>
    </xdr:to>
    <xdr:sp macro="" textlink="">
      <xdr:nvSpPr>
        <xdr:cNvPr id="554" name="楕円 553">
          <a:extLst>
            <a:ext uri="{FF2B5EF4-FFF2-40B4-BE49-F238E27FC236}">
              <a16:creationId xmlns:a16="http://schemas.microsoft.com/office/drawing/2014/main" id="{F1FBD551-A7F2-4FAC-93DA-ADD9CE872C14}"/>
            </a:ext>
          </a:extLst>
        </xdr:cNvPr>
        <xdr:cNvSpPr/>
      </xdr:nvSpPr>
      <xdr:spPr>
        <a:xfrm>
          <a:off x="12804140" y="100285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17145</xdr:rowOff>
    </xdr:from>
    <xdr:to>
      <xdr:col>81</xdr:col>
      <xdr:colOff>50800</xdr:colOff>
      <xdr:row>60</xdr:row>
      <xdr:rowOff>80010</xdr:rowOff>
    </xdr:to>
    <xdr:cxnSp macro="">
      <xdr:nvCxnSpPr>
        <xdr:cNvPr id="555" name="直線コネクタ 554">
          <a:extLst>
            <a:ext uri="{FF2B5EF4-FFF2-40B4-BE49-F238E27FC236}">
              <a16:creationId xmlns:a16="http://schemas.microsoft.com/office/drawing/2014/main" id="{E2850363-82CB-4CD6-A1D4-335FD0C12354}"/>
            </a:ext>
          </a:extLst>
        </xdr:cNvPr>
        <xdr:cNvCxnSpPr/>
      </xdr:nvCxnSpPr>
      <xdr:spPr>
        <a:xfrm>
          <a:off x="12854940" y="10075545"/>
          <a:ext cx="7747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103505</xdr:rowOff>
    </xdr:from>
    <xdr:to>
      <xdr:col>72</xdr:col>
      <xdr:colOff>38100</xdr:colOff>
      <xdr:row>60</xdr:row>
      <xdr:rowOff>33655</xdr:rowOff>
    </xdr:to>
    <xdr:sp macro="" textlink="">
      <xdr:nvSpPr>
        <xdr:cNvPr id="556" name="楕円 555">
          <a:extLst>
            <a:ext uri="{FF2B5EF4-FFF2-40B4-BE49-F238E27FC236}">
              <a16:creationId xmlns:a16="http://schemas.microsoft.com/office/drawing/2014/main" id="{C13B892C-24B8-48C5-AC32-4C4FEEBF6816}"/>
            </a:ext>
          </a:extLst>
        </xdr:cNvPr>
        <xdr:cNvSpPr/>
      </xdr:nvSpPr>
      <xdr:spPr>
        <a:xfrm>
          <a:off x="12029440" y="99942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154305</xdr:rowOff>
    </xdr:from>
    <xdr:to>
      <xdr:col>76</xdr:col>
      <xdr:colOff>114300</xdr:colOff>
      <xdr:row>60</xdr:row>
      <xdr:rowOff>17145</xdr:rowOff>
    </xdr:to>
    <xdr:cxnSp macro="">
      <xdr:nvCxnSpPr>
        <xdr:cNvPr id="557" name="直線コネクタ 556">
          <a:extLst>
            <a:ext uri="{FF2B5EF4-FFF2-40B4-BE49-F238E27FC236}">
              <a16:creationId xmlns:a16="http://schemas.microsoft.com/office/drawing/2014/main" id="{4049AA63-D3DC-4955-A0E4-762F3A68125E}"/>
            </a:ext>
          </a:extLst>
        </xdr:cNvPr>
        <xdr:cNvCxnSpPr/>
      </xdr:nvCxnSpPr>
      <xdr:spPr>
        <a:xfrm>
          <a:off x="12072620" y="10045065"/>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76835</xdr:rowOff>
    </xdr:from>
    <xdr:to>
      <xdr:col>67</xdr:col>
      <xdr:colOff>101600</xdr:colOff>
      <xdr:row>60</xdr:row>
      <xdr:rowOff>6985</xdr:rowOff>
    </xdr:to>
    <xdr:sp macro="" textlink="">
      <xdr:nvSpPr>
        <xdr:cNvPr id="558" name="楕円 557">
          <a:extLst>
            <a:ext uri="{FF2B5EF4-FFF2-40B4-BE49-F238E27FC236}">
              <a16:creationId xmlns:a16="http://schemas.microsoft.com/office/drawing/2014/main" id="{B5590B39-693D-4495-B106-DFD48A296806}"/>
            </a:ext>
          </a:extLst>
        </xdr:cNvPr>
        <xdr:cNvSpPr/>
      </xdr:nvSpPr>
      <xdr:spPr>
        <a:xfrm>
          <a:off x="11231880" y="99675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127635</xdr:rowOff>
    </xdr:from>
    <xdr:to>
      <xdr:col>71</xdr:col>
      <xdr:colOff>177800</xdr:colOff>
      <xdr:row>59</xdr:row>
      <xdr:rowOff>154305</xdr:rowOff>
    </xdr:to>
    <xdr:cxnSp macro="">
      <xdr:nvCxnSpPr>
        <xdr:cNvPr id="559" name="直線コネクタ 558">
          <a:extLst>
            <a:ext uri="{FF2B5EF4-FFF2-40B4-BE49-F238E27FC236}">
              <a16:creationId xmlns:a16="http://schemas.microsoft.com/office/drawing/2014/main" id="{C1BD684E-C866-4952-B198-8D7E5B2714B3}"/>
            </a:ext>
          </a:extLst>
        </xdr:cNvPr>
        <xdr:cNvCxnSpPr/>
      </xdr:nvCxnSpPr>
      <xdr:spPr>
        <a:xfrm>
          <a:off x="11282680" y="10018395"/>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macro="" textlink="">
      <xdr:nvSpPr>
        <xdr:cNvPr id="560" name="n_1aveValue【学校施設】&#10;有形固定資産減価償却率">
          <a:extLst>
            <a:ext uri="{FF2B5EF4-FFF2-40B4-BE49-F238E27FC236}">
              <a16:creationId xmlns:a16="http://schemas.microsoft.com/office/drawing/2014/main" id="{68946137-60D5-45D7-BF75-EA9FD103B3F8}"/>
            </a:ext>
          </a:extLst>
        </xdr:cNvPr>
        <xdr:cNvSpPr txBox="1"/>
      </xdr:nvSpPr>
      <xdr:spPr>
        <a:xfrm>
          <a:off x="13437244" y="1022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561" name="n_2aveValue【学校施設】&#10;有形固定資産減価償却率">
          <a:extLst>
            <a:ext uri="{FF2B5EF4-FFF2-40B4-BE49-F238E27FC236}">
              <a16:creationId xmlns:a16="http://schemas.microsoft.com/office/drawing/2014/main" id="{FF1567E6-1381-4C68-862E-D5F682EC6D41}"/>
            </a:ext>
          </a:extLst>
        </xdr:cNvPr>
        <xdr:cNvSpPr txBox="1"/>
      </xdr:nvSpPr>
      <xdr:spPr>
        <a:xfrm>
          <a:off x="12675244" y="1022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562" name="n_3aveValue【学校施設】&#10;有形固定資産減価償却率">
          <a:extLst>
            <a:ext uri="{FF2B5EF4-FFF2-40B4-BE49-F238E27FC236}">
              <a16:creationId xmlns:a16="http://schemas.microsoft.com/office/drawing/2014/main" id="{D49F2504-60C1-41BE-B7E6-9C2A2F049767}"/>
            </a:ext>
          </a:extLst>
        </xdr:cNvPr>
        <xdr:cNvSpPr txBox="1"/>
      </xdr:nvSpPr>
      <xdr:spPr>
        <a:xfrm>
          <a:off x="11900544" y="1021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140987</xdr:rowOff>
    </xdr:from>
    <xdr:ext cx="405111" cy="259045"/>
    <xdr:sp macro="" textlink="">
      <xdr:nvSpPr>
        <xdr:cNvPr id="563" name="n_4aveValue【学校施設】&#10;有形固定資産減価償却率">
          <a:extLst>
            <a:ext uri="{FF2B5EF4-FFF2-40B4-BE49-F238E27FC236}">
              <a16:creationId xmlns:a16="http://schemas.microsoft.com/office/drawing/2014/main" id="{AC86D7F3-8A78-441D-ADF8-CDA516CBAC01}"/>
            </a:ext>
          </a:extLst>
        </xdr:cNvPr>
        <xdr:cNvSpPr txBox="1"/>
      </xdr:nvSpPr>
      <xdr:spPr>
        <a:xfrm>
          <a:off x="11102984"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147337</xdr:rowOff>
    </xdr:from>
    <xdr:ext cx="405111" cy="259045"/>
    <xdr:sp macro="" textlink="">
      <xdr:nvSpPr>
        <xdr:cNvPr id="564" name="n_1mainValue【学校施設】&#10;有形固定資産減価償却率">
          <a:extLst>
            <a:ext uri="{FF2B5EF4-FFF2-40B4-BE49-F238E27FC236}">
              <a16:creationId xmlns:a16="http://schemas.microsoft.com/office/drawing/2014/main" id="{8B0775A4-BC08-47E7-9903-1F6E20F264AF}"/>
            </a:ext>
          </a:extLst>
        </xdr:cNvPr>
        <xdr:cNvSpPr txBox="1"/>
      </xdr:nvSpPr>
      <xdr:spPr>
        <a:xfrm>
          <a:off x="134372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84472</xdr:rowOff>
    </xdr:from>
    <xdr:ext cx="405111" cy="259045"/>
    <xdr:sp macro="" textlink="">
      <xdr:nvSpPr>
        <xdr:cNvPr id="565" name="n_2mainValue【学校施設】&#10;有形固定資産減価償却率">
          <a:extLst>
            <a:ext uri="{FF2B5EF4-FFF2-40B4-BE49-F238E27FC236}">
              <a16:creationId xmlns:a16="http://schemas.microsoft.com/office/drawing/2014/main" id="{90662080-8AC7-45AF-8104-61DBA3B5C6A4}"/>
            </a:ext>
          </a:extLst>
        </xdr:cNvPr>
        <xdr:cNvSpPr txBox="1"/>
      </xdr:nvSpPr>
      <xdr:spPr>
        <a:xfrm>
          <a:off x="12675244" y="980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50182</xdr:rowOff>
    </xdr:from>
    <xdr:ext cx="405111" cy="259045"/>
    <xdr:sp macro="" textlink="">
      <xdr:nvSpPr>
        <xdr:cNvPr id="566" name="n_3mainValue【学校施設】&#10;有形固定資産減価償却率">
          <a:extLst>
            <a:ext uri="{FF2B5EF4-FFF2-40B4-BE49-F238E27FC236}">
              <a16:creationId xmlns:a16="http://schemas.microsoft.com/office/drawing/2014/main" id="{BD320697-20BE-4631-94BC-E872E475A7C7}"/>
            </a:ext>
          </a:extLst>
        </xdr:cNvPr>
        <xdr:cNvSpPr txBox="1"/>
      </xdr:nvSpPr>
      <xdr:spPr>
        <a:xfrm>
          <a:off x="11900544" y="977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23512</xdr:rowOff>
    </xdr:from>
    <xdr:ext cx="405111" cy="259045"/>
    <xdr:sp macro="" textlink="">
      <xdr:nvSpPr>
        <xdr:cNvPr id="567" name="n_4mainValue【学校施設】&#10;有形固定資産減価償却率">
          <a:extLst>
            <a:ext uri="{FF2B5EF4-FFF2-40B4-BE49-F238E27FC236}">
              <a16:creationId xmlns:a16="http://schemas.microsoft.com/office/drawing/2014/main" id="{F8985CF6-4C32-4105-99D1-E7F1BEAD1216}"/>
            </a:ext>
          </a:extLst>
        </xdr:cNvPr>
        <xdr:cNvSpPr txBox="1"/>
      </xdr:nvSpPr>
      <xdr:spPr>
        <a:xfrm>
          <a:off x="11102984" y="974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346540E5-6168-4650-A763-B684324A9B1A}"/>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316B3E77-179A-49FF-8692-F307DBAE661D}"/>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12D80BCC-4776-4F5B-854B-670E99FACBAF}"/>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FB5392C5-3387-4886-92C8-F4FFC2ECA17E}"/>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5806C3B0-8BFA-49DD-A5DF-8A241FA37261}"/>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76CFE44C-EC86-4D04-B5EF-D4B119D2566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70F6F64E-B752-4D95-B196-F38B0753BD0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A5DDBE0D-75CD-48B6-B64B-2945C3E42BBD}"/>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5F1CC813-736B-4069-B272-F9FA13204355}"/>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B7CCD0F5-8773-487D-8667-D130569B9634}"/>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7284AD59-23BB-42A4-A111-CF68670F0361}"/>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C89CCFD0-D1E9-48C0-8681-C5C95311FDBB}"/>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28FFDE2C-62E1-4DFE-BFAA-3CCB2D9DB394}"/>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75EC5585-A0F7-4565-B789-AD57C7B36474}"/>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0C28FD55-98DF-4AD2-913B-217FF60E6241}"/>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CFF3962E-2F21-49AE-84E6-0F2E1FD1C3F6}"/>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B1CDBAC2-55F6-48ED-AA49-D650702247D3}"/>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92771B59-612C-44D0-A0EE-239F64F8660A}"/>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5C1FC8E4-C517-4939-B989-345E817E40B2}"/>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C1BB14BA-45C0-439E-BF01-62F52205A811}"/>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C3E7C3A1-A54C-4694-8FF0-D0102A32174B}"/>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D4AC1B0E-3836-4D9F-8553-70C8778E314D}"/>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0B5D7CB3-30F7-4930-AD1B-7B66FB505BDA}"/>
            </a:ext>
          </a:extLst>
        </xdr:cNvPr>
        <xdr:cNvCxnSpPr/>
      </xdr:nvCxnSpPr>
      <xdr:spPr>
        <a:xfrm flipV="1">
          <a:off x="19509104" y="9287866"/>
          <a:ext cx="0" cy="1539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DA7C6F46-3B8B-4D36-B36A-45E997B9E603}"/>
            </a:ext>
          </a:extLst>
        </xdr:cNvPr>
        <xdr:cNvSpPr txBox="1"/>
      </xdr:nvSpPr>
      <xdr:spPr>
        <a:xfrm>
          <a:off x="19547840" y="1083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447E7821-372C-43B4-8600-5D1898D290D5}"/>
            </a:ext>
          </a:extLst>
        </xdr:cNvPr>
        <xdr:cNvCxnSpPr/>
      </xdr:nvCxnSpPr>
      <xdr:spPr>
        <a:xfrm>
          <a:off x="19443700" y="108272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0087C366-9EFF-4C40-875F-E1487D155A61}"/>
            </a:ext>
          </a:extLst>
        </xdr:cNvPr>
        <xdr:cNvSpPr txBox="1"/>
      </xdr:nvSpPr>
      <xdr:spPr>
        <a:xfrm>
          <a:off x="19547840" y="9066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D0F24279-F21D-461A-9D5A-FE740E10BA7F}"/>
            </a:ext>
          </a:extLst>
        </xdr:cNvPr>
        <xdr:cNvCxnSpPr/>
      </xdr:nvCxnSpPr>
      <xdr:spPr>
        <a:xfrm>
          <a:off x="19443700" y="92878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95" name="【学校施設】&#10;一人当たり面積平均値テキスト">
          <a:extLst>
            <a:ext uri="{FF2B5EF4-FFF2-40B4-BE49-F238E27FC236}">
              <a16:creationId xmlns:a16="http://schemas.microsoft.com/office/drawing/2014/main" id="{E1A899D1-A071-4479-86FA-AFFC18CE6708}"/>
            </a:ext>
          </a:extLst>
        </xdr:cNvPr>
        <xdr:cNvSpPr txBox="1"/>
      </xdr:nvSpPr>
      <xdr:spPr>
        <a:xfrm>
          <a:off x="19547840" y="103380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9538C8E4-C064-4F0E-B905-0E785BCF0C40}"/>
            </a:ext>
          </a:extLst>
        </xdr:cNvPr>
        <xdr:cNvSpPr/>
      </xdr:nvSpPr>
      <xdr:spPr>
        <a:xfrm>
          <a:off x="19458940" y="104827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3FBAD546-285F-41AD-BFAC-05D42212DE4D}"/>
            </a:ext>
          </a:extLst>
        </xdr:cNvPr>
        <xdr:cNvSpPr/>
      </xdr:nvSpPr>
      <xdr:spPr>
        <a:xfrm>
          <a:off x="18735040" y="104809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DECB812E-B265-4760-A55D-97E764FA8EB2}"/>
            </a:ext>
          </a:extLst>
        </xdr:cNvPr>
        <xdr:cNvSpPr/>
      </xdr:nvSpPr>
      <xdr:spPr>
        <a:xfrm>
          <a:off x="17937480" y="104887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6B8FD63A-BE85-474C-9CD6-48BF1FF82C07}"/>
            </a:ext>
          </a:extLst>
        </xdr:cNvPr>
        <xdr:cNvSpPr/>
      </xdr:nvSpPr>
      <xdr:spPr>
        <a:xfrm>
          <a:off x="17162780" y="10489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82FA2BB8-07D2-4A49-86CC-DE379C4D2C68}"/>
            </a:ext>
          </a:extLst>
        </xdr:cNvPr>
        <xdr:cNvSpPr/>
      </xdr:nvSpPr>
      <xdr:spPr>
        <a:xfrm>
          <a:off x="16388080" y="104804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691D5222-CD5D-4FA2-BED4-6E177796CD59}"/>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222B51B8-EEE3-4ABC-934B-25715D55D3DC}"/>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F1AC19D3-5F0D-4005-8227-0889E7312026}"/>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2AF85A79-B2EE-4C35-9AA4-650C775ADD8F}"/>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363EB83A-F501-4F64-9272-0498631C60E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120193</xdr:rowOff>
    </xdr:from>
    <xdr:to>
      <xdr:col>116</xdr:col>
      <xdr:colOff>114300</xdr:colOff>
      <xdr:row>64</xdr:row>
      <xdr:rowOff>50343</xdr:rowOff>
    </xdr:to>
    <xdr:sp macro="" textlink="">
      <xdr:nvSpPr>
        <xdr:cNvPr id="606" name="楕円 605">
          <a:extLst>
            <a:ext uri="{FF2B5EF4-FFF2-40B4-BE49-F238E27FC236}">
              <a16:creationId xmlns:a16="http://schemas.microsoft.com/office/drawing/2014/main" id="{162C8AA5-E1F0-4E5A-9A21-90BC477C5B01}"/>
            </a:ext>
          </a:extLst>
        </xdr:cNvPr>
        <xdr:cNvSpPr/>
      </xdr:nvSpPr>
      <xdr:spPr>
        <a:xfrm>
          <a:off x="19458940" y="106815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35120</xdr:rowOff>
    </xdr:from>
    <xdr:ext cx="469744" cy="259045"/>
    <xdr:sp macro="" textlink="">
      <xdr:nvSpPr>
        <xdr:cNvPr id="607" name="【学校施設】&#10;一人当たり面積該当値テキスト">
          <a:extLst>
            <a:ext uri="{FF2B5EF4-FFF2-40B4-BE49-F238E27FC236}">
              <a16:creationId xmlns:a16="http://schemas.microsoft.com/office/drawing/2014/main" id="{1552497B-37A4-449E-9C3A-140883ACDCB1}"/>
            </a:ext>
          </a:extLst>
        </xdr:cNvPr>
        <xdr:cNvSpPr txBox="1"/>
      </xdr:nvSpPr>
      <xdr:spPr>
        <a:xfrm>
          <a:off x="19547840" y="1059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123393</xdr:rowOff>
    </xdr:from>
    <xdr:to>
      <xdr:col>112</xdr:col>
      <xdr:colOff>38100</xdr:colOff>
      <xdr:row>64</xdr:row>
      <xdr:rowOff>53543</xdr:rowOff>
    </xdr:to>
    <xdr:sp macro="" textlink="">
      <xdr:nvSpPr>
        <xdr:cNvPr id="608" name="楕円 607">
          <a:extLst>
            <a:ext uri="{FF2B5EF4-FFF2-40B4-BE49-F238E27FC236}">
              <a16:creationId xmlns:a16="http://schemas.microsoft.com/office/drawing/2014/main" id="{91E7F203-2085-4999-8EFC-E2EAE7A8647A}"/>
            </a:ext>
          </a:extLst>
        </xdr:cNvPr>
        <xdr:cNvSpPr/>
      </xdr:nvSpPr>
      <xdr:spPr>
        <a:xfrm>
          <a:off x="18735040" y="106847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170993</xdr:rowOff>
    </xdr:from>
    <xdr:to>
      <xdr:col>116</xdr:col>
      <xdr:colOff>63500</xdr:colOff>
      <xdr:row>64</xdr:row>
      <xdr:rowOff>2743</xdr:rowOff>
    </xdr:to>
    <xdr:cxnSp macro="">
      <xdr:nvCxnSpPr>
        <xdr:cNvPr id="609" name="直線コネクタ 608">
          <a:extLst>
            <a:ext uri="{FF2B5EF4-FFF2-40B4-BE49-F238E27FC236}">
              <a16:creationId xmlns:a16="http://schemas.microsoft.com/office/drawing/2014/main" id="{82F05BAB-E07D-486E-95BA-B33B8B774853}"/>
            </a:ext>
          </a:extLst>
        </xdr:cNvPr>
        <xdr:cNvCxnSpPr/>
      </xdr:nvCxnSpPr>
      <xdr:spPr>
        <a:xfrm flipV="1">
          <a:off x="18778220" y="10732313"/>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122021</xdr:rowOff>
    </xdr:from>
    <xdr:to>
      <xdr:col>107</xdr:col>
      <xdr:colOff>101600</xdr:colOff>
      <xdr:row>64</xdr:row>
      <xdr:rowOff>52171</xdr:rowOff>
    </xdr:to>
    <xdr:sp macro="" textlink="">
      <xdr:nvSpPr>
        <xdr:cNvPr id="610" name="楕円 609">
          <a:extLst>
            <a:ext uri="{FF2B5EF4-FFF2-40B4-BE49-F238E27FC236}">
              <a16:creationId xmlns:a16="http://schemas.microsoft.com/office/drawing/2014/main" id="{25C322DC-094A-451F-9B63-E3C7B661BA7B}"/>
            </a:ext>
          </a:extLst>
        </xdr:cNvPr>
        <xdr:cNvSpPr/>
      </xdr:nvSpPr>
      <xdr:spPr>
        <a:xfrm>
          <a:off x="17937480" y="106833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1371</xdr:rowOff>
    </xdr:from>
    <xdr:to>
      <xdr:col>111</xdr:col>
      <xdr:colOff>177800</xdr:colOff>
      <xdr:row>64</xdr:row>
      <xdr:rowOff>2743</xdr:rowOff>
    </xdr:to>
    <xdr:cxnSp macro="">
      <xdr:nvCxnSpPr>
        <xdr:cNvPr id="611" name="直線コネクタ 610">
          <a:extLst>
            <a:ext uri="{FF2B5EF4-FFF2-40B4-BE49-F238E27FC236}">
              <a16:creationId xmlns:a16="http://schemas.microsoft.com/office/drawing/2014/main" id="{0F0C22D6-2C73-4FBA-8C0A-896FD704E61B}"/>
            </a:ext>
          </a:extLst>
        </xdr:cNvPr>
        <xdr:cNvCxnSpPr/>
      </xdr:nvCxnSpPr>
      <xdr:spPr>
        <a:xfrm>
          <a:off x="17988280" y="10730331"/>
          <a:ext cx="78994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123393</xdr:rowOff>
    </xdr:from>
    <xdr:to>
      <xdr:col>102</xdr:col>
      <xdr:colOff>165100</xdr:colOff>
      <xdr:row>64</xdr:row>
      <xdr:rowOff>53543</xdr:rowOff>
    </xdr:to>
    <xdr:sp macro="" textlink="">
      <xdr:nvSpPr>
        <xdr:cNvPr id="612" name="楕円 611">
          <a:extLst>
            <a:ext uri="{FF2B5EF4-FFF2-40B4-BE49-F238E27FC236}">
              <a16:creationId xmlns:a16="http://schemas.microsoft.com/office/drawing/2014/main" id="{94A751E6-2EE7-4BB0-9CB0-FC155A511E23}"/>
            </a:ext>
          </a:extLst>
        </xdr:cNvPr>
        <xdr:cNvSpPr/>
      </xdr:nvSpPr>
      <xdr:spPr>
        <a:xfrm>
          <a:off x="17162780" y="106847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1371</xdr:rowOff>
    </xdr:from>
    <xdr:to>
      <xdr:col>107</xdr:col>
      <xdr:colOff>50800</xdr:colOff>
      <xdr:row>64</xdr:row>
      <xdr:rowOff>2743</xdr:rowOff>
    </xdr:to>
    <xdr:cxnSp macro="">
      <xdr:nvCxnSpPr>
        <xdr:cNvPr id="613" name="直線コネクタ 612">
          <a:extLst>
            <a:ext uri="{FF2B5EF4-FFF2-40B4-BE49-F238E27FC236}">
              <a16:creationId xmlns:a16="http://schemas.microsoft.com/office/drawing/2014/main" id="{DB4FA815-B0CC-4434-A04F-8AB297E20BD5}"/>
            </a:ext>
          </a:extLst>
        </xdr:cNvPr>
        <xdr:cNvCxnSpPr/>
      </xdr:nvCxnSpPr>
      <xdr:spPr>
        <a:xfrm flipV="1">
          <a:off x="17213580" y="10730331"/>
          <a:ext cx="7747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128422</xdr:rowOff>
    </xdr:from>
    <xdr:to>
      <xdr:col>98</xdr:col>
      <xdr:colOff>38100</xdr:colOff>
      <xdr:row>64</xdr:row>
      <xdr:rowOff>58572</xdr:rowOff>
    </xdr:to>
    <xdr:sp macro="" textlink="">
      <xdr:nvSpPr>
        <xdr:cNvPr id="614" name="楕円 613">
          <a:extLst>
            <a:ext uri="{FF2B5EF4-FFF2-40B4-BE49-F238E27FC236}">
              <a16:creationId xmlns:a16="http://schemas.microsoft.com/office/drawing/2014/main" id="{5F124E6B-48ED-42AD-BED7-F11A7164D4ED}"/>
            </a:ext>
          </a:extLst>
        </xdr:cNvPr>
        <xdr:cNvSpPr/>
      </xdr:nvSpPr>
      <xdr:spPr>
        <a:xfrm>
          <a:off x="16388080" y="106897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2743</xdr:rowOff>
    </xdr:from>
    <xdr:to>
      <xdr:col>102</xdr:col>
      <xdr:colOff>114300</xdr:colOff>
      <xdr:row>64</xdr:row>
      <xdr:rowOff>7772</xdr:rowOff>
    </xdr:to>
    <xdr:cxnSp macro="">
      <xdr:nvCxnSpPr>
        <xdr:cNvPr id="615" name="直線コネクタ 614">
          <a:extLst>
            <a:ext uri="{FF2B5EF4-FFF2-40B4-BE49-F238E27FC236}">
              <a16:creationId xmlns:a16="http://schemas.microsoft.com/office/drawing/2014/main" id="{32490266-D5C4-4753-9901-1B65DBF8583A}"/>
            </a:ext>
          </a:extLst>
        </xdr:cNvPr>
        <xdr:cNvCxnSpPr/>
      </xdr:nvCxnSpPr>
      <xdr:spPr>
        <a:xfrm flipV="1">
          <a:off x="16431260" y="10731703"/>
          <a:ext cx="78232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616" name="n_1aveValue【学校施設】&#10;一人当たり面積">
          <a:extLst>
            <a:ext uri="{FF2B5EF4-FFF2-40B4-BE49-F238E27FC236}">
              <a16:creationId xmlns:a16="http://schemas.microsoft.com/office/drawing/2014/main" id="{7FDA84C0-7F6C-4016-ADBC-969500483836}"/>
            </a:ext>
          </a:extLst>
        </xdr:cNvPr>
        <xdr:cNvSpPr txBox="1"/>
      </xdr:nvSpPr>
      <xdr:spPr>
        <a:xfrm>
          <a:off x="18561127" y="10259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617" name="n_2aveValue【学校施設】&#10;一人当たり面積">
          <a:extLst>
            <a:ext uri="{FF2B5EF4-FFF2-40B4-BE49-F238E27FC236}">
              <a16:creationId xmlns:a16="http://schemas.microsoft.com/office/drawing/2014/main" id="{7F923550-595B-462C-81A3-CF123794BB95}"/>
            </a:ext>
          </a:extLst>
        </xdr:cNvPr>
        <xdr:cNvSpPr txBox="1"/>
      </xdr:nvSpPr>
      <xdr:spPr>
        <a:xfrm>
          <a:off x="17776267" y="10267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618" name="n_3aveValue【学校施設】&#10;一人当たり面積">
          <a:extLst>
            <a:ext uri="{FF2B5EF4-FFF2-40B4-BE49-F238E27FC236}">
              <a16:creationId xmlns:a16="http://schemas.microsoft.com/office/drawing/2014/main" id="{E44DC3DA-BE8B-4F39-818E-C6EB9FA0B23C}"/>
            </a:ext>
          </a:extLst>
        </xdr:cNvPr>
        <xdr:cNvSpPr txBox="1"/>
      </xdr:nvSpPr>
      <xdr:spPr>
        <a:xfrm>
          <a:off x="17001567" y="10268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619" name="n_4aveValue【学校施設】&#10;一人当たり面積">
          <a:extLst>
            <a:ext uri="{FF2B5EF4-FFF2-40B4-BE49-F238E27FC236}">
              <a16:creationId xmlns:a16="http://schemas.microsoft.com/office/drawing/2014/main" id="{73F48A75-4B8B-4734-A80F-DC5A2B7DCB06}"/>
            </a:ext>
          </a:extLst>
        </xdr:cNvPr>
        <xdr:cNvSpPr txBox="1"/>
      </xdr:nvSpPr>
      <xdr:spPr>
        <a:xfrm>
          <a:off x="16226867" y="10259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44670</xdr:rowOff>
    </xdr:from>
    <xdr:ext cx="469744" cy="259045"/>
    <xdr:sp macro="" textlink="">
      <xdr:nvSpPr>
        <xdr:cNvPr id="620" name="n_1mainValue【学校施設】&#10;一人当たり面積">
          <a:extLst>
            <a:ext uri="{FF2B5EF4-FFF2-40B4-BE49-F238E27FC236}">
              <a16:creationId xmlns:a16="http://schemas.microsoft.com/office/drawing/2014/main" id="{FEC221D5-3BD0-45B9-806E-AEDD4B471A0D}"/>
            </a:ext>
          </a:extLst>
        </xdr:cNvPr>
        <xdr:cNvSpPr txBox="1"/>
      </xdr:nvSpPr>
      <xdr:spPr>
        <a:xfrm>
          <a:off x="18561127" y="10773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43298</xdr:rowOff>
    </xdr:from>
    <xdr:ext cx="469744" cy="259045"/>
    <xdr:sp macro="" textlink="">
      <xdr:nvSpPr>
        <xdr:cNvPr id="621" name="n_2mainValue【学校施設】&#10;一人当たり面積">
          <a:extLst>
            <a:ext uri="{FF2B5EF4-FFF2-40B4-BE49-F238E27FC236}">
              <a16:creationId xmlns:a16="http://schemas.microsoft.com/office/drawing/2014/main" id="{61503890-4D4B-4DB1-B7F3-05F03C9E333B}"/>
            </a:ext>
          </a:extLst>
        </xdr:cNvPr>
        <xdr:cNvSpPr txBox="1"/>
      </xdr:nvSpPr>
      <xdr:spPr>
        <a:xfrm>
          <a:off x="17776267" y="10772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44670</xdr:rowOff>
    </xdr:from>
    <xdr:ext cx="469744" cy="259045"/>
    <xdr:sp macro="" textlink="">
      <xdr:nvSpPr>
        <xdr:cNvPr id="622" name="n_3mainValue【学校施設】&#10;一人当たり面積">
          <a:extLst>
            <a:ext uri="{FF2B5EF4-FFF2-40B4-BE49-F238E27FC236}">
              <a16:creationId xmlns:a16="http://schemas.microsoft.com/office/drawing/2014/main" id="{D95B01EC-0B5F-44CE-8380-6C936BF82A59}"/>
            </a:ext>
          </a:extLst>
        </xdr:cNvPr>
        <xdr:cNvSpPr txBox="1"/>
      </xdr:nvSpPr>
      <xdr:spPr>
        <a:xfrm>
          <a:off x="17001567" y="10773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49699</xdr:rowOff>
    </xdr:from>
    <xdr:ext cx="469744" cy="259045"/>
    <xdr:sp macro="" textlink="">
      <xdr:nvSpPr>
        <xdr:cNvPr id="623" name="n_4mainValue【学校施設】&#10;一人当たり面積">
          <a:extLst>
            <a:ext uri="{FF2B5EF4-FFF2-40B4-BE49-F238E27FC236}">
              <a16:creationId xmlns:a16="http://schemas.microsoft.com/office/drawing/2014/main" id="{9CE870CC-02B1-4C50-8868-31B36D385E51}"/>
            </a:ext>
          </a:extLst>
        </xdr:cNvPr>
        <xdr:cNvSpPr txBox="1"/>
      </xdr:nvSpPr>
      <xdr:spPr>
        <a:xfrm>
          <a:off x="16226867" y="10778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8D8CAE27-D381-4459-8792-89DCBDF93CE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AC66A8F5-64F8-40D3-A482-27EA2E4CD4E6}"/>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BA9A23F8-B0BB-4ECB-A4D7-376BBF1FD74A}"/>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715AFD11-2205-4802-ABC1-7310A1BBD2B9}"/>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F35DF11A-3241-4E2A-91DA-A480D3373CB9}"/>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AFEAA76D-047F-4915-95A4-04D7066EE5F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D65F46C9-E870-432A-A6CC-550934942C79}"/>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DAEFA99E-D500-49FB-8422-9900B077311C}"/>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2" name="正方形/長方形 631">
          <a:extLst>
            <a:ext uri="{FF2B5EF4-FFF2-40B4-BE49-F238E27FC236}">
              <a16:creationId xmlns:a16="http://schemas.microsoft.com/office/drawing/2014/main" id="{5F36E470-79B5-409E-ABDA-F22726618DD4}"/>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3" name="正方形/長方形 632">
          <a:extLst>
            <a:ext uri="{FF2B5EF4-FFF2-40B4-BE49-F238E27FC236}">
              <a16:creationId xmlns:a16="http://schemas.microsoft.com/office/drawing/2014/main" id="{DBE58BCD-C0C9-4734-A066-12E8F3AD197A}"/>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4" name="正方形/長方形 633">
          <a:extLst>
            <a:ext uri="{FF2B5EF4-FFF2-40B4-BE49-F238E27FC236}">
              <a16:creationId xmlns:a16="http://schemas.microsoft.com/office/drawing/2014/main" id="{642B1F6D-4351-4A92-A6C0-B2C4A165FDDC}"/>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5" name="正方形/長方形 634">
          <a:extLst>
            <a:ext uri="{FF2B5EF4-FFF2-40B4-BE49-F238E27FC236}">
              <a16:creationId xmlns:a16="http://schemas.microsoft.com/office/drawing/2014/main" id="{0DC9DD59-E60E-4E98-A87D-3A9EF0ED05E2}"/>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6" name="正方形/長方形 635">
          <a:extLst>
            <a:ext uri="{FF2B5EF4-FFF2-40B4-BE49-F238E27FC236}">
              <a16:creationId xmlns:a16="http://schemas.microsoft.com/office/drawing/2014/main" id="{C4FF49BE-59DC-4FEB-AAC2-806ADD215DB5}"/>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7" name="正方形/長方形 636">
          <a:extLst>
            <a:ext uri="{FF2B5EF4-FFF2-40B4-BE49-F238E27FC236}">
              <a16:creationId xmlns:a16="http://schemas.microsoft.com/office/drawing/2014/main" id="{E6FB5554-6D8D-4049-AF8F-D53131AF8E8D}"/>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8" name="正方形/長方形 637">
          <a:extLst>
            <a:ext uri="{FF2B5EF4-FFF2-40B4-BE49-F238E27FC236}">
              <a16:creationId xmlns:a16="http://schemas.microsoft.com/office/drawing/2014/main" id="{054E7A55-EAE0-4DE4-9E4E-622B170ED03D}"/>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9" name="正方形/長方形 638">
          <a:extLst>
            <a:ext uri="{FF2B5EF4-FFF2-40B4-BE49-F238E27FC236}">
              <a16:creationId xmlns:a16="http://schemas.microsoft.com/office/drawing/2014/main" id="{0CBF0F27-BD51-4635-AAC7-58056270BF01}"/>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0" name="正方形/長方形 639">
          <a:extLst>
            <a:ext uri="{FF2B5EF4-FFF2-40B4-BE49-F238E27FC236}">
              <a16:creationId xmlns:a16="http://schemas.microsoft.com/office/drawing/2014/main" id="{28000674-4395-4D29-A433-2D5004C14A21}"/>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1" name="正方形/長方形 640">
          <a:extLst>
            <a:ext uri="{FF2B5EF4-FFF2-40B4-BE49-F238E27FC236}">
              <a16:creationId xmlns:a16="http://schemas.microsoft.com/office/drawing/2014/main" id="{8B9A75D6-B651-48D2-BE97-BEF98AF44DCE}"/>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2" name="正方形/長方形 641">
          <a:extLst>
            <a:ext uri="{FF2B5EF4-FFF2-40B4-BE49-F238E27FC236}">
              <a16:creationId xmlns:a16="http://schemas.microsoft.com/office/drawing/2014/main" id="{686ED3B7-2B19-49C8-9953-34A28DA4E519}"/>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3" name="正方形/長方形 642">
          <a:extLst>
            <a:ext uri="{FF2B5EF4-FFF2-40B4-BE49-F238E27FC236}">
              <a16:creationId xmlns:a16="http://schemas.microsoft.com/office/drawing/2014/main" id="{AFD915D6-BA58-46B6-966E-93D08CE9660B}"/>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4" name="正方形/長方形 643">
          <a:extLst>
            <a:ext uri="{FF2B5EF4-FFF2-40B4-BE49-F238E27FC236}">
              <a16:creationId xmlns:a16="http://schemas.microsoft.com/office/drawing/2014/main" id="{C2DE2AC0-13D9-4ABC-905C-B8C0FF909C46}"/>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5" name="正方形/長方形 644">
          <a:extLst>
            <a:ext uri="{FF2B5EF4-FFF2-40B4-BE49-F238E27FC236}">
              <a16:creationId xmlns:a16="http://schemas.microsoft.com/office/drawing/2014/main" id="{FA327247-9425-4452-BB0A-4102E0C862B3}"/>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6" name="正方形/長方形 645">
          <a:extLst>
            <a:ext uri="{FF2B5EF4-FFF2-40B4-BE49-F238E27FC236}">
              <a16:creationId xmlns:a16="http://schemas.microsoft.com/office/drawing/2014/main" id="{28835490-9F4F-477C-856B-D97A4095F0E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7" name="正方形/長方形 646">
          <a:extLst>
            <a:ext uri="{FF2B5EF4-FFF2-40B4-BE49-F238E27FC236}">
              <a16:creationId xmlns:a16="http://schemas.microsoft.com/office/drawing/2014/main" id="{654786D4-B5AF-41F6-BEE3-7E4A408FE689}"/>
            </a:ext>
          </a:extLst>
        </xdr:cNvPr>
        <xdr:cNvSpPr/>
      </xdr:nvSpPr>
      <xdr:spPr>
        <a:xfrm>
          <a:off x="1096010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8" name="正方形/長方形 647">
          <a:extLst>
            <a:ext uri="{FF2B5EF4-FFF2-40B4-BE49-F238E27FC236}">
              <a16:creationId xmlns:a16="http://schemas.microsoft.com/office/drawing/2014/main" id="{D1890563-D933-4623-BA85-83D199E79EC9}"/>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9" name="正方形/長方形 648">
          <a:extLst>
            <a:ext uri="{FF2B5EF4-FFF2-40B4-BE49-F238E27FC236}">
              <a16:creationId xmlns:a16="http://schemas.microsoft.com/office/drawing/2014/main" id="{1296A719-E1B9-427B-908D-1D3F58B1580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0" name="正方形/長方形 649">
          <a:extLst>
            <a:ext uri="{FF2B5EF4-FFF2-40B4-BE49-F238E27FC236}">
              <a16:creationId xmlns:a16="http://schemas.microsoft.com/office/drawing/2014/main" id="{6651CEA1-5292-4FB1-A4D0-1CAA6D083356}"/>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1" name="正方形/長方形 650">
          <a:extLst>
            <a:ext uri="{FF2B5EF4-FFF2-40B4-BE49-F238E27FC236}">
              <a16:creationId xmlns:a16="http://schemas.microsoft.com/office/drawing/2014/main" id="{CD537ABE-6C34-4C80-BFD1-D5EB8BA738AF}"/>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2" name="正方形/長方形 651">
          <a:extLst>
            <a:ext uri="{FF2B5EF4-FFF2-40B4-BE49-F238E27FC236}">
              <a16:creationId xmlns:a16="http://schemas.microsoft.com/office/drawing/2014/main" id="{5A223363-1685-4B5A-8BF9-E1C1F429BF13}"/>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3" name="正方形/長方形 652">
          <a:extLst>
            <a:ext uri="{FF2B5EF4-FFF2-40B4-BE49-F238E27FC236}">
              <a16:creationId xmlns:a16="http://schemas.microsoft.com/office/drawing/2014/main" id="{9A7BEFEB-3047-4908-AEF4-3FAD289F4605}"/>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4" name="正方形/長方形 653">
          <a:extLst>
            <a:ext uri="{FF2B5EF4-FFF2-40B4-BE49-F238E27FC236}">
              <a16:creationId xmlns:a16="http://schemas.microsoft.com/office/drawing/2014/main" id="{D66ED2CD-E0F8-450A-A33B-C30BA6A76FAD}"/>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5" name="正方形/長方形 654">
          <a:extLst>
            <a:ext uri="{FF2B5EF4-FFF2-40B4-BE49-F238E27FC236}">
              <a16:creationId xmlns:a16="http://schemas.microsoft.com/office/drawing/2014/main" id="{06167A5C-A65A-4365-96CE-C341A92FB002}"/>
            </a:ext>
          </a:extLst>
        </xdr:cNvPr>
        <xdr:cNvSpPr/>
      </xdr:nvSpPr>
      <xdr:spPr>
        <a:xfrm>
          <a:off x="1609344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6" name="正方形/長方形 655">
          <a:extLst>
            <a:ext uri="{FF2B5EF4-FFF2-40B4-BE49-F238E27FC236}">
              <a16:creationId xmlns:a16="http://schemas.microsoft.com/office/drawing/2014/main" id="{7CBE5395-0442-4607-B964-7F49D4B29C09}"/>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7" name="正方形/長方形 656">
          <a:extLst>
            <a:ext uri="{FF2B5EF4-FFF2-40B4-BE49-F238E27FC236}">
              <a16:creationId xmlns:a16="http://schemas.microsoft.com/office/drawing/2014/main" id="{7870FFB5-2899-4FC5-9EB5-976C815E49E5}"/>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8" name="テキスト ボックス 657">
          <a:extLst>
            <a:ext uri="{FF2B5EF4-FFF2-40B4-BE49-F238E27FC236}">
              <a16:creationId xmlns:a16="http://schemas.microsoft.com/office/drawing/2014/main" id="{E2FB6031-3F1B-4084-89DA-77277078260C}"/>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各施設の有形固定資産減価償却率は上昇傾向にある。</a:t>
          </a:r>
        </a:p>
        <a:p>
          <a:r>
            <a:rPr kumimoji="1" lang="ja-JP" altLang="en-US" sz="1300">
              <a:latin typeface="ＭＳ Ｐゴシック" panose="020B0600070205080204" pitchFamily="50" charset="-128"/>
              <a:ea typeface="ＭＳ Ｐゴシック" panose="020B0600070205080204" pitchFamily="50" charset="-128"/>
            </a:rPr>
            <a:t>認定こども園・幼稚園・保育所については、藤井寺市立幼稚園・保育所再編実行計画等に基づき、施設の再編を行っていくこととしている。</a:t>
          </a:r>
        </a:p>
        <a:p>
          <a:r>
            <a:rPr kumimoji="1" lang="ja-JP" altLang="en-US" sz="1300">
              <a:latin typeface="ＭＳ Ｐゴシック" panose="020B0600070205080204" pitchFamily="50" charset="-128"/>
              <a:ea typeface="ＭＳ Ｐゴシック" panose="020B0600070205080204" pitchFamily="50" charset="-128"/>
            </a:rPr>
            <a:t>学校施設については、令和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年度に将来の学校のあり方について検討するための基礎資料を整理し、今後の施設の更新・改修・統合等の考え方を整理していくこととしている。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0F877D8-D32C-4F08-B1DC-ECA5A9389316}"/>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29F044C-3F4D-447C-84D9-98F8AF588FDA}"/>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6265AB1-2446-4065-B07F-D4051550CDD6}"/>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CF80A61-6E65-49A5-8C67-E2929EDEC1A9}"/>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大阪府藤井寺市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A344762-3A57-41C5-8CDD-123F748F2939}"/>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1361460-21B0-4353-BC4E-1E80993991BD}"/>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61B3521-C859-4F27-9F5B-3341CE4A9476}"/>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AE3D212-2046-4BC1-9CB7-8B0340FAAEB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88082EB-E219-4F6E-A7C8-4BE50E593CEB}"/>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619B24E-3530-4D3E-BFE3-9FDF84B1B49F}"/>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62,304
61,059
8.89
27,275,185
27,039,243
228,338
15,105,489
15,295,446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0310F0C-89A0-4F81-A957-71617376A22D}"/>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ED8B413-935F-406D-837F-837FEE69773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9590D57-CAD1-409E-AE61-EE2C33B4D4B3}"/>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63F5499-114A-482C-BCD7-BEAF6F2352EE}"/>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A045D4C-D22B-44BF-9812-6223048A5E0A}"/>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5711F48-E9A3-4C49-B902-82BF5705F5DC}"/>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731CF91-46C4-4DD4-9037-70B0903C9467}"/>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AD2CE81-D3D6-4EF5-A14B-3CD429F7058D}"/>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1BC49A6-D18E-40A5-8868-E29A1EF50B9B}"/>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8C3DAE3-3DA8-4B1C-AD81-BE7A011021C5}"/>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D9370E5-93EB-4433-886E-4DAC65929DD9}"/>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65EF780-F207-45A7-B6CD-624054C89C5A}"/>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C517346-1109-4126-B3CE-9B8583E64F4E}"/>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001DD83-9DFC-4DAA-A6A9-25D53D62D94D}"/>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CD48F03-EA09-4296-B9F2-0A14481F9941}"/>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5F31C4C-CD34-4DCF-8082-D634979BB5C7}"/>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77B7995-DBAC-45EE-8730-66E8671C831C}"/>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2E6494A-5009-4103-8DB6-5F0B7CBC152B}"/>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7CB9AAD-2C26-4864-81EF-FDDF20833E8B}"/>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B0EA07F-2A11-4543-9AFC-20F3DA513AA5}"/>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D9067AB-5A49-4CD5-A3CF-7457FBC6308E}"/>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ED9C56C-9E4C-4685-BA7B-CD4C5F445276}"/>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0B59FDC-9056-4532-8E35-40842E018EA4}"/>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445C02C-B0B8-4F8F-B16F-E37D4066909F}"/>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BB32F57-EBB8-4066-96A7-4CEEA8F248CD}"/>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1A4E5AF-0B93-4743-981B-D79A6E4967FD}"/>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C731C79-056F-4E94-BE10-58CA409DF323}"/>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402D0E3-8B95-4AB7-B63E-EFCE5D9D3738}"/>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C115E29-F298-480D-9A00-8F5D6670AB9D}"/>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BAC6D51-608E-4713-94EF-67719849A889}"/>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6925D90-41A6-41C3-AF7A-6884467E6788}"/>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126797F-CA91-420B-A2BD-FA85A3008395}"/>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18CF3D2-8B1F-4BA5-B42D-B11BF567CC8D}"/>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87CA254-C988-4BAF-93DA-025CE90BC1A4}"/>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D1D1859-77FF-46B9-A4C1-36F569241893}"/>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B54C67B-E983-4529-829E-785B83C735D5}"/>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F754121-5955-4D65-A415-5F28D021CC43}"/>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D896D38-F083-4CEF-983F-A2C14282AC9F}"/>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086D35E-1AD9-480F-A3F2-11087A08DAE5}"/>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7416EF27-C471-4846-8030-539D86BB49C9}"/>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84E011A-668C-4EA8-9F80-EB30BAE0B3F7}"/>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C7F5F74-7063-4ED6-972D-A3F19FE4F5A7}"/>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7A2CDAA-F61E-4A22-8513-097807CFA5F6}"/>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AE8C04F-FF01-4AE4-812D-210BC81143A0}"/>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D8A3815-78D9-4AD7-B0DF-80CD5376C3BC}"/>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E25F996A-1D7A-403E-B04E-7B82B8C10ABF}"/>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A1DD3D14-C028-4AF8-AD60-301832CF09FC}"/>
            </a:ext>
          </a:extLst>
        </xdr:cNvPr>
        <xdr:cNvCxnSpPr/>
      </xdr:nvCxnSpPr>
      <xdr:spPr>
        <a:xfrm flipV="1">
          <a:off x="4086225" y="5751467"/>
          <a:ext cx="0" cy="1370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C2492EC2-46E6-4751-8049-26D682D285A2}"/>
            </a:ext>
          </a:extLst>
        </xdr:cNvPr>
        <xdr:cNvSpPr txBox="1"/>
      </xdr:nvSpPr>
      <xdr:spPr>
        <a:xfrm>
          <a:off x="4124960" y="7125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5D1D54E0-888C-48F9-85B4-6F2ED5E29209}"/>
            </a:ext>
          </a:extLst>
        </xdr:cNvPr>
        <xdr:cNvCxnSpPr/>
      </xdr:nvCxnSpPr>
      <xdr:spPr>
        <a:xfrm>
          <a:off x="4020820" y="71219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9753F7F0-DB48-4B3D-B0DA-48E16F7E31B0}"/>
            </a:ext>
          </a:extLst>
        </xdr:cNvPr>
        <xdr:cNvSpPr txBox="1"/>
      </xdr:nvSpPr>
      <xdr:spPr>
        <a:xfrm>
          <a:off x="4124960" y="5534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59B181E7-16E1-4D5B-8ED1-352D61E841F9}"/>
            </a:ext>
          </a:extLst>
        </xdr:cNvPr>
        <xdr:cNvCxnSpPr/>
      </xdr:nvCxnSpPr>
      <xdr:spPr>
        <a:xfrm>
          <a:off x="4020820" y="57514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7C940DD5-0F16-46A6-8674-37D59F667BDD}"/>
            </a:ext>
          </a:extLst>
        </xdr:cNvPr>
        <xdr:cNvSpPr txBox="1"/>
      </xdr:nvSpPr>
      <xdr:spPr>
        <a:xfrm>
          <a:off x="4124960" y="62025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3D090E0C-3CF9-4E2D-8A10-D489712C2228}"/>
            </a:ext>
          </a:extLst>
        </xdr:cNvPr>
        <xdr:cNvSpPr/>
      </xdr:nvSpPr>
      <xdr:spPr>
        <a:xfrm>
          <a:off x="4036060" y="63472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42124ECD-EE83-4E0A-A620-13A5D2ACEF06}"/>
            </a:ext>
          </a:extLst>
        </xdr:cNvPr>
        <xdr:cNvSpPr/>
      </xdr:nvSpPr>
      <xdr:spPr>
        <a:xfrm>
          <a:off x="3312160" y="63342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9CA34158-BAD7-4AEA-A7A6-33816C474CDA}"/>
            </a:ext>
          </a:extLst>
        </xdr:cNvPr>
        <xdr:cNvSpPr/>
      </xdr:nvSpPr>
      <xdr:spPr>
        <a:xfrm>
          <a:off x="2514600" y="62950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07EC8ACE-010F-46C2-BFF4-469044D3AD88}"/>
            </a:ext>
          </a:extLst>
        </xdr:cNvPr>
        <xdr:cNvSpPr/>
      </xdr:nvSpPr>
      <xdr:spPr>
        <a:xfrm>
          <a:off x="1739900" y="6275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8767D7DD-57E0-47FE-8D44-CC09AB244A75}"/>
            </a:ext>
          </a:extLst>
        </xdr:cNvPr>
        <xdr:cNvSpPr/>
      </xdr:nvSpPr>
      <xdr:spPr>
        <a:xfrm>
          <a:off x="965200" y="62574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DF5B1BE-7C49-41D5-8670-3970AC8DE2E6}"/>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4FF7924-24EB-4A25-91B0-C5A51B60181F}"/>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98DBCAA-C8C4-454A-9B54-540A76D3F70A}"/>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C7B1242-F24C-440F-9C30-CE74B82726AA}"/>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A7A4DFE-4587-4AFD-9CB8-62AFC426B7F1}"/>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97246</xdr:rowOff>
    </xdr:from>
    <xdr:to>
      <xdr:col>24</xdr:col>
      <xdr:colOff>114300</xdr:colOff>
      <xdr:row>42</xdr:row>
      <xdr:rowOff>27396</xdr:rowOff>
    </xdr:to>
    <xdr:sp macro="" textlink="">
      <xdr:nvSpPr>
        <xdr:cNvPr id="74" name="楕円 73">
          <a:extLst>
            <a:ext uri="{FF2B5EF4-FFF2-40B4-BE49-F238E27FC236}">
              <a16:creationId xmlns:a16="http://schemas.microsoft.com/office/drawing/2014/main" id="{56E1565B-4678-420E-98E1-FFB9F32B53C4}"/>
            </a:ext>
          </a:extLst>
        </xdr:cNvPr>
        <xdr:cNvSpPr/>
      </xdr:nvSpPr>
      <xdr:spPr>
        <a:xfrm>
          <a:off x="4036060" y="69704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12173</xdr:rowOff>
    </xdr:from>
    <xdr:ext cx="405111" cy="259045"/>
    <xdr:sp macro="" textlink="">
      <xdr:nvSpPr>
        <xdr:cNvPr id="75" name="【図書館】&#10;有形固定資産減価償却率該当値テキスト">
          <a:extLst>
            <a:ext uri="{FF2B5EF4-FFF2-40B4-BE49-F238E27FC236}">
              <a16:creationId xmlns:a16="http://schemas.microsoft.com/office/drawing/2014/main" id="{900E7342-FD7E-4059-B2A7-09370CCC7F31}"/>
            </a:ext>
          </a:extLst>
        </xdr:cNvPr>
        <xdr:cNvSpPr txBox="1"/>
      </xdr:nvSpPr>
      <xdr:spPr>
        <a:xfrm>
          <a:off x="4124960" y="688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76019</xdr:rowOff>
    </xdr:from>
    <xdr:to>
      <xdr:col>20</xdr:col>
      <xdr:colOff>38100</xdr:colOff>
      <xdr:row>42</xdr:row>
      <xdr:rowOff>6169</xdr:rowOff>
    </xdr:to>
    <xdr:sp macro="" textlink="">
      <xdr:nvSpPr>
        <xdr:cNvPr id="76" name="楕円 75">
          <a:extLst>
            <a:ext uri="{FF2B5EF4-FFF2-40B4-BE49-F238E27FC236}">
              <a16:creationId xmlns:a16="http://schemas.microsoft.com/office/drawing/2014/main" id="{BE7D552B-C688-4E6F-AF4C-ED394B627E5E}"/>
            </a:ext>
          </a:extLst>
        </xdr:cNvPr>
        <xdr:cNvSpPr/>
      </xdr:nvSpPr>
      <xdr:spPr>
        <a:xfrm>
          <a:off x="3312160" y="69492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126819</xdr:rowOff>
    </xdr:from>
    <xdr:to>
      <xdr:col>24</xdr:col>
      <xdr:colOff>63500</xdr:colOff>
      <xdr:row>41</xdr:row>
      <xdr:rowOff>148046</xdr:rowOff>
    </xdr:to>
    <xdr:cxnSp macro="">
      <xdr:nvCxnSpPr>
        <xdr:cNvPr id="77" name="直線コネクタ 76">
          <a:extLst>
            <a:ext uri="{FF2B5EF4-FFF2-40B4-BE49-F238E27FC236}">
              <a16:creationId xmlns:a16="http://schemas.microsoft.com/office/drawing/2014/main" id="{07BE2441-2FBD-4BAE-83B2-67CCAE015180}"/>
            </a:ext>
          </a:extLst>
        </xdr:cNvPr>
        <xdr:cNvCxnSpPr/>
      </xdr:nvCxnSpPr>
      <xdr:spPr>
        <a:xfrm>
          <a:off x="3355340" y="7000059"/>
          <a:ext cx="73152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48260</xdr:rowOff>
    </xdr:from>
    <xdr:to>
      <xdr:col>15</xdr:col>
      <xdr:colOff>101600</xdr:colOff>
      <xdr:row>41</xdr:row>
      <xdr:rowOff>149860</xdr:rowOff>
    </xdr:to>
    <xdr:sp macro="" textlink="">
      <xdr:nvSpPr>
        <xdr:cNvPr id="78" name="楕円 77">
          <a:extLst>
            <a:ext uri="{FF2B5EF4-FFF2-40B4-BE49-F238E27FC236}">
              <a16:creationId xmlns:a16="http://schemas.microsoft.com/office/drawing/2014/main" id="{403F82C5-8B0B-4ADD-82E2-2F36EB9491B2}"/>
            </a:ext>
          </a:extLst>
        </xdr:cNvPr>
        <xdr:cNvSpPr/>
      </xdr:nvSpPr>
      <xdr:spPr>
        <a:xfrm>
          <a:off x="25146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99060</xdr:rowOff>
    </xdr:from>
    <xdr:to>
      <xdr:col>19</xdr:col>
      <xdr:colOff>177800</xdr:colOff>
      <xdr:row>41</xdr:row>
      <xdr:rowOff>126819</xdr:rowOff>
    </xdr:to>
    <xdr:cxnSp macro="">
      <xdr:nvCxnSpPr>
        <xdr:cNvPr id="79" name="直線コネクタ 78">
          <a:extLst>
            <a:ext uri="{FF2B5EF4-FFF2-40B4-BE49-F238E27FC236}">
              <a16:creationId xmlns:a16="http://schemas.microsoft.com/office/drawing/2014/main" id="{1E635C19-E0F2-4212-878F-819CEE65E9B2}"/>
            </a:ext>
          </a:extLst>
        </xdr:cNvPr>
        <xdr:cNvCxnSpPr/>
      </xdr:nvCxnSpPr>
      <xdr:spPr>
        <a:xfrm>
          <a:off x="2565400" y="6972300"/>
          <a:ext cx="78994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20501</xdr:rowOff>
    </xdr:from>
    <xdr:to>
      <xdr:col>10</xdr:col>
      <xdr:colOff>165100</xdr:colOff>
      <xdr:row>41</xdr:row>
      <xdr:rowOff>122101</xdr:rowOff>
    </xdr:to>
    <xdr:sp macro="" textlink="">
      <xdr:nvSpPr>
        <xdr:cNvPr id="80" name="楕円 79">
          <a:extLst>
            <a:ext uri="{FF2B5EF4-FFF2-40B4-BE49-F238E27FC236}">
              <a16:creationId xmlns:a16="http://schemas.microsoft.com/office/drawing/2014/main" id="{6D1B148B-F1DF-466C-AAAB-9E2B3FED35AD}"/>
            </a:ext>
          </a:extLst>
        </xdr:cNvPr>
        <xdr:cNvSpPr/>
      </xdr:nvSpPr>
      <xdr:spPr>
        <a:xfrm>
          <a:off x="1739900" y="6893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71301</xdr:rowOff>
    </xdr:from>
    <xdr:to>
      <xdr:col>15</xdr:col>
      <xdr:colOff>50800</xdr:colOff>
      <xdr:row>41</xdr:row>
      <xdr:rowOff>99060</xdr:rowOff>
    </xdr:to>
    <xdr:cxnSp macro="">
      <xdr:nvCxnSpPr>
        <xdr:cNvPr id="81" name="直線コネクタ 80">
          <a:extLst>
            <a:ext uri="{FF2B5EF4-FFF2-40B4-BE49-F238E27FC236}">
              <a16:creationId xmlns:a16="http://schemas.microsoft.com/office/drawing/2014/main" id="{6A8D8FB8-2BE9-43F6-AB1D-01D846327BEC}"/>
            </a:ext>
          </a:extLst>
        </xdr:cNvPr>
        <xdr:cNvCxnSpPr/>
      </xdr:nvCxnSpPr>
      <xdr:spPr>
        <a:xfrm>
          <a:off x="1790700" y="6944541"/>
          <a:ext cx="7747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162560</xdr:rowOff>
    </xdr:from>
    <xdr:to>
      <xdr:col>6</xdr:col>
      <xdr:colOff>38100</xdr:colOff>
      <xdr:row>41</xdr:row>
      <xdr:rowOff>92710</xdr:rowOff>
    </xdr:to>
    <xdr:sp macro="" textlink="">
      <xdr:nvSpPr>
        <xdr:cNvPr id="82" name="楕円 81">
          <a:extLst>
            <a:ext uri="{FF2B5EF4-FFF2-40B4-BE49-F238E27FC236}">
              <a16:creationId xmlns:a16="http://schemas.microsoft.com/office/drawing/2014/main" id="{4588CB25-1A9E-42A3-A910-FB6B926A3320}"/>
            </a:ext>
          </a:extLst>
        </xdr:cNvPr>
        <xdr:cNvSpPr/>
      </xdr:nvSpPr>
      <xdr:spPr>
        <a:xfrm>
          <a:off x="965200" y="68681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41910</xdr:rowOff>
    </xdr:from>
    <xdr:to>
      <xdr:col>10</xdr:col>
      <xdr:colOff>114300</xdr:colOff>
      <xdr:row>41</xdr:row>
      <xdr:rowOff>71301</xdr:rowOff>
    </xdr:to>
    <xdr:cxnSp macro="">
      <xdr:nvCxnSpPr>
        <xdr:cNvPr id="83" name="直線コネクタ 82">
          <a:extLst>
            <a:ext uri="{FF2B5EF4-FFF2-40B4-BE49-F238E27FC236}">
              <a16:creationId xmlns:a16="http://schemas.microsoft.com/office/drawing/2014/main" id="{F926D616-B4C8-4DE5-83B8-574D6B1B1359}"/>
            </a:ext>
          </a:extLst>
        </xdr:cNvPr>
        <xdr:cNvCxnSpPr/>
      </xdr:nvCxnSpPr>
      <xdr:spPr>
        <a:xfrm>
          <a:off x="1008380" y="6915150"/>
          <a:ext cx="78232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CEFB9D02-5A7E-4C90-BBEC-B3AC1F9283B4}"/>
            </a:ext>
          </a:extLst>
        </xdr:cNvPr>
        <xdr:cNvSpPr txBox="1"/>
      </xdr:nvSpPr>
      <xdr:spPr>
        <a:xfrm>
          <a:off x="3170564" y="611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532B0058-5640-4176-B7E5-B4F24A023AF5}"/>
            </a:ext>
          </a:extLst>
        </xdr:cNvPr>
        <xdr:cNvSpPr txBox="1"/>
      </xdr:nvSpPr>
      <xdr:spPr>
        <a:xfrm>
          <a:off x="238570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FADCB6A8-DB19-4E91-A71A-BE2AE4E1B606}"/>
            </a:ext>
          </a:extLst>
        </xdr:cNvPr>
        <xdr:cNvSpPr txBox="1"/>
      </xdr:nvSpPr>
      <xdr:spPr>
        <a:xfrm>
          <a:off x="1611004" y="605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87EAA6FA-78BA-40AA-A8FC-F88AFC198E58}"/>
            </a:ext>
          </a:extLst>
        </xdr:cNvPr>
        <xdr:cNvSpPr txBox="1"/>
      </xdr:nvSpPr>
      <xdr:spPr>
        <a:xfrm>
          <a:off x="836304" y="6036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168746</xdr:rowOff>
    </xdr:from>
    <xdr:ext cx="405111" cy="259045"/>
    <xdr:sp macro="" textlink="">
      <xdr:nvSpPr>
        <xdr:cNvPr id="88" name="n_1mainValue【図書館】&#10;有形固定資産減価償却率">
          <a:extLst>
            <a:ext uri="{FF2B5EF4-FFF2-40B4-BE49-F238E27FC236}">
              <a16:creationId xmlns:a16="http://schemas.microsoft.com/office/drawing/2014/main" id="{4760A581-6B17-4ADC-9E86-88C6272A9B1A}"/>
            </a:ext>
          </a:extLst>
        </xdr:cNvPr>
        <xdr:cNvSpPr txBox="1"/>
      </xdr:nvSpPr>
      <xdr:spPr>
        <a:xfrm>
          <a:off x="3170564" y="7041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140987</xdr:rowOff>
    </xdr:from>
    <xdr:ext cx="405111" cy="259045"/>
    <xdr:sp macro="" textlink="">
      <xdr:nvSpPr>
        <xdr:cNvPr id="89" name="n_2mainValue【図書館】&#10;有形固定資産減価償却率">
          <a:extLst>
            <a:ext uri="{FF2B5EF4-FFF2-40B4-BE49-F238E27FC236}">
              <a16:creationId xmlns:a16="http://schemas.microsoft.com/office/drawing/2014/main" id="{0A528380-B51C-487A-ABAC-1A2F58EAB343}"/>
            </a:ext>
          </a:extLst>
        </xdr:cNvPr>
        <xdr:cNvSpPr txBox="1"/>
      </xdr:nvSpPr>
      <xdr:spPr>
        <a:xfrm>
          <a:off x="2385704" y="701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113228</xdr:rowOff>
    </xdr:from>
    <xdr:ext cx="405111" cy="259045"/>
    <xdr:sp macro="" textlink="">
      <xdr:nvSpPr>
        <xdr:cNvPr id="90" name="n_3mainValue【図書館】&#10;有形固定資産減価償却率">
          <a:extLst>
            <a:ext uri="{FF2B5EF4-FFF2-40B4-BE49-F238E27FC236}">
              <a16:creationId xmlns:a16="http://schemas.microsoft.com/office/drawing/2014/main" id="{19CF2971-9C73-4B02-A077-08487AD7BC22}"/>
            </a:ext>
          </a:extLst>
        </xdr:cNvPr>
        <xdr:cNvSpPr txBox="1"/>
      </xdr:nvSpPr>
      <xdr:spPr>
        <a:xfrm>
          <a:off x="1611004" y="6986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83837</xdr:rowOff>
    </xdr:from>
    <xdr:ext cx="405111" cy="259045"/>
    <xdr:sp macro="" textlink="">
      <xdr:nvSpPr>
        <xdr:cNvPr id="91" name="n_4mainValue【図書館】&#10;有形固定資産減価償却率">
          <a:extLst>
            <a:ext uri="{FF2B5EF4-FFF2-40B4-BE49-F238E27FC236}">
              <a16:creationId xmlns:a16="http://schemas.microsoft.com/office/drawing/2014/main" id="{2B978962-1A99-45A7-A5A8-DC5E85D9E289}"/>
            </a:ext>
          </a:extLst>
        </xdr:cNvPr>
        <xdr:cNvSpPr txBox="1"/>
      </xdr:nvSpPr>
      <xdr:spPr>
        <a:xfrm>
          <a:off x="836304" y="695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CE9C8B3-6FED-43FA-8340-277271B13C06}"/>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CD4AD4A-B394-4D53-851A-460C298F41D7}"/>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DF1657E3-ACCE-4215-B7FC-7CDFD78D3717}"/>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75B98AE-2D73-4470-8BE9-F19ADDB507D7}"/>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027BF9F-BD23-49EF-8F7A-502809F6DA27}"/>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BB1D17B-F30B-4812-80B6-D657FC154942}"/>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A922CED-6C45-4896-8688-9F867E210ABC}"/>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AD60D9A5-32E6-4102-B963-D804B2B530CD}"/>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A115C6AD-6D79-465D-9531-4388B48C62CC}"/>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41FF6C47-412D-4EA2-83FE-7959DB0DECA5}"/>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8728A980-AFAE-4C32-97A5-EEB3C54D6A61}"/>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21A25CE7-E2CF-48BF-8A6E-27ACECB7A915}"/>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43EBE156-3F21-4BDF-A8A4-E20A2645434B}"/>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6F102B11-B77D-452A-994A-A2BC97EA15F7}"/>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C094AB48-24C0-497D-9EB9-8BDC9DA6A0E9}"/>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D9CF46AC-D38F-48D9-B8C3-D964745A2A7D}"/>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B0C94434-65E0-432F-AB72-905012D96CA8}"/>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E977DA61-1520-4572-8507-3C31AB2A23ED}"/>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728E3727-0666-430B-9AD5-91E4630E6C64}"/>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39744457-F997-43D1-84B8-73A6EE7158EE}"/>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9E97BE1E-C905-44F8-BFE1-60CEECE8BA9B}"/>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5DB3513D-CA73-48D1-99E9-C791B989DCE4}"/>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1ACAA8D5-7AFB-4EE0-9ECA-77B997F57402}"/>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34DD905A-EC5C-4FA5-8384-C50BC5A81999}"/>
            </a:ext>
          </a:extLst>
        </xdr:cNvPr>
        <xdr:cNvCxnSpPr/>
      </xdr:nvCxnSpPr>
      <xdr:spPr>
        <a:xfrm flipV="1">
          <a:off x="9219565" y="555117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A677CE3E-A031-4596-8F6D-BEEC6DB53806}"/>
            </a:ext>
          </a:extLst>
        </xdr:cNvPr>
        <xdr:cNvSpPr txBox="1"/>
      </xdr:nvSpPr>
      <xdr:spPr>
        <a:xfrm>
          <a:off x="9258300"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A694CA14-1DAA-4968-8A8F-8CD8DFED00E1}"/>
            </a:ext>
          </a:extLst>
        </xdr:cNvPr>
        <xdr:cNvCxnSpPr/>
      </xdr:nvCxnSpPr>
      <xdr:spPr>
        <a:xfrm>
          <a:off x="9154160" y="696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01B13FCA-4DDF-4CEA-AE70-DC74CB422E85}"/>
            </a:ext>
          </a:extLst>
        </xdr:cNvPr>
        <xdr:cNvSpPr txBox="1"/>
      </xdr:nvSpPr>
      <xdr:spPr>
        <a:xfrm>
          <a:off x="9258300" y="533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DC91A390-81CC-4A59-8C19-24B906E588A5}"/>
            </a:ext>
          </a:extLst>
        </xdr:cNvPr>
        <xdr:cNvCxnSpPr/>
      </xdr:nvCxnSpPr>
      <xdr:spPr>
        <a:xfrm>
          <a:off x="9154160" y="555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BAC50E13-B373-436D-B269-913AB0EFE21D}"/>
            </a:ext>
          </a:extLst>
        </xdr:cNvPr>
        <xdr:cNvSpPr txBox="1"/>
      </xdr:nvSpPr>
      <xdr:spPr>
        <a:xfrm>
          <a:off x="9258300" y="6339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3BA016CE-F0F7-41DB-B311-F70F5E1DE902}"/>
            </a:ext>
          </a:extLst>
        </xdr:cNvPr>
        <xdr:cNvSpPr/>
      </xdr:nvSpPr>
      <xdr:spPr>
        <a:xfrm>
          <a:off x="9192260" y="6484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A9BEAD69-D25F-4A8E-9A32-654989253A1C}"/>
            </a:ext>
          </a:extLst>
        </xdr:cNvPr>
        <xdr:cNvSpPr/>
      </xdr:nvSpPr>
      <xdr:spPr>
        <a:xfrm>
          <a:off x="8445500" y="6497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0700DA6E-B95E-442F-82CD-678AD705E160}"/>
            </a:ext>
          </a:extLst>
        </xdr:cNvPr>
        <xdr:cNvSpPr/>
      </xdr:nvSpPr>
      <xdr:spPr>
        <a:xfrm>
          <a:off x="7670800" y="6510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5BBFB29C-F62C-434E-B129-A8BCAD42031A}"/>
            </a:ext>
          </a:extLst>
        </xdr:cNvPr>
        <xdr:cNvSpPr/>
      </xdr:nvSpPr>
      <xdr:spPr>
        <a:xfrm>
          <a:off x="6873240" y="651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1685D22E-8A96-4AEF-9381-6813B7D360AD}"/>
            </a:ext>
          </a:extLst>
        </xdr:cNvPr>
        <xdr:cNvSpPr/>
      </xdr:nvSpPr>
      <xdr:spPr>
        <a:xfrm>
          <a:off x="6098540" y="6522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A112246-797E-45C3-A3D1-9EC65CFB68E4}"/>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702D75B-584F-4E97-A1C6-641448E1D57C}"/>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E86524D-3A59-4883-A453-7F120C4B98F1}"/>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6CC808B-24BF-4975-9C1F-4CB82290DBF2}"/>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4657117-2160-43A6-AA5B-029919ACC9FF}"/>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44450</xdr:rowOff>
    </xdr:from>
    <xdr:to>
      <xdr:col>55</xdr:col>
      <xdr:colOff>50800</xdr:colOff>
      <xdr:row>39</xdr:row>
      <xdr:rowOff>146050</xdr:rowOff>
    </xdr:to>
    <xdr:sp macro="" textlink="">
      <xdr:nvSpPr>
        <xdr:cNvPr id="131" name="楕円 130">
          <a:extLst>
            <a:ext uri="{FF2B5EF4-FFF2-40B4-BE49-F238E27FC236}">
              <a16:creationId xmlns:a16="http://schemas.microsoft.com/office/drawing/2014/main" id="{0AF4719D-B5ED-41ED-93D8-CDF22044E9A0}"/>
            </a:ext>
          </a:extLst>
        </xdr:cNvPr>
        <xdr:cNvSpPr/>
      </xdr:nvSpPr>
      <xdr:spPr>
        <a:xfrm>
          <a:off x="9192260" y="65824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22877</xdr:rowOff>
    </xdr:from>
    <xdr:ext cx="469744" cy="259045"/>
    <xdr:sp macro="" textlink="">
      <xdr:nvSpPr>
        <xdr:cNvPr id="132" name="【図書館】&#10;一人当たり面積該当値テキスト">
          <a:extLst>
            <a:ext uri="{FF2B5EF4-FFF2-40B4-BE49-F238E27FC236}">
              <a16:creationId xmlns:a16="http://schemas.microsoft.com/office/drawing/2014/main" id="{AF9C3E1A-0883-4414-A4F7-9B6C12FC2C6C}"/>
            </a:ext>
          </a:extLst>
        </xdr:cNvPr>
        <xdr:cNvSpPr txBox="1"/>
      </xdr:nvSpPr>
      <xdr:spPr>
        <a:xfrm>
          <a:off x="9258300" y="656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44450</xdr:rowOff>
    </xdr:from>
    <xdr:to>
      <xdr:col>50</xdr:col>
      <xdr:colOff>165100</xdr:colOff>
      <xdr:row>39</xdr:row>
      <xdr:rowOff>146050</xdr:rowOff>
    </xdr:to>
    <xdr:sp macro="" textlink="">
      <xdr:nvSpPr>
        <xdr:cNvPr id="133" name="楕円 132">
          <a:extLst>
            <a:ext uri="{FF2B5EF4-FFF2-40B4-BE49-F238E27FC236}">
              <a16:creationId xmlns:a16="http://schemas.microsoft.com/office/drawing/2014/main" id="{BCA4F7B4-24DD-4E1E-8766-9D4AE4D63CB1}"/>
            </a:ext>
          </a:extLst>
        </xdr:cNvPr>
        <xdr:cNvSpPr/>
      </xdr:nvSpPr>
      <xdr:spPr>
        <a:xfrm>
          <a:off x="844550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95250</xdr:rowOff>
    </xdr:from>
    <xdr:to>
      <xdr:col>55</xdr:col>
      <xdr:colOff>0</xdr:colOff>
      <xdr:row>39</xdr:row>
      <xdr:rowOff>95250</xdr:rowOff>
    </xdr:to>
    <xdr:cxnSp macro="">
      <xdr:nvCxnSpPr>
        <xdr:cNvPr id="134" name="直線コネクタ 133">
          <a:extLst>
            <a:ext uri="{FF2B5EF4-FFF2-40B4-BE49-F238E27FC236}">
              <a16:creationId xmlns:a16="http://schemas.microsoft.com/office/drawing/2014/main" id="{F76060C0-B096-4EC1-ACD5-CF06D96ECA58}"/>
            </a:ext>
          </a:extLst>
        </xdr:cNvPr>
        <xdr:cNvCxnSpPr/>
      </xdr:nvCxnSpPr>
      <xdr:spPr>
        <a:xfrm>
          <a:off x="8496300" y="663321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44450</xdr:rowOff>
    </xdr:from>
    <xdr:to>
      <xdr:col>46</xdr:col>
      <xdr:colOff>38100</xdr:colOff>
      <xdr:row>39</xdr:row>
      <xdr:rowOff>146050</xdr:rowOff>
    </xdr:to>
    <xdr:sp macro="" textlink="">
      <xdr:nvSpPr>
        <xdr:cNvPr id="135" name="楕円 134">
          <a:extLst>
            <a:ext uri="{FF2B5EF4-FFF2-40B4-BE49-F238E27FC236}">
              <a16:creationId xmlns:a16="http://schemas.microsoft.com/office/drawing/2014/main" id="{593DD944-3216-458E-9DF1-EAE9BB65E030}"/>
            </a:ext>
          </a:extLst>
        </xdr:cNvPr>
        <xdr:cNvSpPr/>
      </xdr:nvSpPr>
      <xdr:spPr>
        <a:xfrm>
          <a:off x="7670800" y="65824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95250</xdr:rowOff>
    </xdr:from>
    <xdr:to>
      <xdr:col>50</xdr:col>
      <xdr:colOff>114300</xdr:colOff>
      <xdr:row>39</xdr:row>
      <xdr:rowOff>95250</xdr:rowOff>
    </xdr:to>
    <xdr:cxnSp macro="">
      <xdr:nvCxnSpPr>
        <xdr:cNvPr id="136" name="直線コネクタ 135">
          <a:extLst>
            <a:ext uri="{FF2B5EF4-FFF2-40B4-BE49-F238E27FC236}">
              <a16:creationId xmlns:a16="http://schemas.microsoft.com/office/drawing/2014/main" id="{426D108E-F07E-45BD-BBE4-E0B094B1BAFF}"/>
            </a:ext>
          </a:extLst>
        </xdr:cNvPr>
        <xdr:cNvCxnSpPr/>
      </xdr:nvCxnSpPr>
      <xdr:spPr>
        <a:xfrm>
          <a:off x="7713980" y="66332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57150</xdr:rowOff>
    </xdr:from>
    <xdr:to>
      <xdr:col>41</xdr:col>
      <xdr:colOff>101600</xdr:colOff>
      <xdr:row>39</xdr:row>
      <xdr:rowOff>158750</xdr:rowOff>
    </xdr:to>
    <xdr:sp macro="" textlink="">
      <xdr:nvSpPr>
        <xdr:cNvPr id="137" name="楕円 136">
          <a:extLst>
            <a:ext uri="{FF2B5EF4-FFF2-40B4-BE49-F238E27FC236}">
              <a16:creationId xmlns:a16="http://schemas.microsoft.com/office/drawing/2014/main" id="{10DEE5BB-1240-48A1-9B25-4258A9942B37}"/>
            </a:ext>
          </a:extLst>
        </xdr:cNvPr>
        <xdr:cNvSpPr/>
      </xdr:nvSpPr>
      <xdr:spPr>
        <a:xfrm>
          <a:off x="6873240" y="659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95250</xdr:rowOff>
    </xdr:from>
    <xdr:to>
      <xdr:col>45</xdr:col>
      <xdr:colOff>177800</xdr:colOff>
      <xdr:row>39</xdr:row>
      <xdr:rowOff>107950</xdr:rowOff>
    </xdr:to>
    <xdr:cxnSp macro="">
      <xdr:nvCxnSpPr>
        <xdr:cNvPr id="138" name="直線コネクタ 137">
          <a:extLst>
            <a:ext uri="{FF2B5EF4-FFF2-40B4-BE49-F238E27FC236}">
              <a16:creationId xmlns:a16="http://schemas.microsoft.com/office/drawing/2014/main" id="{82A12C87-D234-43A2-9FB9-7535FCA16378}"/>
            </a:ext>
          </a:extLst>
        </xdr:cNvPr>
        <xdr:cNvCxnSpPr/>
      </xdr:nvCxnSpPr>
      <xdr:spPr>
        <a:xfrm flipV="1">
          <a:off x="6924040" y="6633210"/>
          <a:ext cx="78994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57150</xdr:rowOff>
    </xdr:from>
    <xdr:to>
      <xdr:col>36</xdr:col>
      <xdr:colOff>165100</xdr:colOff>
      <xdr:row>39</xdr:row>
      <xdr:rowOff>158750</xdr:rowOff>
    </xdr:to>
    <xdr:sp macro="" textlink="">
      <xdr:nvSpPr>
        <xdr:cNvPr id="139" name="楕円 138">
          <a:extLst>
            <a:ext uri="{FF2B5EF4-FFF2-40B4-BE49-F238E27FC236}">
              <a16:creationId xmlns:a16="http://schemas.microsoft.com/office/drawing/2014/main" id="{26828C46-BB60-4C06-A920-19D89B93E18C}"/>
            </a:ext>
          </a:extLst>
        </xdr:cNvPr>
        <xdr:cNvSpPr/>
      </xdr:nvSpPr>
      <xdr:spPr>
        <a:xfrm>
          <a:off x="6098540" y="659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107950</xdr:rowOff>
    </xdr:from>
    <xdr:to>
      <xdr:col>41</xdr:col>
      <xdr:colOff>50800</xdr:colOff>
      <xdr:row>39</xdr:row>
      <xdr:rowOff>107950</xdr:rowOff>
    </xdr:to>
    <xdr:cxnSp macro="">
      <xdr:nvCxnSpPr>
        <xdr:cNvPr id="140" name="直線コネクタ 139">
          <a:extLst>
            <a:ext uri="{FF2B5EF4-FFF2-40B4-BE49-F238E27FC236}">
              <a16:creationId xmlns:a16="http://schemas.microsoft.com/office/drawing/2014/main" id="{F168285C-1F06-4E5C-8855-B5F3663B5831}"/>
            </a:ext>
          </a:extLst>
        </xdr:cNvPr>
        <xdr:cNvCxnSpPr/>
      </xdr:nvCxnSpPr>
      <xdr:spPr>
        <a:xfrm>
          <a:off x="6149340" y="66459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0F220233-51FD-486F-8C8C-E00465B09DFB}"/>
            </a:ext>
          </a:extLst>
        </xdr:cNvPr>
        <xdr:cNvSpPr txBox="1"/>
      </xdr:nvSpPr>
      <xdr:spPr>
        <a:xfrm>
          <a:off x="8271587" y="6276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3432225B-9509-4030-B8C5-07941EC2C2EA}"/>
            </a:ext>
          </a:extLst>
        </xdr:cNvPr>
        <xdr:cNvSpPr txBox="1"/>
      </xdr:nvSpPr>
      <xdr:spPr>
        <a:xfrm>
          <a:off x="7509587"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F77E1D36-13B1-4B91-A20D-BB62D7E37D43}"/>
            </a:ext>
          </a:extLst>
        </xdr:cNvPr>
        <xdr:cNvSpPr txBox="1"/>
      </xdr:nvSpPr>
      <xdr:spPr>
        <a:xfrm>
          <a:off x="6712027"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B64E69AB-812C-4613-BBEB-7D80671723AE}"/>
            </a:ext>
          </a:extLst>
        </xdr:cNvPr>
        <xdr:cNvSpPr txBox="1"/>
      </xdr:nvSpPr>
      <xdr:spPr>
        <a:xfrm>
          <a:off x="5937327" y="630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137177</xdr:rowOff>
    </xdr:from>
    <xdr:ext cx="469744" cy="259045"/>
    <xdr:sp macro="" textlink="">
      <xdr:nvSpPr>
        <xdr:cNvPr id="145" name="n_1mainValue【図書館】&#10;一人当たり面積">
          <a:extLst>
            <a:ext uri="{FF2B5EF4-FFF2-40B4-BE49-F238E27FC236}">
              <a16:creationId xmlns:a16="http://schemas.microsoft.com/office/drawing/2014/main" id="{2CD8FCFC-F88C-4BF8-92BD-2FCB149D71BF}"/>
            </a:ext>
          </a:extLst>
        </xdr:cNvPr>
        <xdr:cNvSpPr txBox="1"/>
      </xdr:nvSpPr>
      <xdr:spPr>
        <a:xfrm>
          <a:off x="8271587" y="6675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137177</xdr:rowOff>
    </xdr:from>
    <xdr:ext cx="469744" cy="259045"/>
    <xdr:sp macro="" textlink="">
      <xdr:nvSpPr>
        <xdr:cNvPr id="146" name="n_2mainValue【図書館】&#10;一人当たり面積">
          <a:extLst>
            <a:ext uri="{FF2B5EF4-FFF2-40B4-BE49-F238E27FC236}">
              <a16:creationId xmlns:a16="http://schemas.microsoft.com/office/drawing/2014/main" id="{E23DFD76-762E-4AEF-B263-57EB143EEB2A}"/>
            </a:ext>
          </a:extLst>
        </xdr:cNvPr>
        <xdr:cNvSpPr txBox="1"/>
      </xdr:nvSpPr>
      <xdr:spPr>
        <a:xfrm>
          <a:off x="7509587" y="6675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149877</xdr:rowOff>
    </xdr:from>
    <xdr:ext cx="469744" cy="259045"/>
    <xdr:sp macro="" textlink="">
      <xdr:nvSpPr>
        <xdr:cNvPr id="147" name="n_3mainValue【図書館】&#10;一人当たり面積">
          <a:extLst>
            <a:ext uri="{FF2B5EF4-FFF2-40B4-BE49-F238E27FC236}">
              <a16:creationId xmlns:a16="http://schemas.microsoft.com/office/drawing/2014/main" id="{82A1D039-550E-441E-B44F-00AC1914FC28}"/>
            </a:ext>
          </a:extLst>
        </xdr:cNvPr>
        <xdr:cNvSpPr txBox="1"/>
      </xdr:nvSpPr>
      <xdr:spPr>
        <a:xfrm>
          <a:off x="6712027" y="6687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149877</xdr:rowOff>
    </xdr:from>
    <xdr:ext cx="469744" cy="259045"/>
    <xdr:sp macro="" textlink="">
      <xdr:nvSpPr>
        <xdr:cNvPr id="148" name="n_4mainValue【図書館】&#10;一人当たり面積">
          <a:extLst>
            <a:ext uri="{FF2B5EF4-FFF2-40B4-BE49-F238E27FC236}">
              <a16:creationId xmlns:a16="http://schemas.microsoft.com/office/drawing/2014/main" id="{FE369BDF-A35D-42A5-AE21-DD35BE5F9CB9}"/>
            </a:ext>
          </a:extLst>
        </xdr:cNvPr>
        <xdr:cNvSpPr txBox="1"/>
      </xdr:nvSpPr>
      <xdr:spPr>
        <a:xfrm>
          <a:off x="5937327" y="6687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79DF0534-D3AD-4488-8058-39091AC0083C}"/>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151A6AD0-83C9-463E-AF4A-9F7984A4E969}"/>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8EF99F8C-028A-4253-90D4-3D2D2A5689B5}"/>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1785FE9D-E9FF-4825-A318-8835459F4EDA}"/>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64E31769-FFF1-4784-BB4F-55082E675EC5}"/>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E52BFE6E-1779-4F1B-94F0-7480B3206B37}"/>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F088C018-2CC6-44B0-841E-D61CABFEA83B}"/>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BB7AA204-474D-4A5C-A047-3F793C0620F6}"/>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E1B88C55-D02B-4481-B3EB-A7FF3AC9B373}"/>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5925286E-5175-4E3A-9A3A-456B9F413697}"/>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17830A2E-96D8-4ABA-8A18-0CF104AE3763}"/>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FBA19A67-8105-420D-9171-C2AEFF51A60A}"/>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29B16387-2522-43B9-8397-863D9D7FE2E9}"/>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4C1C3643-4561-4B10-A0CA-07C154CD4DC9}"/>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83A369B-FCAE-49A8-8E19-140FAA5A425B}"/>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2EAAD6AC-669E-420B-9644-34F8143C9A90}"/>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EBB52528-7878-490C-BE48-FA90BE473461}"/>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3B4EF24B-A0FA-4505-A91F-699BCA842E42}"/>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4BE60ED2-0526-4824-A02B-2BCD4194C6EF}"/>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97CE1A1D-7A5D-4979-BA59-2F0A39623C9D}"/>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E5A7ACA0-F0B1-438E-8373-20B213E4FD0D}"/>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3B1904CA-2FF4-4A6B-9E70-BC1E444C9201}"/>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C15808C-FC32-4C13-9077-8D90489B444C}"/>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EC8F7022-E75D-4DB5-B92A-C6CA02562F3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90AC77BB-1532-4F11-925F-1A15EF5D1534}"/>
            </a:ext>
          </a:extLst>
        </xdr:cNvPr>
        <xdr:cNvCxnSpPr/>
      </xdr:nvCxnSpPr>
      <xdr:spPr>
        <a:xfrm flipV="1">
          <a:off x="4086225" y="9504045"/>
          <a:ext cx="0" cy="1301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B0DA08C9-026B-4FD6-B097-2ED0D9FBF19A}"/>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5EE26F41-48E9-4873-ABE5-E799CDB20719}"/>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B6BA8E83-8DEB-47E9-BF69-55E96218E3D4}"/>
            </a:ext>
          </a:extLst>
        </xdr:cNvPr>
        <xdr:cNvSpPr txBox="1"/>
      </xdr:nvSpPr>
      <xdr:spPr>
        <a:xfrm>
          <a:off x="4124960" y="928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30260901-44DF-4DC2-82C3-CDE638431574}"/>
            </a:ext>
          </a:extLst>
        </xdr:cNvPr>
        <xdr:cNvCxnSpPr/>
      </xdr:nvCxnSpPr>
      <xdr:spPr>
        <a:xfrm>
          <a:off x="4020820" y="9504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84E7EDC2-4BD6-42D3-8911-777F7363EE2A}"/>
            </a:ext>
          </a:extLst>
        </xdr:cNvPr>
        <xdr:cNvSpPr txBox="1"/>
      </xdr:nvSpPr>
      <xdr:spPr>
        <a:xfrm>
          <a:off x="4124960" y="99828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E4A0EC83-8982-4A21-8989-D2B9CE5FB279}"/>
            </a:ext>
          </a:extLst>
        </xdr:cNvPr>
        <xdr:cNvSpPr/>
      </xdr:nvSpPr>
      <xdr:spPr>
        <a:xfrm>
          <a:off x="4036060" y="1012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74221588-027B-4EB4-828E-6B8AB2B405C8}"/>
            </a:ext>
          </a:extLst>
        </xdr:cNvPr>
        <xdr:cNvSpPr/>
      </xdr:nvSpPr>
      <xdr:spPr>
        <a:xfrm>
          <a:off x="3312160" y="101028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5A184BA8-7A40-4D55-A131-FB2FB4E50014}"/>
            </a:ext>
          </a:extLst>
        </xdr:cNvPr>
        <xdr:cNvSpPr/>
      </xdr:nvSpPr>
      <xdr:spPr>
        <a:xfrm>
          <a:off x="25146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E178390A-27A5-46A7-A5F3-848662B9AF19}"/>
            </a:ext>
          </a:extLst>
        </xdr:cNvPr>
        <xdr:cNvSpPr/>
      </xdr:nvSpPr>
      <xdr:spPr>
        <a:xfrm>
          <a:off x="1739900" y="10060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726448C1-7C9A-4D54-80F2-AB71A03093BD}"/>
            </a:ext>
          </a:extLst>
        </xdr:cNvPr>
        <xdr:cNvSpPr/>
      </xdr:nvSpPr>
      <xdr:spPr>
        <a:xfrm>
          <a:off x="965200" y="100628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72E408F-1582-4336-B879-41E71C1AC055}"/>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7C796C3-A636-4AE3-B079-CC62FB5C0BF5}"/>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13A758F-2E0A-47CB-B60C-F7E27A89CC11}"/>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3346CAE-FBA9-4121-B915-28B113F66852}"/>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5C9CA21-F466-4AFA-A775-04F4E8A0278B}"/>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42545</xdr:rowOff>
    </xdr:from>
    <xdr:to>
      <xdr:col>24</xdr:col>
      <xdr:colOff>114300</xdr:colOff>
      <xdr:row>62</xdr:row>
      <xdr:rowOff>144145</xdr:rowOff>
    </xdr:to>
    <xdr:sp macro="" textlink="">
      <xdr:nvSpPr>
        <xdr:cNvPr id="189" name="楕円 188">
          <a:extLst>
            <a:ext uri="{FF2B5EF4-FFF2-40B4-BE49-F238E27FC236}">
              <a16:creationId xmlns:a16="http://schemas.microsoft.com/office/drawing/2014/main" id="{B316C736-96B0-4132-92BA-ED4AE2E13471}"/>
            </a:ext>
          </a:extLst>
        </xdr:cNvPr>
        <xdr:cNvSpPr/>
      </xdr:nvSpPr>
      <xdr:spPr>
        <a:xfrm>
          <a:off x="4036060" y="104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20972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FB9CBFC9-393B-4203-8E55-F5D5040BF716}"/>
            </a:ext>
          </a:extLst>
        </xdr:cNvPr>
        <xdr:cNvSpPr txBox="1"/>
      </xdr:nvSpPr>
      <xdr:spPr>
        <a:xfrm>
          <a:off x="4124960" y="1041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21590</xdr:rowOff>
    </xdr:from>
    <xdr:to>
      <xdr:col>20</xdr:col>
      <xdr:colOff>38100</xdr:colOff>
      <xdr:row>62</xdr:row>
      <xdr:rowOff>123190</xdr:rowOff>
    </xdr:to>
    <xdr:sp macro="" textlink="">
      <xdr:nvSpPr>
        <xdr:cNvPr id="191" name="楕円 190">
          <a:extLst>
            <a:ext uri="{FF2B5EF4-FFF2-40B4-BE49-F238E27FC236}">
              <a16:creationId xmlns:a16="http://schemas.microsoft.com/office/drawing/2014/main" id="{870E5BB4-4A93-4331-BEE5-7D77E5B2F6AD}"/>
            </a:ext>
          </a:extLst>
        </xdr:cNvPr>
        <xdr:cNvSpPr/>
      </xdr:nvSpPr>
      <xdr:spPr>
        <a:xfrm>
          <a:off x="3312160" y="104152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72390</xdr:rowOff>
    </xdr:from>
    <xdr:to>
      <xdr:col>24</xdr:col>
      <xdr:colOff>63500</xdr:colOff>
      <xdr:row>62</xdr:row>
      <xdr:rowOff>93345</xdr:rowOff>
    </xdr:to>
    <xdr:cxnSp macro="">
      <xdr:nvCxnSpPr>
        <xdr:cNvPr id="192" name="直線コネクタ 191">
          <a:extLst>
            <a:ext uri="{FF2B5EF4-FFF2-40B4-BE49-F238E27FC236}">
              <a16:creationId xmlns:a16="http://schemas.microsoft.com/office/drawing/2014/main" id="{CF5F156D-D74B-4436-82B8-7ED4B6725B81}"/>
            </a:ext>
          </a:extLst>
        </xdr:cNvPr>
        <xdr:cNvCxnSpPr/>
      </xdr:nvCxnSpPr>
      <xdr:spPr>
        <a:xfrm>
          <a:off x="3355340" y="10466070"/>
          <a:ext cx="7315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635</xdr:rowOff>
    </xdr:from>
    <xdr:to>
      <xdr:col>15</xdr:col>
      <xdr:colOff>101600</xdr:colOff>
      <xdr:row>62</xdr:row>
      <xdr:rowOff>102235</xdr:rowOff>
    </xdr:to>
    <xdr:sp macro="" textlink="">
      <xdr:nvSpPr>
        <xdr:cNvPr id="193" name="楕円 192">
          <a:extLst>
            <a:ext uri="{FF2B5EF4-FFF2-40B4-BE49-F238E27FC236}">
              <a16:creationId xmlns:a16="http://schemas.microsoft.com/office/drawing/2014/main" id="{4A350F0B-6691-42EA-9EC0-7D399EF14F10}"/>
            </a:ext>
          </a:extLst>
        </xdr:cNvPr>
        <xdr:cNvSpPr/>
      </xdr:nvSpPr>
      <xdr:spPr>
        <a:xfrm>
          <a:off x="25146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51435</xdr:rowOff>
    </xdr:from>
    <xdr:to>
      <xdr:col>19</xdr:col>
      <xdr:colOff>177800</xdr:colOff>
      <xdr:row>62</xdr:row>
      <xdr:rowOff>72390</xdr:rowOff>
    </xdr:to>
    <xdr:cxnSp macro="">
      <xdr:nvCxnSpPr>
        <xdr:cNvPr id="194" name="直線コネクタ 193">
          <a:extLst>
            <a:ext uri="{FF2B5EF4-FFF2-40B4-BE49-F238E27FC236}">
              <a16:creationId xmlns:a16="http://schemas.microsoft.com/office/drawing/2014/main" id="{58F72E78-4A8A-49FA-9F1E-CF0FBF7411B9}"/>
            </a:ext>
          </a:extLst>
        </xdr:cNvPr>
        <xdr:cNvCxnSpPr/>
      </xdr:nvCxnSpPr>
      <xdr:spPr>
        <a:xfrm>
          <a:off x="2565400" y="10445115"/>
          <a:ext cx="78994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153035</xdr:rowOff>
    </xdr:from>
    <xdr:to>
      <xdr:col>10</xdr:col>
      <xdr:colOff>165100</xdr:colOff>
      <xdr:row>62</xdr:row>
      <xdr:rowOff>83185</xdr:rowOff>
    </xdr:to>
    <xdr:sp macro="" textlink="">
      <xdr:nvSpPr>
        <xdr:cNvPr id="195" name="楕円 194">
          <a:extLst>
            <a:ext uri="{FF2B5EF4-FFF2-40B4-BE49-F238E27FC236}">
              <a16:creationId xmlns:a16="http://schemas.microsoft.com/office/drawing/2014/main" id="{C82733FF-E9D0-4169-B533-C869A98AF77B}"/>
            </a:ext>
          </a:extLst>
        </xdr:cNvPr>
        <xdr:cNvSpPr/>
      </xdr:nvSpPr>
      <xdr:spPr>
        <a:xfrm>
          <a:off x="1739900" y="103790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32385</xdr:rowOff>
    </xdr:from>
    <xdr:to>
      <xdr:col>15</xdr:col>
      <xdr:colOff>50800</xdr:colOff>
      <xdr:row>62</xdr:row>
      <xdr:rowOff>51435</xdr:rowOff>
    </xdr:to>
    <xdr:cxnSp macro="">
      <xdr:nvCxnSpPr>
        <xdr:cNvPr id="196" name="直線コネクタ 195">
          <a:extLst>
            <a:ext uri="{FF2B5EF4-FFF2-40B4-BE49-F238E27FC236}">
              <a16:creationId xmlns:a16="http://schemas.microsoft.com/office/drawing/2014/main" id="{5796B47C-2C2E-4BE6-9124-DAA65DB4AF21}"/>
            </a:ext>
          </a:extLst>
        </xdr:cNvPr>
        <xdr:cNvCxnSpPr/>
      </xdr:nvCxnSpPr>
      <xdr:spPr>
        <a:xfrm>
          <a:off x="1790700" y="10426065"/>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128270</xdr:rowOff>
    </xdr:from>
    <xdr:to>
      <xdr:col>6</xdr:col>
      <xdr:colOff>38100</xdr:colOff>
      <xdr:row>62</xdr:row>
      <xdr:rowOff>58420</xdr:rowOff>
    </xdr:to>
    <xdr:sp macro="" textlink="">
      <xdr:nvSpPr>
        <xdr:cNvPr id="197" name="楕円 196">
          <a:extLst>
            <a:ext uri="{FF2B5EF4-FFF2-40B4-BE49-F238E27FC236}">
              <a16:creationId xmlns:a16="http://schemas.microsoft.com/office/drawing/2014/main" id="{7E9B492B-001B-40A4-AE83-5D08EC38F0B4}"/>
            </a:ext>
          </a:extLst>
        </xdr:cNvPr>
        <xdr:cNvSpPr/>
      </xdr:nvSpPr>
      <xdr:spPr>
        <a:xfrm>
          <a:off x="965200" y="103543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7620</xdr:rowOff>
    </xdr:from>
    <xdr:to>
      <xdr:col>10</xdr:col>
      <xdr:colOff>114300</xdr:colOff>
      <xdr:row>62</xdr:row>
      <xdr:rowOff>32385</xdr:rowOff>
    </xdr:to>
    <xdr:cxnSp macro="">
      <xdr:nvCxnSpPr>
        <xdr:cNvPr id="198" name="直線コネクタ 197">
          <a:extLst>
            <a:ext uri="{FF2B5EF4-FFF2-40B4-BE49-F238E27FC236}">
              <a16:creationId xmlns:a16="http://schemas.microsoft.com/office/drawing/2014/main" id="{55C2392C-CE5C-491A-AE2E-6CC44B535A71}"/>
            </a:ext>
          </a:extLst>
        </xdr:cNvPr>
        <xdr:cNvCxnSpPr/>
      </xdr:nvCxnSpPr>
      <xdr:spPr>
        <a:xfrm>
          <a:off x="1008380" y="10401300"/>
          <a:ext cx="78232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93420573-6071-4A95-9025-2F42BB9E0B57}"/>
            </a:ext>
          </a:extLst>
        </xdr:cNvPr>
        <xdr:cNvSpPr txBox="1"/>
      </xdr:nvSpPr>
      <xdr:spPr>
        <a:xfrm>
          <a:off x="317056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8B315CAE-3DA6-435B-819B-A5796ACC0624}"/>
            </a:ext>
          </a:extLst>
        </xdr:cNvPr>
        <xdr:cNvSpPr txBox="1"/>
      </xdr:nvSpPr>
      <xdr:spPr>
        <a:xfrm>
          <a:off x="238570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73DDE124-BBE3-48FC-A46A-26518F1C22A8}"/>
            </a:ext>
          </a:extLst>
        </xdr:cNvPr>
        <xdr:cNvSpPr txBox="1"/>
      </xdr:nvSpPr>
      <xdr:spPr>
        <a:xfrm>
          <a:off x="161100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B366D0F6-D512-4830-9989-4F6D1FFFEA7C}"/>
            </a:ext>
          </a:extLst>
        </xdr:cNvPr>
        <xdr:cNvSpPr txBox="1"/>
      </xdr:nvSpPr>
      <xdr:spPr>
        <a:xfrm>
          <a:off x="836304" y="984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114317</xdr:rowOff>
    </xdr:from>
    <xdr:ext cx="405111" cy="259045"/>
    <xdr:sp macro="" textlink="">
      <xdr:nvSpPr>
        <xdr:cNvPr id="203" name="n_1mainValue【体育館・プール】&#10;有形固定資産減価償却率">
          <a:extLst>
            <a:ext uri="{FF2B5EF4-FFF2-40B4-BE49-F238E27FC236}">
              <a16:creationId xmlns:a16="http://schemas.microsoft.com/office/drawing/2014/main" id="{2BC1FF42-34D5-4D10-9254-30F5B14F2C44}"/>
            </a:ext>
          </a:extLst>
        </xdr:cNvPr>
        <xdr:cNvSpPr txBox="1"/>
      </xdr:nvSpPr>
      <xdr:spPr>
        <a:xfrm>
          <a:off x="3170564" y="1050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93362</xdr:rowOff>
    </xdr:from>
    <xdr:ext cx="405111" cy="259045"/>
    <xdr:sp macro="" textlink="">
      <xdr:nvSpPr>
        <xdr:cNvPr id="204" name="n_2mainValue【体育館・プール】&#10;有形固定資産減価償却率">
          <a:extLst>
            <a:ext uri="{FF2B5EF4-FFF2-40B4-BE49-F238E27FC236}">
              <a16:creationId xmlns:a16="http://schemas.microsoft.com/office/drawing/2014/main" id="{84A193B8-1F0B-4522-9CEA-50FDE42E77F1}"/>
            </a:ext>
          </a:extLst>
        </xdr:cNvPr>
        <xdr:cNvSpPr txBox="1"/>
      </xdr:nvSpPr>
      <xdr:spPr>
        <a:xfrm>
          <a:off x="238570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74312</xdr:rowOff>
    </xdr:from>
    <xdr:ext cx="405111" cy="259045"/>
    <xdr:sp macro="" textlink="">
      <xdr:nvSpPr>
        <xdr:cNvPr id="205" name="n_3mainValue【体育館・プール】&#10;有形固定資産減価償却率">
          <a:extLst>
            <a:ext uri="{FF2B5EF4-FFF2-40B4-BE49-F238E27FC236}">
              <a16:creationId xmlns:a16="http://schemas.microsoft.com/office/drawing/2014/main" id="{26367D22-7378-49AD-873F-C46461EF435B}"/>
            </a:ext>
          </a:extLst>
        </xdr:cNvPr>
        <xdr:cNvSpPr txBox="1"/>
      </xdr:nvSpPr>
      <xdr:spPr>
        <a:xfrm>
          <a:off x="161100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49547</xdr:rowOff>
    </xdr:from>
    <xdr:ext cx="405111" cy="259045"/>
    <xdr:sp macro="" textlink="">
      <xdr:nvSpPr>
        <xdr:cNvPr id="206" name="n_4mainValue【体育館・プール】&#10;有形固定資産減価償却率">
          <a:extLst>
            <a:ext uri="{FF2B5EF4-FFF2-40B4-BE49-F238E27FC236}">
              <a16:creationId xmlns:a16="http://schemas.microsoft.com/office/drawing/2014/main" id="{74200D76-5B65-444E-96FE-525C43A39051}"/>
            </a:ext>
          </a:extLst>
        </xdr:cNvPr>
        <xdr:cNvSpPr txBox="1"/>
      </xdr:nvSpPr>
      <xdr:spPr>
        <a:xfrm>
          <a:off x="83630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90614C1E-8F58-48EB-8735-1A2C8F0967D6}"/>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538920E8-EEE4-486D-9727-723C53D76BD6}"/>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25503F71-BC5B-41A5-85B6-D3475653E5A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D0A407F4-5E2F-444F-9191-502ADCF01A5A}"/>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E24A1091-FCF3-43D3-8A01-004F4897F064}"/>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D69B677F-5123-47A0-A4BB-F07DEC87D663}"/>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C3D705AA-0BD2-4F11-BF2B-F513F74E0432}"/>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57E32F60-3814-49A2-8396-D44F2738D584}"/>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BA98AAAB-A511-4A02-B93A-1D326F6AE0CE}"/>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ABAB42EC-3F65-4072-9F6D-962F69F8455D}"/>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57B5AEEA-6FD1-4D59-8DA4-DF55DB63AC5E}"/>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93D5FD79-2F26-4792-ADC2-F1F4E07926A0}"/>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4577FEC0-F7BA-41E8-B131-79B01BCEEC2C}"/>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F6D0742C-A835-41B3-81F7-7D53E675EE32}"/>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886AD43C-AB78-4A6C-B226-C93869657AE6}"/>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24DABB26-42AA-47B6-AD4D-34C532858D0B}"/>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456268CB-0851-4014-AA95-B8E281C4CBBB}"/>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D09C6B60-BA6A-4F02-A099-849CB9907960}"/>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241A6642-FDF6-4C64-8AA5-EFB47D4791E7}"/>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7FC5C0EC-1E09-4D54-ACF8-CF83593D65E9}"/>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9499737-19EA-4622-81D0-BF6BBD721151}"/>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AD61761E-F9A9-480E-81FB-4B86E637DA7B}"/>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94AF531-67A8-4802-B574-DD0727A4EA21}"/>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27FD6C60-E9AC-426B-9D8C-4098B4EA9961}"/>
            </a:ext>
          </a:extLst>
        </xdr:cNvPr>
        <xdr:cNvCxnSpPr/>
      </xdr:nvCxnSpPr>
      <xdr:spPr>
        <a:xfrm flipV="1">
          <a:off x="9219565" y="950023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50C2B0D5-6B04-40E0-BA6E-3D937D681FD5}"/>
            </a:ext>
          </a:extLst>
        </xdr:cNvPr>
        <xdr:cNvSpPr txBox="1"/>
      </xdr:nvSpPr>
      <xdr:spPr>
        <a:xfrm>
          <a:off x="9258300" y="1077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374F4ABF-861B-4649-A75E-BA270CB09893}"/>
            </a:ext>
          </a:extLst>
        </xdr:cNvPr>
        <xdr:cNvCxnSpPr/>
      </xdr:nvCxnSpPr>
      <xdr:spPr>
        <a:xfrm>
          <a:off x="9154160" y="10774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24662BCF-2CFF-466A-9713-8F72BE1BFD8B}"/>
            </a:ext>
          </a:extLst>
        </xdr:cNvPr>
        <xdr:cNvSpPr txBox="1"/>
      </xdr:nvSpPr>
      <xdr:spPr>
        <a:xfrm>
          <a:off x="9258300" y="9279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E98A0124-B3D6-426F-8FA4-24AD5F2B80EE}"/>
            </a:ext>
          </a:extLst>
        </xdr:cNvPr>
        <xdr:cNvCxnSpPr/>
      </xdr:nvCxnSpPr>
      <xdr:spPr>
        <a:xfrm>
          <a:off x="9154160" y="9500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767FBA89-59BA-407E-9A30-9870EBFA581B}"/>
            </a:ext>
          </a:extLst>
        </xdr:cNvPr>
        <xdr:cNvSpPr txBox="1"/>
      </xdr:nvSpPr>
      <xdr:spPr>
        <a:xfrm>
          <a:off x="9258300" y="10333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52702D84-C38F-4AE2-B0BD-65C03D60B893}"/>
            </a:ext>
          </a:extLst>
        </xdr:cNvPr>
        <xdr:cNvSpPr/>
      </xdr:nvSpPr>
      <xdr:spPr>
        <a:xfrm>
          <a:off x="9192260" y="104781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DE0F595A-978A-4746-8E01-6B9F76BB70E2}"/>
            </a:ext>
          </a:extLst>
        </xdr:cNvPr>
        <xdr:cNvSpPr/>
      </xdr:nvSpPr>
      <xdr:spPr>
        <a:xfrm>
          <a:off x="8445500" y="10480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70D6BC84-2037-4734-A363-D06E23010BB5}"/>
            </a:ext>
          </a:extLst>
        </xdr:cNvPr>
        <xdr:cNvSpPr/>
      </xdr:nvSpPr>
      <xdr:spPr>
        <a:xfrm>
          <a:off x="7670800" y="104838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EDBD2B29-1E0C-4083-8A43-3A6C8EFF0FE7}"/>
            </a:ext>
          </a:extLst>
        </xdr:cNvPr>
        <xdr:cNvSpPr/>
      </xdr:nvSpPr>
      <xdr:spPr>
        <a:xfrm>
          <a:off x="6873240" y="10480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76FB86E1-4104-44E9-BFC8-B821DCD49AFA}"/>
            </a:ext>
          </a:extLst>
        </xdr:cNvPr>
        <xdr:cNvSpPr/>
      </xdr:nvSpPr>
      <xdr:spPr>
        <a:xfrm>
          <a:off x="609854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EBA6995-D254-4A5F-B12F-55B92437959F}"/>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EAB0B4E-C557-4FD3-B2CA-CB9C81BF0343}"/>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BC751C6-E7D4-4106-B0C4-496D5CD2BB32}"/>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1808FE4-E9C4-422F-8DC0-ACC39C8FDEF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E4852FA-A24E-40FF-B09E-305230137046}"/>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143510</xdr:rowOff>
    </xdr:from>
    <xdr:to>
      <xdr:col>55</xdr:col>
      <xdr:colOff>50800</xdr:colOff>
      <xdr:row>63</xdr:row>
      <xdr:rowOff>73660</xdr:rowOff>
    </xdr:to>
    <xdr:sp macro="" textlink="">
      <xdr:nvSpPr>
        <xdr:cNvPr id="246" name="楕円 245">
          <a:extLst>
            <a:ext uri="{FF2B5EF4-FFF2-40B4-BE49-F238E27FC236}">
              <a16:creationId xmlns:a16="http://schemas.microsoft.com/office/drawing/2014/main" id="{48BB0ACB-5172-41A8-B951-BF445FC71639}"/>
            </a:ext>
          </a:extLst>
        </xdr:cNvPr>
        <xdr:cNvSpPr/>
      </xdr:nvSpPr>
      <xdr:spPr>
        <a:xfrm>
          <a:off x="9192260" y="105371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121937</xdr:rowOff>
    </xdr:from>
    <xdr:ext cx="469744" cy="259045"/>
    <xdr:sp macro="" textlink="">
      <xdr:nvSpPr>
        <xdr:cNvPr id="247" name="【体育館・プール】&#10;一人当たり面積該当値テキスト">
          <a:extLst>
            <a:ext uri="{FF2B5EF4-FFF2-40B4-BE49-F238E27FC236}">
              <a16:creationId xmlns:a16="http://schemas.microsoft.com/office/drawing/2014/main" id="{CF3B4EAB-521F-4980-966C-B3FE82277F78}"/>
            </a:ext>
          </a:extLst>
        </xdr:cNvPr>
        <xdr:cNvSpPr txBox="1"/>
      </xdr:nvSpPr>
      <xdr:spPr>
        <a:xfrm>
          <a:off x="9258300" y="1051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145415</xdr:rowOff>
    </xdr:from>
    <xdr:to>
      <xdr:col>50</xdr:col>
      <xdr:colOff>165100</xdr:colOff>
      <xdr:row>63</xdr:row>
      <xdr:rowOff>75565</xdr:rowOff>
    </xdr:to>
    <xdr:sp macro="" textlink="">
      <xdr:nvSpPr>
        <xdr:cNvPr id="248" name="楕円 247">
          <a:extLst>
            <a:ext uri="{FF2B5EF4-FFF2-40B4-BE49-F238E27FC236}">
              <a16:creationId xmlns:a16="http://schemas.microsoft.com/office/drawing/2014/main" id="{CA3443D5-6C70-42F5-BFA0-B932F1398A95}"/>
            </a:ext>
          </a:extLst>
        </xdr:cNvPr>
        <xdr:cNvSpPr/>
      </xdr:nvSpPr>
      <xdr:spPr>
        <a:xfrm>
          <a:off x="8445500" y="105390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22860</xdr:rowOff>
    </xdr:from>
    <xdr:to>
      <xdr:col>55</xdr:col>
      <xdr:colOff>0</xdr:colOff>
      <xdr:row>63</xdr:row>
      <xdr:rowOff>24765</xdr:rowOff>
    </xdr:to>
    <xdr:cxnSp macro="">
      <xdr:nvCxnSpPr>
        <xdr:cNvPr id="249" name="直線コネクタ 248">
          <a:extLst>
            <a:ext uri="{FF2B5EF4-FFF2-40B4-BE49-F238E27FC236}">
              <a16:creationId xmlns:a16="http://schemas.microsoft.com/office/drawing/2014/main" id="{87F8E0C8-FDF1-4B94-BDE2-F2DA1E4848B2}"/>
            </a:ext>
          </a:extLst>
        </xdr:cNvPr>
        <xdr:cNvCxnSpPr/>
      </xdr:nvCxnSpPr>
      <xdr:spPr>
        <a:xfrm flipV="1">
          <a:off x="8496300" y="10584180"/>
          <a:ext cx="7239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147320</xdr:rowOff>
    </xdr:from>
    <xdr:to>
      <xdr:col>46</xdr:col>
      <xdr:colOff>38100</xdr:colOff>
      <xdr:row>63</xdr:row>
      <xdr:rowOff>77470</xdr:rowOff>
    </xdr:to>
    <xdr:sp macro="" textlink="">
      <xdr:nvSpPr>
        <xdr:cNvPr id="250" name="楕円 249">
          <a:extLst>
            <a:ext uri="{FF2B5EF4-FFF2-40B4-BE49-F238E27FC236}">
              <a16:creationId xmlns:a16="http://schemas.microsoft.com/office/drawing/2014/main" id="{70AA7FB4-BAC4-48A5-AFC1-023049F0BAF3}"/>
            </a:ext>
          </a:extLst>
        </xdr:cNvPr>
        <xdr:cNvSpPr/>
      </xdr:nvSpPr>
      <xdr:spPr>
        <a:xfrm>
          <a:off x="7670800" y="105410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24765</xdr:rowOff>
    </xdr:from>
    <xdr:to>
      <xdr:col>50</xdr:col>
      <xdr:colOff>114300</xdr:colOff>
      <xdr:row>63</xdr:row>
      <xdr:rowOff>26670</xdr:rowOff>
    </xdr:to>
    <xdr:cxnSp macro="">
      <xdr:nvCxnSpPr>
        <xdr:cNvPr id="251" name="直線コネクタ 250">
          <a:extLst>
            <a:ext uri="{FF2B5EF4-FFF2-40B4-BE49-F238E27FC236}">
              <a16:creationId xmlns:a16="http://schemas.microsoft.com/office/drawing/2014/main" id="{E71750A5-F20D-4123-8CA5-10971001F4D7}"/>
            </a:ext>
          </a:extLst>
        </xdr:cNvPr>
        <xdr:cNvCxnSpPr/>
      </xdr:nvCxnSpPr>
      <xdr:spPr>
        <a:xfrm flipV="1">
          <a:off x="7713980" y="10586085"/>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147320</xdr:rowOff>
    </xdr:from>
    <xdr:to>
      <xdr:col>41</xdr:col>
      <xdr:colOff>101600</xdr:colOff>
      <xdr:row>63</xdr:row>
      <xdr:rowOff>77470</xdr:rowOff>
    </xdr:to>
    <xdr:sp macro="" textlink="">
      <xdr:nvSpPr>
        <xdr:cNvPr id="252" name="楕円 251">
          <a:extLst>
            <a:ext uri="{FF2B5EF4-FFF2-40B4-BE49-F238E27FC236}">
              <a16:creationId xmlns:a16="http://schemas.microsoft.com/office/drawing/2014/main" id="{DF5E5EA6-348B-4F96-8550-F64E00E1B275}"/>
            </a:ext>
          </a:extLst>
        </xdr:cNvPr>
        <xdr:cNvSpPr/>
      </xdr:nvSpPr>
      <xdr:spPr>
        <a:xfrm>
          <a:off x="6873240" y="10541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26670</xdr:rowOff>
    </xdr:from>
    <xdr:to>
      <xdr:col>45</xdr:col>
      <xdr:colOff>177800</xdr:colOff>
      <xdr:row>63</xdr:row>
      <xdr:rowOff>26670</xdr:rowOff>
    </xdr:to>
    <xdr:cxnSp macro="">
      <xdr:nvCxnSpPr>
        <xdr:cNvPr id="253" name="直線コネクタ 252">
          <a:extLst>
            <a:ext uri="{FF2B5EF4-FFF2-40B4-BE49-F238E27FC236}">
              <a16:creationId xmlns:a16="http://schemas.microsoft.com/office/drawing/2014/main" id="{2D3BC403-A109-4CCC-A737-766856C8D898}"/>
            </a:ext>
          </a:extLst>
        </xdr:cNvPr>
        <xdr:cNvCxnSpPr/>
      </xdr:nvCxnSpPr>
      <xdr:spPr>
        <a:xfrm>
          <a:off x="6924040" y="1058799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149225</xdr:rowOff>
    </xdr:from>
    <xdr:to>
      <xdr:col>36</xdr:col>
      <xdr:colOff>165100</xdr:colOff>
      <xdr:row>63</xdr:row>
      <xdr:rowOff>79375</xdr:rowOff>
    </xdr:to>
    <xdr:sp macro="" textlink="">
      <xdr:nvSpPr>
        <xdr:cNvPr id="254" name="楕円 253">
          <a:extLst>
            <a:ext uri="{FF2B5EF4-FFF2-40B4-BE49-F238E27FC236}">
              <a16:creationId xmlns:a16="http://schemas.microsoft.com/office/drawing/2014/main" id="{7B852EB5-6C2E-484C-AAF8-D4ABDBDB6EE8}"/>
            </a:ext>
          </a:extLst>
        </xdr:cNvPr>
        <xdr:cNvSpPr/>
      </xdr:nvSpPr>
      <xdr:spPr>
        <a:xfrm>
          <a:off x="6098540" y="105429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26670</xdr:rowOff>
    </xdr:from>
    <xdr:to>
      <xdr:col>41</xdr:col>
      <xdr:colOff>50800</xdr:colOff>
      <xdr:row>63</xdr:row>
      <xdr:rowOff>28575</xdr:rowOff>
    </xdr:to>
    <xdr:cxnSp macro="">
      <xdr:nvCxnSpPr>
        <xdr:cNvPr id="255" name="直線コネクタ 254">
          <a:extLst>
            <a:ext uri="{FF2B5EF4-FFF2-40B4-BE49-F238E27FC236}">
              <a16:creationId xmlns:a16="http://schemas.microsoft.com/office/drawing/2014/main" id="{FDEF4DB7-558A-4ADA-A778-96724AAB47B6}"/>
            </a:ext>
          </a:extLst>
        </xdr:cNvPr>
        <xdr:cNvCxnSpPr/>
      </xdr:nvCxnSpPr>
      <xdr:spPr>
        <a:xfrm flipV="1">
          <a:off x="6149340" y="10587990"/>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BF959303-E0BC-4E67-B6AF-2F186074EFCE}"/>
            </a:ext>
          </a:extLst>
        </xdr:cNvPr>
        <xdr:cNvSpPr txBox="1"/>
      </xdr:nvSpPr>
      <xdr:spPr>
        <a:xfrm>
          <a:off x="8271587" y="1025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6A37216E-BFAA-4FC1-B9C0-8F558E6818B2}"/>
            </a:ext>
          </a:extLst>
        </xdr:cNvPr>
        <xdr:cNvSpPr txBox="1"/>
      </xdr:nvSpPr>
      <xdr:spPr>
        <a:xfrm>
          <a:off x="7509587" y="1026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42344C9E-95B6-49A0-86BC-567D6D96E2D1}"/>
            </a:ext>
          </a:extLst>
        </xdr:cNvPr>
        <xdr:cNvSpPr txBox="1"/>
      </xdr:nvSpPr>
      <xdr:spPr>
        <a:xfrm>
          <a:off x="6712027" y="1025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B2627D38-E898-4819-B8EB-DF16FAE3BC83}"/>
            </a:ext>
          </a:extLst>
        </xdr:cNvPr>
        <xdr:cNvSpPr txBox="1"/>
      </xdr:nvSpPr>
      <xdr:spPr>
        <a:xfrm>
          <a:off x="5937327" y="1020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66692</xdr:rowOff>
    </xdr:from>
    <xdr:ext cx="469744" cy="259045"/>
    <xdr:sp macro="" textlink="">
      <xdr:nvSpPr>
        <xdr:cNvPr id="260" name="n_1mainValue【体育館・プール】&#10;一人当たり面積">
          <a:extLst>
            <a:ext uri="{FF2B5EF4-FFF2-40B4-BE49-F238E27FC236}">
              <a16:creationId xmlns:a16="http://schemas.microsoft.com/office/drawing/2014/main" id="{F9A5983A-6A54-4D32-9F9D-68DF9F1AC1B5}"/>
            </a:ext>
          </a:extLst>
        </xdr:cNvPr>
        <xdr:cNvSpPr txBox="1"/>
      </xdr:nvSpPr>
      <xdr:spPr>
        <a:xfrm>
          <a:off x="8271587" y="10628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68597</xdr:rowOff>
    </xdr:from>
    <xdr:ext cx="469744" cy="259045"/>
    <xdr:sp macro="" textlink="">
      <xdr:nvSpPr>
        <xdr:cNvPr id="261" name="n_2mainValue【体育館・プール】&#10;一人当たり面積">
          <a:extLst>
            <a:ext uri="{FF2B5EF4-FFF2-40B4-BE49-F238E27FC236}">
              <a16:creationId xmlns:a16="http://schemas.microsoft.com/office/drawing/2014/main" id="{5F85DA42-A1CD-4A16-B20E-23566685B6D8}"/>
            </a:ext>
          </a:extLst>
        </xdr:cNvPr>
        <xdr:cNvSpPr txBox="1"/>
      </xdr:nvSpPr>
      <xdr:spPr>
        <a:xfrm>
          <a:off x="7509587"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68597</xdr:rowOff>
    </xdr:from>
    <xdr:ext cx="469744" cy="259045"/>
    <xdr:sp macro="" textlink="">
      <xdr:nvSpPr>
        <xdr:cNvPr id="262" name="n_3mainValue【体育館・プール】&#10;一人当たり面積">
          <a:extLst>
            <a:ext uri="{FF2B5EF4-FFF2-40B4-BE49-F238E27FC236}">
              <a16:creationId xmlns:a16="http://schemas.microsoft.com/office/drawing/2014/main" id="{E85FBB7C-7F4C-4194-A6BE-789908602DE2}"/>
            </a:ext>
          </a:extLst>
        </xdr:cNvPr>
        <xdr:cNvSpPr txBox="1"/>
      </xdr:nvSpPr>
      <xdr:spPr>
        <a:xfrm>
          <a:off x="6712027"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70502</xdr:rowOff>
    </xdr:from>
    <xdr:ext cx="469744" cy="259045"/>
    <xdr:sp macro="" textlink="">
      <xdr:nvSpPr>
        <xdr:cNvPr id="263" name="n_4mainValue【体育館・プール】&#10;一人当たり面積">
          <a:extLst>
            <a:ext uri="{FF2B5EF4-FFF2-40B4-BE49-F238E27FC236}">
              <a16:creationId xmlns:a16="http://schemas.microsoft.com/office/drawing/2014/main" id="{E96091DC-3A6A-4ACF-88D8-D96ABE366661}"/>
            </a:ext>
          </a:extLst>
        </xdr:cNvPr>
        <xdr:cNvSpPr txBox="1"/>
      </xdr:nvSpPr>
      <xdr:spPr>
        <a:xfrm>
          <a:off x="5937327" y="1063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FC2ADFCC-7A16-45DB-87A2-AECDEFD887E5}"/>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A62989C6-5874-4969-84DD-AC76530AAB29}"/>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55B88263-E1F9-4480-9B65-D3B80A5314D7}"/>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C2FEB0E5-6352-4BD3-BE89-E59CDDAE6D7D}"/>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593BCDBB-6BEC-4808-90AC-6B38A6661725}"/>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206B726E-DA31-4D1B-B656-4C5867213F1F}"/>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912838FD-C1D5-4742-8E6F-AC9E0E4B77E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94FEB76C-64CF-463C-A80F-5C5D3DA054D7}"/>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7C5ED622-9B9C-4A61-9A92-9B373B405B25}"/>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C38374B4-0984-4AD2-B36A-B56D5BA0426A}"/>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468A444D-14F2-4627-8ED2-2501FD60F86F}"/>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78D516FF-6691-4B8F-99CA-EA6465F5D52B}"/>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BFB10525-181F-4776-B582-DB0DCD6F8525}"/>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16406398-E9A3-48A5-8128-F0A98BC4C83C}"/>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9BCF0EAD-1BE4-476D-A866-3205EE0069B6}"/>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F196F747-981A-4D28-83B4-DF0016648D39}"/>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52148D41-9585-453F-A047-129FA25DF9E3}"/>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120A760E-FB7C-4B70-8F5E-DBF7577217D2}"/>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F26A0B47-8442-4FDE-B3B0-85FEFE758AD7}"/>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C9AFED35-8642-43AA-8FBA-93544A11A7EF}"/>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592147FD-CE30-4B64-8A98-931619B676BF}"/>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811BBEAF-940F-41D7-92CA-92F481B4C47B}"/>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2F3160F8-AE42-4D44-A381-80ABFE55B28C}"/>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B59AA836-F7AC-472F-A0AC-083DDEDB82C6}"/>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DE2883CF-454A-49CA-8610-695061C465E4}"/>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D3449E0F-3784-446A-AAAC-129D1AFF4336}"/>
            </a:ext>
          </a:extLst>
        </xdr:cNvPr>
        <xdr:cNvCxnSpPr/>
      </xdr:nvCxnSpPr>
      <xdr:spPr>
        <a:xfrm flipV="1">
          <a:off x="4086225" y="13135247"/>
          <a:ext cx="0" cy="1450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93708A01-7D7A-4CF7-A96F-42C22E73FC6A}"/>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C584C963-4445-4579-84B0-B5210BEFAA83}"/>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5D33793C-19BD-460A-A113-BF91A4C4B142}"/>
            </a:ext>
          </a:extLst>
        </xdr:cNvPr>
        <xdr:cNvSpPr txBox="1"/>
      </xdr:nvSpPr>
      <xdr:spPr>
        <a:xfrm>
          <a:off x="4124960" y="129142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B38DAF87-8125-47D6-A2F2-086F575BAD3B}"/>
            </a:ext>
          </a:extLst>
        </xdr:cNvPr>
        <xdr:cNvCxnSpPr/>
      </xdr:nvCxnSpPr>
      <xdr:spPr>
        <a:xfrm>
          <a:off x="4020820" y="131352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DBDBF4EE-6004-40CE-BA2B-34535711474B}"/>
            </a:ext>
          </a:extLst>
        </xdr:cNvPr>
        <xdr:cNvSpPr txBox="1"/>
      </xdr:nvSpPr>
      <xdr:spPr>
        <a:xfrm>
          <a:off x="4124960" y="138203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B5F668E4-6005-4FE4-8E19-8F7776990BF8}"/>
            </a:ext>
          </a:extLst>
        </xdr:cNvPr>
        <xdr:cNvSpPr/>
      </xdr:nvSpPr>
      <xdr:spPr>
        <a:xfrm>
          <a:off x="4036060" y="13965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7150E063-F4E0-49BF-A453-0D3A575EBDDE}"/>
            </a:ext>
          </a:extLst>
        </xdr:cNvPr>
        <xdr:cNvSpPr/>
      </xdr:nvSpPr>
      <xdr:spPr>
        <a:xfrm>
          <a:off x="3312160" y="139569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25C2C0E2-BFA3-48AB-8EDF-DFACE43940C8}"/>
            </a:ext>
          </a:extLst>
        </xdr:cNvPr>
        <xdr:cNvSpPr/>
      </xdr:nvSpPr>
      <xdr:spPr>
        <a:xfrm>
          <a:off x="2514600" y="13942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22B48A4E-849F-4B5D-B2DD-825008FC8810}"/>
            </a:ext>
          </a:extLst>
        </xdr:cNvPr>
        <xdr:cNvSpPr/>
      </xdr:nvSpPr>
      <xdr:spPr>
        <a:xfrm>
          <a:off x="1739900" y="139150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48B293C2-7AB0-4B77-83C8-91757720312E}"/>
            </a:ext>
          </a:extLst>
        </xdr:cNvPr>
        <xdr:cNvSpPr/>
      </xdr:nvSpPr>
      <xdr:spPr>
        <a:xfrm>
          <a:off x="965200" y="139019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A1B8D22-A9A3-4402-8B1C-1885306EE972}"/>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B3D6FC9-1412-4C14-A740-800B3073FBA6}"/>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1F07BF0-AF43-4BEC-A8D7-03B034E0B25D}"/>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13986D0-E34E-4907-8C03-0AD49195EBFE}"/>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335E72B-6C7B-4C0B-A898-C7EE50199CEC}"/>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111398</xdr:rowOff>
    </xdr:from>
    <xdr:to>
      <xdr:col>24</xdr:col>
      <xdr:colOff>114300</xdr:colOff>
      <xdr:row>86</xdr:row>
      <xdr:rowOff>41548</xdr:rowOff>
    </xdr:to>
    <xdr:sp macro="" textlink="">
      <xdr:nvSpPr>
        <xdr:cNvPr id="305" name="楕円 304">
          <a:extLst>
            <a:ext uri="{FF2B5EF4-FFF2-40B4-BE49-F238E27FC236}">
              <a16:creationId xmlns:a16="http://schemas.microsoft.com/office/drawing/2014/main" id="{9C1AF87D-6D3D-4CEC-8E85-CC1ED9F465E4}"/>
            </a:ext>
          </a:extLst>
        </xdr:cNvPr>
        <xdr:cNvSpPr/>
      </xdr:nvSpPr>
      <xdr:spPr>
        <a:xfrm>
          <a:off x="4036060" y="143607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89825</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9EA95A4A-F6C0-4368-88A4-EFFE13BE5E8D}"/>
            </a:ext>
          </a:extLst>
        </xdr:cNvPr>
        <xdr:cNvSpPr txBox="1"/>
      </xdr:nvSpPr>
      <xdr:spPr>
        <a:xfrm>
          <a:off x="4124960" y="14339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62412</xdr:rowOff>
    </xdr:from>
    <xdr:to>
      <xdr:col>20</xdr:col>
      <xdr:colOff>38100</xdr:colOff>
      <xdr:row>85</xdr:row>
      <xdr:rowOff>164012</xdr:rowOff>
    </xdr:to>
    <xdr:sp macro="" textlink="">
      <xdr:nvSpPr>
        <xdr:cNvPr id="307" name="楕円 306">
          <a:extLst>
            <a:ext uri="{FF2B5EF4-FFF2-40B4-BE49-F238E27FC236}">
              <a16:creationId xmlns:a16="http://schemas.microsoft.com/office/drawing/2014/main" id="{C68AD923-534D-43B3-9BCB-BD7C102A76AB}"/>
            </a:ext>
          </a:extLst>
        </xdr:cNvPr>
        <xdr:cNvSpPr/>
      </xdr:nvSpPr>
      <xdr:spPr>
        <a:xfrm>
          <a:off x="3312160" y="143118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113212</xdr:rowOff>
    </xdr:from>
    <xdr:to>
      <xdr:col>24</xdr:col>
      <xdr:colOff>63500</xdr:colOff>
      <xdr:row>85</xdr:row>
      <xdr:rowOff>162198</xdr:rowOff>
    </xdr:to>
    <xdr:cxnSp macro="">
      <xdr:nvCxnSpPr>
        <xdr:cNvPr id="308" name="直線コネクタ 307">
          <a:extLst>
            <a:ext uri="{FF2B5EF4-FFF2-40B4-BE49-F238E27FC236}">
              <a16:creationId xmlns:a16="http://schemas.microsoft.com/office/drawing/2014/main" id="{B3ECB241-DA3B-4964-AA13-C2DC4530A2D3}"/>
            </a:ext>
          </a:extLst>
        </xdr:cNvPr>
        <xdr:cNvCxnSpPr/>
      </xdr:nvCxnSpPr>
      <xdr:spPr>
        <a:xfrm>
          <a:off x="3355340" y="14362612"/>
          <a:ext cx="73152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13426</xdr:rowOff>
    </xdr:from>
    <xdr:to>
      <xdr:col>15</xdr:col>
      <xdr:colOff>101600</xdr:colOff>
      <xdr:row>85</xdr:row>
      <xdr:rowOff>115026</xdr:rowOff>
    </xdr:to>
    <xdr:sp macro="" textlink="">
      <xdr:nvSpPr>
        <xdr:cNvPr id="309" name="楕円 308">
          <a:extLst>
            <a:ext uri="{FF2B5EF4-FFF2-40B4-BE49-F238E27FC236}">
              <a16:creationId xmlns:a16="http://schemas.microsoft.com/office/drawing/2014/main" id="{541415F5-BFFD-406E-A050-272C65504886}"/>
            </a:ext>
          </a:extLst>
        </xdr:cNvPr>
        <xdr:cNvSpPr/>
      </xdr:nvSpPr>
      <xdr:spPr>
        <a:xfrm>
          <a:off x="2514600" y="1426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64226</xdr:rowOff>
    </xdr:from>
    <xdr:to>
      <xdr:col>19</xdr:col>
      <xdr:colOff>177800</xdr:colOff>
      <xdr:row>85</xdr:row>
      <xdr:rowOff>113212</xdr:rowOff>
    </xdr:to>
    <xdr:cxnSp macro="">
      <xdr:nvCxnSpPr>
        <xdr:cNvPr id="310" name="直線コネクタ 309">
          <a:extLst>
            <a:ext uri="{FF2B5EF4-FFF2-40B4-BE49-F238E27FC236}">
              <a16:creationId xmlns:a16="http://schemas.microsoft.com/office/drawing/2014/main" id="{34ED239C-D0B7-4AB3-99F4-42040CF25603}"/>
            </a:ext>
          </a:extLst>
        </xdr:cNvPr>
        <xdr:cNvCxnSpPr/>
      </xdr:nvCxnSpPr>
      <xdr:spPr>
        <a:xfrm>
          <a:off x="2565400" y="14313626"/>
          <a:ext cx="78994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135889</xdr:rowOff>
    </xdr:from>
    <xdr:to>
      <xdr:col>10</xdr:col>
      <xdr:colOff>165100</xdr:colOff>
      <xdr:row>85</xdr:row>
      <xdr:rowOff>66039</xdr:rowOff>
    </xdr:to>
    <xdr:sp macro="" textlink="">
      <xdr:nvSpPr>
        <xdr:cNvPr id="311" name="楕円 310">
          <a:extLst>
            <a:ext uri="{FF2B5EF4-FFF2-40B4-BE49-F238E27FC236}">
              <a16:creationId xmlns:a16="http://schemas.microsoft.com/office/drawing/2014/main" id="{8C1465B6-99BB-4219-B0E2-7491DD99986C}"/>
            </a:ext>
          </a:extLst>
        </xdr:cNvPr>
        <xdr:cNvSpPr/>
      </xdr:nvSpPr>
      <xdr:spPr>
        <a:xfrm>
          <a:off x="1739900" y="142176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15239</xdr:rowOff>
    </xdr:from>
    <xdr:to>
      <xdr:col>15</xdr:col>
      <xdr:colOff>50800</xdr:colOff>
      <xdr:row>85</xdr:row>
      <xdr:rowOff>64226</xdr:rowOff>
    </xdr:to>
    <xdr:cxnSp macro="">
      <xdr:nvCxnSpPr>
        <xdr:cNvPr id="312" name="直線コネクタ 311">
          <a:extLst>
            <a:ext uri="{FF2B5EF4-FFF2-40B4-BE49-F238E27FC236}">
              <a16:creationId xmlns:a16="http://schemas.microsoft.com/office/drawing/2014/main" id="{3E1BAC89-1EC4-47A9-B011-BF0B51A64CBD}"/>
            </a:ext>
          </a:extLst>
        </xdr:cNvPr>
        <xdr:cNvCxnSpPr/>
      </xdr:nvCxnSpPr>
      <xdr:spPr>
        <a:xfrm>
          <a:off x="1790700" y="14264639"/>
          <a:ext cx="7747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86905</xdr:rowOff>
    </xdr:from>
    <xdr:to>
      <xdr:col>6</xdr:col>
      <xdr:colOff>38100</xdr:colOff>
      <xdr:row>85</xdr:row>
      <xdr:rowOff>17055</xdr:rowOff>
    </xdr:to>
    <xdr:sp macro="" textlink="">
      <xdr:nvSpPr>
        <xdr:cNvPr id="313" name="楕円 312">
          <a:extLst>
            <a:ext uri="{FF2B5EF4-FFF2-40B4-BE49-F238E27FC236}">
              <a16:creationId xmlns:a16="http://schemas.microsoft.com/office/drawing/2014/main" id="{8583D0C8-AE47-4B01-A802-82D3745AA848}"/>
            </a:ext>
          </a:extLst>
        </xdr:cNvPr>
        <xdr:cNvSpPr/>
      </xdr:nvSpPr>
      <xdr:spPr>
        <a:xfrm>
          <a:off x="965200" y="141686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137705</xdr:rowOff>
    </xdr:from>
    <xdr:to>
      <xdr:col>10</xdr:col>
      <xdr:colOff>114300</xdr:colOff>
      <xdr:row>85</xdr:row>
      <xdr:rowOff>15239</xdr:rowOff>
    </xdr:to>
    <xdr:cxnSp macro="">
      <xdr:nvCxnSpPr>
        <xdr:cNvPr id="314" name="直線コネクタ 313">
          <a:extLst>
            <a:ext uri="{FF2B5EF4-FFF2-40B4-BE49-F238E27FC236}">
              <a16:creationId xmlns:a16="http://schemas.microsoft.com/office/drawing/2014/main" id="{7CCA2DD3-9A85-49C2-B904-25D4777999A9}"/>
            </a:ext>
          </a:extLst>
        </xdr:cNvPr>
        <xdr:cNvCxnSpPr/>
      </xdr:nvCxnSpPr>
      <xdr:spPr>
        <a:xfrm>
          <a:off x="1008380" y="14219465"/>
          <a:ext cx="782320" cy="45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1C04FC23-9389-417A-BA42-B95EFE128E22}"/>
            </a:ext>
          </a:extLst>
        </xdr:cNvPr>
        <xdr:cNvSpPr txBox="1"/>
      </xdr:nvSpPr>
      <xdr:spPr>
        <a:xfrm>
          <a:off x="3170564" y="13739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B6B8A6F7-660B-4118-8AE8-730823573742}"/>
            </a:ext>
          </a:extLst>
        </xdr:cNvPr>
        <xdr:cNvSpPr txBox="1"/>
      </xdr:nvSpPr>
      <xdr:spPr>
        <a:xfrm>
          <a:off x="2385704" y="13725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B8C80E01-D49B-480F-98BD-96D99AA661F5}"/>
            </a:ext>
          </a:extLst>
        </xdr:cNvPr>
        <xdr:cNvSpPr txBox="1"/>
      </xdr:nvSpPr>
      <xdr:spPr>
        <a:xfrm>
          <a:off x="1611004" y="13694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a:extLst>
            <a:ext uri="{FF2B5EF4-FFF2-40B4-BE49-F238E27FC236}">
              <a16:creationId xmlns:a16="http://schemas.microsoft.com/office/drawing/2014/main" id="{717F9C9D-72E0-4114-BCAC-0BD56F5304A8}"/>
            </a:ext>
          </a:extLst>
        </xdr:cNvPr>
        <xdr:cNvSpPr txBox="1"/>
      </xdr:nvSpPr>
      <xdr:spPr>
        <a:xfrm>
          <a:off x="836304" y="1368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155139</xdr:rowOff>
    </xdr:from>
    <xdr:ext cx="405111" cy="259045"/>
    <xdr:sp macro="" textlink="">
      <xdr:nvSpPr>
        <xdr:cNvPr id="319" name="n_1mainValue【福祉施設】&#10;有形固定資産減価償却率">
          <a:extLst>
            <a:ext uri="{FF2B5EF4-FFF2-40B4-BE49-F238E27FC236}">
              <a16:creationId xmlns:a16="http://schemas.microsoft.com/office/drawing/2014/main" id="{18D14F19-218B-49C3-ABD7-F692799C10EC}"/>
            </a:ext>
          </a:extLst>
        </xdr:cNvPr>
        <xdr:cNvSpPr txBox="1"/>
      </xdr:nvSpPr>
      <xdr:spPr>
        <a:xfrm>
          <a:off x="3170564" y="1440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106153</xdr:rowOff>
    </xdr:from>
    <xdr:ext cx="405111" cy="259045"/>
    <xdr:sp macro="" textlink="">
      <xdr:nvSpPr>
        <xdr:cNvPr id="320" name="n_2mainValue【福祉施設】&#10;有形固定資産減価償却率">
          <a:extLst>
            <a:ext uri="{FF2B5EF4-FFF2-40B4-BE49-F238E27FC236}">
              <a16:creationId xmlns:a16="http://schemas.microsoft.com/office/drawing/2014/main" id="{0A9D9F77-A767-4E88-A6A3-D9AF67234786}"/>
            </a:ext>
          </a:extLst>
        </xdr:cNvPr>
        <xdr:cNvSpPr txBox="1"/>
      </xdr:nvSpPr>
      <xdr:spPr>
        <a:xfrm>
          <a:off x="2385704" y="14355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57166</xdr:rowOff>
    </xdr:from>
    <xdr:ext cx="405111" cy="259045"/>
    <xdr:sp macro="" textlink="">
      <xdr:nvSpPr>
        <xdr:cNvPr id="321" name="n_3mainValue【福祉施設】&#10;有形固定資産減価償却率">
          <a:extLst>
            <a:ext uri="{FF2B5EF4-FFF2-40B4-BE49-F238E27FC236}">
              <a16:creationId xmlns:a16="http://schemas.microsoft.com/office/drawing/2014/main" id="{16C52727-89FA-47A4-AA62-877FA2B459B0}"/>
            </a:ext>
          </a:extLst>
        </xdr:cNvPr>
        <xdr:cNvSpPr txBox="1"/>
      </xdr:nvSpPr>
      <xdr:spPr>
        <a:xfrm>
          <a:off x="1611004" y="1430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8182</xdr:rowOff>
    </xdr:from>
    <xdr:ext cx="405111" cy="259045"/>
    <xdr:sp macro="" textlink="">
      <xdr:nvSpPr>
        <xdr:cNvPr id="322" name="n_4mainValue【福祉施設】&#10;有形固定資産減価償却率">
          <a:extLst>
            <a:ext uri="{FF2B5EF4-FFF2-40B4-BE49-F238E27FC236}">
              <a16:creationId xmlns:a16="http://schemas.microsoft.com/office/drawing/2014/main" id="{F8AEED88-B243-437B-8C3C-DF31939F6D69}"/>
            </a:ext>
          </a:extLst>
        </xdr:cNvPr>
        <xdr:cNvSpPr txBox="1"/>
      </xdr:nvSpPr>
      <xdr:spPr>
        <a:xfrm>
          <a:off x="836304" y="1425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B7EB407B-A80B-4C46-932D-8A75FF59716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60EEC905-21FE-4241-A988-4A157A470391}"/>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E594345C-B162-4C48-8DCF-D849A2999974}"/>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145964A2-15C8-4359-9CDA-B8660DF08116}"/>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5F70F275-458C-4DA2-867F-7F06227C8462}"/>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F560F012-5788-4B93-93AF-0D3406962B66}"/>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2DA094A3-45E7-4DAD-B286-1F238E848C86}"/>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EB99738B-33DA-4B64-A219-4FC9825DF236}"/>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D81131DC-8C7E-4FA2-9266-33A5D3A184F6}"/>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C76E61CD-9608-4CEA-8458-9027FD49FC3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C9E60C22-FA13-450D-9C39-63F137DA199A}"/>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4A2797BB-1A6E-40B0-B433-8DCDD02964E2}"/>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B3535DF9-46E3-4BC3-A9D5-25BE9D8F6536}"/>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221F4808-A8F3-4873-99F1-7B64EC088E83}"/>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AF80D067-6E6D-414A-9E7D-55C10AB6EFBF}"/>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B27946FF-07FC-48D1-8C13-7DBE5716FD0C}"/>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59B9F9BA-2107-4A86-81C0-A29AEA31E017}"/>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F747BEF9-57B0-417A-A4B0-0689364B6743}"/>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25723701-72A9-4625-B71F-EB73826507F7}"/>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23C3227B-6D0B-4299-B217-A1F35D257C49}"/>
            </a:ext>
          </a:extLst>
        </xdr:cNvPr>
        <xdr:cNvCxnSpPr/>
      </xdr:nvCxnSpPr>
      <xdr:spPr>
        <a:xfrm flipV="1">
          <a:off x="9219565" y="13136881"/>
          <a:ext cx="0" cy="1190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710C63A5-9142-4DFD-B79B-FEA197EFEE24}"/>
            </a:ext>
          </a:extLst>
        </xdr:cNvPr>
        <xdr:cNvSpPr txBox="1"/>
      </xdr:nvSpPr>
      <xdr:spPr>
        <a:xfrm>
          <a:off x="9258300" y="1433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0A11D2F0-FB9D-4007-87BF-770B785136B6}"/>
            </a:ext>
          </a:extLst>
        </xdr:cNvPr>
        <xdr:cNvCxnSpPr/>
      </xdr:nvCxnSpPr>
      <xdr:spPr>
        <a:xfrm>
          <a:off x="9154160" y="14327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C6C10AC7-8B7B-4B4B-A1DC-CCB60F54CC3E}"/>
            </a:ext>
          </a:extLst>
        </xdr:cNvPr>
        <xdr:cNvSpPr txBox="1"/>
      </xdr:nvSpPr>
      <xdr:spPr>
        <a:xfrm>
          <a:off x="9258300" y="12915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2B825EC3-B6AA-49E0-B234-DC79DC1E3208}"/>
            </a:ext>
          </a:extLst>
        </xdr:cNvPr>
        <xdr:cNvCxnSpPr/>
      </xdr:nvCxnSpPr>
      <xdr:spPr>
        <a:xfrm>
          <a:off x="9154160" y="131368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E1CEE030-5280-4A2A-98E9-18611B9570D8}"/>
            </a:ext>
          </a:extLst>
        </xdr:cNvPr>
        <xdr:cNvSpPr txBox="1"/>
      </xdr:nvSpPr>
      <xdr:spPr>
        <a:xfrm>
          <a:off x="9258300" y="137852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AD413BB0-3105-4590-88D6-E15EA4AE8138}"/>
            </a:ext>
          </a:extLst>
        </xdr:cNvPr>
        <xdr:cNvSpPr/>
      </xdr:nvSpPr>
      <xdr:spPr>
        <a:xfrm>
          <a:off x="9192260" y="139299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FA6CD0DB-B6E3-4E8C-9543-9ECD9F64DC9B}"/>
            </a:ext>
          </a:extLst>
        </xdr:cNvPr>
        <xdr:cNvSpPr/>
      </xdr:nvSpPr>
      <xdr:spPr>
        <a:xfrm>
          <a:off x="8445500" y="1392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684EB2C3-57BE-407C-AB81-B7B1DA5C9652}"/>
            </a:ext>
          </a:extLst>
        </xdr:cNvPr>
        <xdr:cNvSpPr/>
      </xdr:nvSpPr>
      <xdr:spPr>
        <a:xfrm>
          <a:off x="7670800" y="139299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37382D1F-C8D2-42AA-8DD5-95FD6665598B}"/>
            </a:ext>
          </a:extLst>
        </xdr:cNvPr>
        <xdr:cNvSpPr/>
      </xdr:nvSpPr>
      <xdr:spPr>
        <a:xfrm>
          <a:off x="6873240" y="1391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D28E7BA0-8C8D-49F8-8114-7F98E0BA79FC}"/>
            </a:ext>
          </a:extLst>
        </xdr:cNvPr>
        <xdr:cNvSpPr/>
      </xdr:nvSpPr>
      <xdr:spPr>
        <a:xfrm>
          <a:off x="609854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F2D7944-B5FE-4AE6-B3FB-D6C5A276F5F9}"/>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8185F64-0F5C-4A6D-969D-33011FB1333F}"/>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A157764-FAF4-4227-8921-FF791600FE32}"/>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C0E3B90-0CEE-42A8-B3B0-354EF45F54E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7ACE72F-EB52-49DE-AC7C-791AE6428C6E}"/>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27305</xdr:rowOff>
    </xdr:from>
    <xdr:to>
      <xdr:col>55</xdr:col>
      <xdr:colOff>50800</xdr:colOff>
      <xdr:row>84</xdr:row>
      <xdr:rowOff>128905</xdr:rowOff>
    </xdr:to>
    <xdr:sp macro="" textlink="">
      <xdr:nvSpPr>
        <xdr:cNvPr id="358" name="楕円 357">
          <a:extLst>
            <a:ext uri="{FF2B5EF4-FFF2-40B4-BE49-F238E27FC236}">
              <a16:creationId xmlns:a16="http://schemas.microsoft.com/office/drawing/2014/main" id="{6B41D29C-BA38-423C-A508-596156925A2D}"/>
            </a:ext>
          </a:extLst>
        </xdr:cNvPr>
        <xdr:cNvSpPr/>
      </xdr:nvSpPr>
      <xdr:spPr>
        <a:xfrm>
          <a:off x="9192260" y="141090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5732</xdr:rowOff>
    </xdr:from>
    <xdr:ext cx="469744" cy="259045"/>
    <xdr:sp macro="" textlink="">
      <xdr:nvSpPr>
        <xdr:cNvPr id="359" name="【福祉施設】&#10;一人当たり面積該当値テキスト">
          <a:extLst>
            <a:ext uri="{FF2B5EF4-FFF2-40B4-BE49-F238E27FC236}">
              <a16:creationId xmlns:a16="http://schemas.microsoft.com/office/drawing/2014/main" id="{5339D4D6-CD39-4BE9-8C78-23B24B51EC72}"/>
            </a:ext>
          </a:extLst>
        </xdr:cNvPr>
        <xdr:cNvSpPr txBox="1"/>
      </xdr:nvSpPr>
      <xdr:spPr>
        <a:xfrm>
          <a:off x="9258300" y="1408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27305</xdr:rowOff>
    </xdr:from>
    <xdr:to>
      <xdr:col>50</xdr:col>
      <xdr:colOff>165100</xdr:colOff>
      <xdr:row>84</xdr:row>
      <xdr:rowOff>128905</xdr:rowOff>
    </xdr:to>
    <xdr:sp macro="" textlink="">
      <xdr:nvSpPr>
        <xdr:cNvPr id="360" name="楕円 359">
          <a:extLst>
            <a:ext uri="{FF2B5EF4-FFF2-40B4-BE49-F238E27FC236}">
              <a16:creationId xmlns:a16="http://schemas.microsoft.com/office/drawing/2014/main" id="{FB5BCE3B-505F-4D85-8752-C1CD9C4551CA}"/>
            </a:ext>
          </a:extLst>
        </xdr:cNvPr>
        <xdr:cNvSpPr/>
      </xdr:nvSpPr>
      <xdr:spPr>
        <a:xfrm>
          <a:off x="8445500" y="1410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78105</xdr:rowOff>
    </xdr:from>
    <xdr:to>
      <xdr:col>55</xdr:col>
      <xdr:colOff>0</xdr:colOff>
      <xdr:row>84</xdr:row>
      <xdr:rowOff>78105</xdr:rowOff>
    </xdr:to>
    <xdr:cxnSp macro="">
      <xdr:nvCxnSpPr>
        <xdr:cNvPr id="361" name="直線コネクタ 360">
          <a:extLst>
            <a:ext uri="{FF2B5EF4-FFF2-40B4-BE49-F238E27FC236}">
              <a16:creationId xmlns:a16="http://schemas.microsoft.com/office/drawing/2014/main" id="{E764E066-1725-482D-90D5-83D6F52A105D}"/>
            </a:ext>
          </a:extLst>
        </xdr:cNvPr>
        <xdr:cNvCxnSpPr/>
      </xdr:nvCxnSpPr>
      <xdr:spPr>
        <a:xfrm>
          <a:off x="8496300" y="14159865"/>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33020</xdr:rowOff>
    </xdr:from>
    <xdr:to>
      <xdr:col>46</xdr:col>
      <xdr:colOff>38100</xdr:colOff>
      <xdr:row>84</xdr:row>
      <xdr:rowOff>134620</xdr:rowOff>
    </xdr:to>
    <xdr:sp macro="" textlink="">
      <xdr:nvSpPr>
        <xdr:cNvPr id="362" name="楕円 361">
          <a:extLst>
            <a:ext uri="{FF2B5EF4-FFF2-40B4-BE49-F238E27FC236}">
              <a16:creationId xmlns:a16="http://schemas.microsoft.com/office/drawing/2014/main" id="{A8B3304D-E893-4D9D-9CBE-329D0E4099B1}"/>
            </a:ext>
          </a:extLst>
        </xdr:cNvPr>
        <xdr:cNvSpPr/>
      </xdr:nvSpPr>
      <xdr:spPr>
        <a:xfrm>
          <a:off x="7670800" y="141147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78105</xdr:rowOff>
    </xdr:from>
    <xdr:to>
      <xdr:col>50</xdr:col>
      <xdr:colOff>114300</xdr:colOff>
      <xdr:row>84</xdr:row>
      <xdr:rowOff>83820</xdr:rowOff>
    </xdr:to>
    <xdr:cxnSp macro="">
      <xdr:nvCxnSpPr>
        <xdr:cNvPr id="363" name="直線コネクタ 362">
          <a:extLst>
            <a:ext uri="{FF2B5EF4-FFF2-40B4-BE49-F238E27FC236}">
              <a16:creationId xmlns:a16="http://schemas.microsoft.com/office/drawing/2014/main" id="{DBC394C5-537B-45C0-AD4B-35375883D122}"/>
            </a:ext>
          </a:extLst>
        </xdr:cNvPr>
        <xdr:cNvCxnSpPr/>
      </xdr:nvCxnSpPr>
      <xdr:spPr>
        <a:xfrm flipV="1">
          <a:off x="7713980" y="14159865"/>
          <a:ext cx="7823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33020</xdr:rowOff>
    </xdr:from>
    <xdr:to>
      <xdr:col>41</xdr:col>
      <xdr:colOff>101600</xdr:colOff>
      <xdr:row>84</xdr:row>
      <xdr:rowOff>134620</xdr:rowOff>
    </xdr:to>
    <xdr:sp macro="" textlink="">
      <xdr:nvSpPr>
        <xdr:cNvPr id="364" name="楕円 363">
          <a:extLst>
            <a:ext uri="{FF2B5EF4-FFF2-40B4-BE49-F238E27FC236}">
              <a16:creationId xmlns:a16="http://schemas.microsoft.com/office/drawing/2014/main" id="{D668C3DB-3837-4BA1-BDCD-B228EC417AA9}"/>
            </a:ext>
          </a:extLst>
        </xdr:cNvPr>
        <xdr:cNvSpPr/>
      </xdr:nvSpPr>
      <xdr:spPr>
        <a:xfrm>
          <a:off x="687324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83820</xdr:rowOff>
    </xdr:from>
    <xdr:to>
      <xdr:col>45</xdr:col>
      <xdr:colOff>177800</xdr:colOff>
      <xdr:row>84</xdr:row>
      <xdr:rowOff>83820</xdr:rowOff>
    </xdr:to>
    <xdr:cxnSp macro="">
      <xdr:nvCxnSpPr>
        <xdr:cNvPr id="365" name="直線コネクタ 364">
          <a:extLst>
            <a:ext uri="{FF2B5EF4-FFF2-40B4-BE49-F238E27FC236}">
              <a16:creationId xmlns:a16="http://schemas.microsoft.com/office/drawing/2014/main" id="{1E606D38-5C63-411F-A764-006C262B9C47}"/>
            </a:ext>
          </a:extLst>
        </xdr:cNvPr>
        <xdr:cNvCxnSpPr/>
      </xdr:nvCxnSpPr>
      <xdr:spPr>
        <a:xfrm>
          <a:off x="6924040" y="1416558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33020</xdr:rowOff>
    </xdr:from>
    <xdr:to>
      <xdr:col>36</xdr:col>
      <xdr:colOff>165100</xdr:colOff>
      <xdr:row>84</xdr:row>
      <xdr:rowOff>134620</xdr:rowOff>
    </xdr:to>
    <xdr:sp macro="" textlink="">
      <xdr:nvSpPr>
        <xdr:cNvPr id="366" name="楕円 365">
          <a:extLst>
            <a:ext uri="{FF2B5EF4-FFF2-40B4-BE49-F238E27FC236}">
              <a16:creationId xmlns:a16="http://schemas.microsoft.com/office/drawing/2014/main" id="{EBA4DFE5-0FAC-46CF-9408-2F21E877B6CF}"/>
            </a:ext>
          </a:extLst>
        </xdr:cNvPr>
        <xdr:cNvSpPr/>
      </xdr:nvSpPr>
      <xdr:spPr>
        <a:xfrm>
          <a:off x="609854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83820</xdr:rowOff>
    </xdr:from>
    <xdr:to>
      <xdr:col>41</xdr:col>
      <xdr:colOff>50800</xdr:colOff>
      <xdr:row>84</xdr:row>
      <xdr:rowOff>83820</xdr:rowOff>
    </xdr:to>
    <xdr:cxnSp macro="">
      <xdr:nvCxnSpPr>
        <xdr:cNvPr id="367" name="直線コネクタ 366">
          <a:extLst>
            <a:ext uri="{FF2B5EF4-FFF2-40B4-BE49-F238E27FC236}">
              <a16:creationId xmlns:a16="http://schemas.microsoft.com/office/drawing/2014/main" id="{40C747E0-3B4B-486D-970F-F4C8415362F2}"/>
            </a:ext>
          </a:extLst>
        </xdr:cNvPr>
        <xdr:cNvCxnSpPr/>
      </xdr:nvCxnSpPr>
      <xdr:spPr>
        <a:xfrm>
          <a:off x="6149340" y="1416558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15839163-B0CC-4B08-BF4A-FA272E5BCE29}"/>
            </a:ext>
          </a:extLst>
        </xdr:cNvPr>
        <xdr:cNvSpPr txBox="1"/>
      </xdr:nvSpPr>
      <xdr:spPr>
        <a:xfrm>
          <a:off x="8271587" y="1371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E5FD14EF-0B90-49F4-AE14-70E029DE497B}"/>
            </a:ext>
          </a:extLst>
        </xdr:cNvPr>
        <xdr:cNvSpPr txBox="1"/>
      </xdr:nvSpPr>
      <xdr:spPr>
        <a:xfrm>
          <a:off x="7509587" y="1371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BCF79036-FBF0-4EB2-A0BB-C62CD800A8F5}"/>
            </a:ext>
          </a:extLst>
        </xdr:cNvPr>
        <xdr:cNvSpPr txBox="1"/>
      </xdr:nvSpPr>
      <xdr:spPr>
        <a:xfrm>
          <a:off x="6712027" y="1370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1" name="n_4aveValue【福祉施設】&#10;一人当たり面積">
          <a:extLst>
            <a:ext uri="{FF2B5EF4-FFF2-40B4-BE49-F238E27FC236}">
              <a16:creationId xmlns:a16="http://schemas.microsoft.com/office/drawing/2014/main" id="{80182D60-97AB-4EA8-90A9-81C04507E972}"/>
            </a:ext>
          </a:extLst>
        </xdr:cNvPr>
        <xdr:cNvSpPr txBox="1"/>
      </xdr:nvSpPr>
      <xdr:spPr>
        <a:xfrm>
          <a:off x="593732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120032</xdr:rowOff>
    </xdr:from>
    <xdr:ext cx="469744" cy="259045"/>
    <xdr:sp macro="" textlink="">
      <xdr:nvSpPr>
        <xdr:cNvPr id="372" name="n_1mainValue【福祉施設】&#10;一人当たり面積">
          <a:extLst>
            <a:ext uri="{FF2B5EF4-FFF2-40B4-BE49-F238E27FC236}">
              <a16:creationId xmlns:a16="http://schemas.microsoft.com/office/drawing/2014/main" id="{E3420040-68EA-44F3-B5C3-408B2B494F27}"/>
            </a:ext>
          </a:extLst>
        </xdr:cNvPr>
        <xdr:cNvSpPr txBox="1"/>
      </xdr:nvSpPr>
      <xdr:spPr>
        <a:xfrm>
          <a:off x="8271587" y="14201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125747</xdr:rowOff>
    </xdr:from>
    <xdr:ext cx="469744" cy="259045"/>
    <xdr:sp macro="" textlink="">
      <xdr:nvSpPr>
        <xdr:cNvPr id="373" name="n_2mainValue【福祉施設】&#10;一人当たり面積">
          <a:extLst>
            <a:ext uri="{FF2B5EF4-FFF2-40B4-BE49-F238E27FC236}">
              <a16:creationId xmlns:a16="http://schemas.microsoft.com/office/drawing/2014/main" id="{96334804-4B62-4307-B533-DCF31D972100}"/>
            </a:ext>
          </a:extLst>
        </xdr:cNvPr>
        <xdr:cNvSpPr txBox="1"/>
      </xdr:nvSpPr>
      <xdr:spPr>
        <a:xfrm>
          <a:off x="7509587"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125747</xdr:rowOff>
    </xdr:from>
    <xdr:ext cx="469744" cy="259045"/>
    <xdr:sp macro="" textlink="">
      <xdr:nvSpPr>
        <xdr:cNvPr id="374" name="n_3mainValue【福祉施設】&#10;一人当たり面積">
          <a:extLst>
            <a:ext uri="{FF2B5EF4-FFF2-40B4-BE49-F238E27FC236}">
              <a16:creationId xmlns:a16="http://schemas.microsoft.com/office/drawing/2014/main" id="{927F4FB1-8930-41EA-9D3E-4DFF7594927B}"/>
            </a:ext>
          </a:extLst>
        </xdr:cNvPr>
        <xdr:cNvSpPr txBox="1"/>
      </xdr:nvSpPr>
      <xdr:spPr>
        <a:xfrm>
          <a:off x="6712027"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125747</xdr:rowOff>
    </xdr:from>
    <xdr:ext cx="469744" cy="259045"/>
    <xdr:sp macro="" textlink="">
      <xdr:nvSpPr>
        <xdr:cNvPr id="375" name="n_4mainValue【福祉施設】&#10;一人当たり面積">
          <a:extLst>
            <a:ext uri="{FF2B5EF4-FFF2-40B4-BE49-F238E27FC236}">
              <a16:creationId xmlns:a16="http://schemas.microsoft.com/office/drawing/2014/main" id="{57D3A716-AA2B-4404-85E6-4E1DC565B863}"/>
            </a:ext>
          </a:extLst>
        </xdr:cNvPr>
        <xdr:cNvSpPr txBox="1"/>
      </xdr:nvSpPr>
      <xdr:spPr>
        <a:xfrm>
          <a:off x="5937327"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74AAEA5C-E316-4172-91BB-51BF3FE8AB6A}"/>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2D5F7090-93F8-44D7-9712-7D331190AD87}"/>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D8584AD6-5F66-47D2-916C-56E06C8E359E}"/>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1EE2C884-EDB6-453D-92EB-73C16C27B868}"/>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4051BA52-1937-4B4B-A439-88AC4C731E9F}"/>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37371B2A-4F5A-4DEC-BD3F-D09627F25115}"/>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CD70439-A9E4-4A71-931D-919FDCA3DA04}"/>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3A0CDD71-9C80-4725-9D05-A212FEED362D}"/>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8C3C6E7E-008A-479B-831B-A1EA4EC98135}"/>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DEA73199-63A6-413D-819B-8727699E658B}"/>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D13F0B70-07A1-4053-8CB3-0E82EE8611A6}"/>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E675D516-6F59-4EDD-8F88-A1DF0A718C05}"/>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A3D7836-992A-4A3A-8A7E-C16255E4C01E}"/>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E5B0065B-E447-47B0-A5D4-34CCAE7A69F9}"/>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544AC66F-B213-4A5B-8F22-29B742BC5873}"/>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221E4D4B-9415-4D4D-94EE-ED6FB01169E4}"/>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C4E03353-4376-43EB-B5E7-8917674931B1}"/>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B8780ED2-8155-489F-98B8-B90BBC6EDD29}"/>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7F5826D2-609D-4A5C-944A-B0F022B942F9}"/>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8D248E19-5733-4235-A7B9-7855EA3EB9D5}"/>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68799920-4205-47BE-B12F-C9B37334A3B2}"/>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B12BAFF2-BE51-4E47-BDDB-1E91513440AE}"/>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D36B9906-4348-4CDE-92E3-4132C199306D}"/>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6A085154-C9F1-4EB9-B86F-BA398728D61C}"/>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321E3FCA-5AD6-4395-B269-50B5E9F8F807}"/>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85341DDB-D144-4802-B844-E42E6CF25A91}"/>
            </a:ext>
          </a:extLst>
        </xdr:cNvPr>
        <xdr:cNvCxnSpPr/>
      </xdr:nvCxnSpPr>
      <xdr:spPr>
        <a:xfrm flipV="1">
          <a:off x="4086225" y="16715015"/>
          <a:ext cx="0" cy="1593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764CA356-0B7E-49CA-A56F-BF4D0DFB589F}"/>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C66A29DC-981C-4DCF-8082-64931BE81099}"/>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18D90640-C42E-4526-A68B-0A9E666995D7}"/>
            </a:ext>
          </a:extLst>
        </xdr:cNvPr>
        <xdr:cNvSpPr txBox="1"/>
      </xdr:nvSpPr>
      <xdr:spPr>
        <a:xfrm>
          <a:off x="4124960" y="164940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C5A81C49-7853-4D21-9136-776C3E39777C}"/>
            </a:ext>
          </a:extLst>
        </xdr:cNvPr>
        <xdr:cNvCxnSpPr/>
      </xdr:nvCxnSpPr>
      <xdr:spPr>
        <a:xfrm>
          <a:off x="4020820" y="167150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85397EF-2F71-4C69-9CC2-19D6682C5C67}"/>
            </a:ext>
          </a:extLst>
        </xdr:cNvPr>
        <xdr:cNvSpPr txBox="1"/>
      </xdr:nvSpPr>
      <xdr:spPr>
        <a:xfrm>
          <a:off x="4124960" y="176337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E084CCC6-A12B-4033-A8A1-25D2856627FC}"/>
            </a:ext>
          </a:extLst>
        </xdr:cNvPr>
        <xdr:cNvSpPr/>
      </xdr:nvSpPr>
      <xdr:spPr>
        <a:xfrm>
          <a:off x="4036060" y="17655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43640878-CE53-4C4B-A951-8984C2E98260}"/>
            </a:ext>
          </a:extLst>
        </xdr:cNvPr>
        <xdr:cNvSpPr/>
      </xdr:nvSpPr>
      <xdr:spPr>
        <a:xfrm>
          <a:off x="3312160" y="176422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9EC240C8-CE13-4DB0-87F3-99FBFE26C417}"/>
            </a:ext>
          </a:extLst>
        </xdr:cNvPr>
        <xdr:cNvSpPr/>
      </xdr:nvSpPr>
      <xdr:spPr>
        <a:xfrm>
          <a:off x="2514600" y="176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0BADDDCA-7A80-4D81-8FC0-71092AA1A682}"/>
            </a:ext>
          </a:extLst>
        </xdr:cNvPr>
        <xdr:cNvSpPr/>
      </xdr:nvSpPr>
      <xdr:spPr>
        <a:xfrm>
          <a:off x="1739900" y="176036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5E0EC3F5-5C00-42E9-ACC5-4CA16F918315}"/>
            </a:ext>
          </a:extLst>
        </xdr:cNvPr>
        <xdr:cNvSpPr/>
      </xdr:nvSpPr>
      <xdr:spPr>
        <a:xfrm>
          <a:off x="965200" y="175856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E546400F-C8E8-4886-A2D5-C7EEA6459A4D}"/>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76BE862E-C23E-49BA-88F9-F912C4F77E03}"/>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461109A-7B4C-4381-AA27-54E385976E86}"/>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2D03AB7-A06F-41E5-85C8-28F419796364}"/>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11746C6-0364-453C-9802-AC82F0CBAB7F}"/>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146231</xdr:rowOff>
    </xdr:from>
    <xdr:to>
      <xdr:col>24</xdr:col>
      <xdr:colOff>114300</xdr:colOff>
      <xdr:row>105</xdr:row>
      <xdr:rowOff>76381</xdr:rowOff>
    </xdr:to>
    <xdr:sp macro="" textlink="">
      <xdr:nvSpPr>
        <xdr:cNvPr id="417" name="楕円 416">
          <a:extLst>
            <a:ext uri="{FF2B5EF4-FFF2-40B4-BE49-F238E27FC236}">
              <a16:creationId xmlns:a16="http://schemas.microsoft.com/office/drawing/2014/main" id="{8467B62E-A4FD-442A-A4F4-0F05D0275DB4}"/>
            </a:ext>
          </a:extLst>
        </xdr:cNvPr>
        <xdr:cNvSpPr/>
      </xdr:nvSpPr>
      <xdr:spPr>
        <a:xfrm>
          <a:off x="4036060" y="175807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169108</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2A06DDED-6631-4D52-95B7-65840E479159}"/>
            </a:ext>
          </a:extLst>
        </xdr:cNvPr>
        <xdr:cNvSpPr txBox="1"/>
      </xdr:nvSpPr>
      <xdr:spPr>
        <a:xfrm>
          <a:off x="4124960" y="17436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170724</xdr:rowOff>
    </xdr:from>
    <xdr:to>
      <xdr:col>20</xdr:col>
      <xdr:colOff>38100</xdr:colOff>
      <xdr:row>105</xdr:row>
      <xdr:rowOff>100874</xdr:rowOff>
    </xdr:to>
    <xdr:sp macro="" textlink="">
      <xdr:nvSpPr>
        <xdr:cNvPr id="419" name="楕円 418">
          <a:extLst>
            <a:ext uri="{FF2B5EF4-FFF2-40B4-BE49-F238E27FC236}">
              <a16:creationId xmlns:a16="http://schemas.microsoft.com/office/drawing/2014/main" id="{E6693C16-ABD5-4FCF-81B1-B1910C099DBB}"/>
            </a:ext>
          </a:extLst>
        </xdr:cNvPr>
        <xdr:cNvSpPr/>
      </xdr:nvSpPr>
      <xdr:spPr>
        <a:xfrm>
          <a:off x="3312160" y="176052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25581</xdr:rowOff>
    </xdr:from>
    <xdr:to>
      <xdr:col>24</xdr:col>
      <xdr:colOff>63500</xdr:colOff>
      <xdr:row>105</xdr:row>
      <xdr:rowOff>50074</xdr:rowOff>
    </xdr:to>
    <xdr:cxnSp macro="">
      <xdr:nvCxnSpPr>
        <xdr:cNvPr id="420" name="直線コネクタ 419">
          <a:extLst>
            <a:ext uri="{FF2B5EF4-FFF2-40B4-BE49-F238E27FC236}">
              <a16:creationId xmlns:a16="http://schemas.microsoft.com/office/drawing/2014/main" id="{7046FFC7-DC62-4D21-99DF-D87D0FE184D0}"/>
            </a:ext>
          </a:extLst>
        </xdr:cNvPr>
        <xdr:cNvCxnSpPr/>
      </xdr:nvCxnSpPr>
      <xdr:spPr>
        <a:xfrm flipV="1">
          <a:off x="3355340" y="17627781"/>
          <a:ext cx="73152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169092</xdr:rowOff>
    </xdr:from>
    <xdr:to>
      <xdr:col>15</xdr:col>
      <xdr:colOff>101600</xdr:colOff>
      <xdr:row>105</xdr:row>
      <xdr:rowOff>99242</xdr:rowOff>
    </xdr:to>
    <xdr:sp macro="" textlink="">
      <xdr:nvSpPr>
        <xdr:cNvPr id="421" name="楕円 420">
          <a:extLst>
            <a:ext uri="{FF2B5EF4-FFF2-40B4-BE49-F238E27FC236}">
              <a16:creationId xmlns:a16="http://schemas.microsoft.com/office/drawing/2014/main" id="{E148AFEF-8452-446E-BCFA-E7781B6A47E0}"/>
            </a:ext>
          </a:extLst>
        </xdr:cNvPr>
        <xdr:cNvSpPr/>
      </xdr:nvSpPr>
      <xdr:spPr>
        <a:xfrm>
          <a:off x="2514600" y="176036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48442</xdr:rowOff>
    </xdr:from>
    <xdr:to>
      <xdr:col>19</xdr:col>
      <xdr:colOff>177800</xdr:colOff>
      <xdr:row>105</xdr:row>
      <xdr:rowOff>50074</xdr:rowOff>
    </xdr:to>
    <xdr:cxnSp macro="">
      <xdr:nvCxnSpPr>
        <xdr:cNvPr id="422" name="直線コネクタ 421">
          <a:extLst>
            <a:ext uri="{FF2B5EF4-FFF2-40B4-BE49-F238E27FC236}">
              <a16:creationId xmlns:a16="http://schemas.microsoft.com/office/drawing/2014/main" id="{AEA7B720-6391-4865-B8A8-3163D0A64303}"/>
            </a:ext>
          </a:extLst>
        </xdr:cNvPr>
        <xdr:cNvCxnSpPr/>
      </xdr:nvCxnSpPr>
      <xdr:spPr>
        <a:xfrm>
          <a:off x="2565400" y="17650642"/>
          <a:ext cx="78994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129902</xdr:rowOff>
    </xdr:from>
    <xdr:to>
      <xdr:col>10</xdr:col>
      <xdr:colOff>165100</xdr:colOff>
      <xdr:row>105</xdr:row>
      <xdr:rowOff>60052</xdr:rowOff>
    </xdr:to>
    <xdr:sp macro="" textlink="">
      <xdr:nvSpPr>
        <xdr:cNvPr id="423" name="楕円 422">
          <a:extLst>
            <a:ext uri="{FF2B5EF4-FFF2-40B4-BE49-F238E27FC236}">
              <a16:creationId xmlns:a16="http://schemas.microsoft.com/office/drawing/2014/main" id="{EC3FEA2D-B862-4E87-852C-20F3665E917C}"/>
            </a:ext>
          </a:extLst>
        </xdr:cNvPr>
        <xdr:cNvSpPr/>
      </xdr:nvSpPr>
      <xdr:spPr>
        <a:xfrm>
          <a:off x="1739900" y="175644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9252</xdr:rowOff>
    </xdr:from>
    <xdr:to>
      <xdr:col>15</xdr:col>
      <xdr:colOff>50800</xdr:colOff>
      <xdr:row>105</xdr:row>
      <xdr:rowOff>48442</xdr:rowOff>
    </xdr:to>
    <xdr:cxnSp macro="">
      <xdr:nvCxnSpPr>
        <xdr:cNvPr id="424" name="直線コネクタ 423">
          <a:extLst>
            <a:ext uri="{FF2B5EF4-FFF2-40B4-BE49-F238E27FC236}">
              <a16:creationId xmlns:a16="http://schemas.microsoft.com/office/drawing/2014/main" id="{4176A949-3E6A-4A4A-864B-2871F914CD29}"/>
            </a:ext>
          </a:extLst>
        </xdr:cNvPr>
        <xdr:cNvCxnSpPr/>
      </xdr:nvCxnSpPr>
      <xdr:spPr>
        <a:xfrm>
          <a:off x="1790700" y="17611452"/>
          <a:ext cx="7747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89081</xdr:rowOff>
    </xdr:from>
    <xdr:to>
      <xdr:col>6</xdr:col>
      <xdr:colOff>38100</xdr:colOff>
      <xdr:row>105</xdr:row>
      <xdr:rowOff>19231</xdr:rowOff>
    </xdr:to>
    <xdr:sp macro="" textlink="">
      <xdr:nvSpPr>
        <xdr:cNvPr id="425" name="楕円 424">
          <a:extLst>
            <a:ext uri="{FF2B5EF4-FFF2-40B4-BE49-F238E27FC236}">
              <a16:creationId xmlns:a16="http://schemas.microsoft.com/office/drawing/2014/main" id="{AB6CE06B-E9B9-4FB8-B3CC-842279B1D54D}"/>
            </a:ext>
          </a:extLst>
        </xdr:cNvPr>
        <xdr:cNvSpPr/>
      </xdr:nvSpPr>
      <xdr:spPr>
        <a:xfrm>
          <a:off x="965200" y="175236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139881</xdr:rowOff>
    </xdr:from>
    <xdr:to>
      <xdr:col>10</xdr:col>
      <xdr:colOff>114300</xdr:colOff>
      <xdr:row>105</xdr:row>
      <xdr:rowOff>9252</xdr:rowOff>
    </xdr:to>
    <xdr:cxnSp macro="">
      <xdr:nvCxnSpPr>
        <xdr:cNvPr id="426" name="直線コネクタ 425">
          <a:extLst>
            <a:ext uri="{FF2B5EF4-FFF2-40B4-BE49-F238E27FC236}">
              <a16:creationId xmlns:a16="http://schemas.microsoft.com/office/drawing/2014/main" id="{9BB88765-E3E2-4103-A98E-A4C58F0ACD6B}"/>
            </a:ext>
          </a:extLst>
        </xdr:cNvPr>
        <xdr:cNvCxnSpPr/>
      </xdr:nvCxnSpPr>
      <xdr:spPr>
        <a:xfrm>
          <a:off x="1008380" y="17574441"/>
          <a:ext cx="78232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132822</xdr:rowOff>
    </xdr:from>
    <xdr:ext cx="405111" cy="259045"/>
    <xdr:sp macro="" textlink="">
      <xdr:nvSpPr>
        <xdr:cNvPr id="427" name="n_1aveValue【市民会館】&#10;有形固定資産減価償却率">
          <a:extLst>
            <a:ext uri="{FF2B5EF4-FFF2-40B4-BE49-F238E27FC236}">
              <a16:creationId xmlns:a16="http://schemas.microsoft.com/office/drawing/2014/main" id="{D81DD30A-A24A-4032-9C3E-985B1D92661C}"/>
            </a:ext>
          </a:extLst>
        </xdr:cNvPr>
        <xdr:cNvSpPr txBox="1"/>
      </xdr:nvSpPr>
      <xdr:spPr>
        <a:xfrm>
          <a:off x="3170564" y="1773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109963</xdr:rowOff>
    </xdr:from>
    <xdr:ext cx="405111" cy="259045"/>
    <xdr:sp macro="" textlink="">
      <xdr:nvSpPr>
        <xdr:cNvPr id="428" name="n_2aveValue【市民会館】&#10;有形固定資産減価償却率">
          <a:extLst>
            <a:ext uri="{FF2B5EF4-FFF2-40B4-BE49-F238E27FC236}">
              <a16:creationId xmlns:a16="http://schemas.microsoft.com/office/drawing/2014/main" id="{5FE85683-CD3E-4688-A979-B1A5794D53B4}"/>
            </a:ext>
          </a:extLst>
        </xdr:cNvPr>
        <xdr:cNvSpPr txBox="1"/>
      </xdr:nvSpPr>
      <xdr:spPr>
        <a:xfrm>
          <a:off x="2385704" y="17712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90369</xdr:rowOff>
    </xdr:from>
    <xdr:ext cx="405111" cy="259045"/>
    <xdr:sp macro="" textlink="">
      <xdr:nvSpPr>
        <xdr:cNvPr id="429" name="n_3aveValue【市民会館】&#10;有形固定資産減価償却率">
          <a:extLst>
            <a:ext uri="{FF2B5EF4-FFF2-40B4-BE49-F238E27FC236}">
              <a16:creationId xmlns:a16="http://schemas.microsoft.com/office/drawing/2014/main" id="{7A7132F7-160E-4D1A-BA4B-8C08E8B61FE7}"/>
            </a:ext>
          </a:extLst>
        </xdr:cNvPr>
        <xdr:cNvSpPr txBox="1"/>
      </xdr:nvSpPr>
      <xdr:spPr>
        <a:xfrm>
          <a:off x="1611004" y="17692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72407</xdr:rowOff>
    </xdr:from>
    <xdr:ext cx="405111" cy="259045"/>
    <xdr:sp macro="" textlink="">
      <xdr:nvSpPr>
        <xdr:cNvPr id="430" name="n_4aveValue【市民会館】&#10;有形固定資産減価償却率">
          <a:extLst>
            <a:ext uri="{FF2B5EF4-FFF2-40B4-BE49-F238E27FC236}">
              <a16:creationId xmlns:a16="http://schemas.microsoft.com/office/drawing/2014/main" id="{3C4CFA68-7914-4887-932F-2B21682F7ECC}"/>
            </a:ext>
          </a:extLst>
        </xdr:cNvPr>
        <xdr:cNvSpPr txBox="1"/>
      </xdr:nvSpPr>
      <xdr:spPr>
        <a:xfrm>
          <a:off x="836304" y="1767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117401</xdr:rowOff>
    </xdr:from>
    <xdr:ext cx="405111" cy="259045"/>
    <xdr:sp macro="" textlink="">
      <xdr:nvSpPr>
        <xdr:cNvPr id="431" name="n_1mainValue【市民会館】&#10;有形固定資産減価償却率">
          <a:extLst>
            <a:ext uri="{FF2B5EF4-FFF2-40B4-BE49-F238E27FC236}">
              <a16:creationId xmlns:a16="http://schemas.microsoft.com/office/drawing/2014/main" id="{4A21A0B5-1E82-4072-9A5F-F39AB118538B}"/>
            </a:ext>
          </a:extLst>
        </xdr:cNvPr>
        <xdr:cNvSpPr txBox="1"/>
      </xdr:nvSpPr>
      <xdr:spPr>
        <a:xfrm>
          <a:off x="3170564" y="17384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115769</xdr:rowOff>
    </xdr:from>
    <xdr:ext cx="405111" cy="259045"/>
    <xdr:sp macro="" textlink="">
      <xdr:nvSpPr>
        <xdr:cNvPr id="432" name="n_2mainValue【市民会館】&#10;有形固定資産減価償却率">
          <a:extLst>
            <a:ext uri="{FF2B5EF4-FFF2-40B4-BE49-F238E27FC236}">
              <a16:creationId xmlns:a16="http://schemas.microsoft.com/office/drawing/2014/main" id="{8F76E8A0-D4B4-46ED-8B3C-1DBEE84520C1}"/>
            </a:ext>
          </a:extLst>
        </xdr:cNvPr>
        <xdr:cNvSpPr txBox="1"/>
      </xdr:nvSpPr>
      <xdr:spPr>
        <a:xfrm>
          <a:off x="2385704" y="17382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76579</xdr:rowOff>
    </xdr:from>
    <xdr:ext cx="405111" cy="259045"/>
    <xdr:sp macro="" textlink="">
      <xdr:nvSpPr>
        <xdr:cNvPr id="433" name="n_3mainValue【市民会館】&#10;有形固定資産減価償却率">
          <a:extLst>
            <a:ext uri="{FF2B5EF4-FFF2-40B4-BE49-F238E27FC236}">
              <a16:creationId xmlns:a16="http://schemas.microsoft.com/office/drawing/2014/main" id="{6027F644-F944-45EC-B72E-B3FA0F31FFA1}"/>
            </a:ext>
          </a:extLst>
        </xdr:cNvPr>
        <xdr:cNvSpPr txBox="1"/>
      </xdr:nvSpPr>
      <xdr:spPr>
        <a:xfrm>
          <a:off x="1611004" y="17343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35758</xdr:rowOff>
    </xdr:from>
    <xdr:ext cx="405111" cy="259045"/>
    <xdr:sp macro="" textlink="">
      <xdr:nvSpPr>
        <xdr:cNvPr id="434" name="n_4mainValue【市民会館】&#10;有形固定資産減価償却率">
          <a:extLst>
            <a:ext uri="{FF2B5EF4-FFF2-40B4-BE49-F238E27FC236}">
              <a16:creationId xmlns:a16="http://schemas.microsoft.com/office/drawing/2014/main" id="{31B792BA-660F-4A8A-A239-E4C05B581F6B}"/>
            </a:ext>
          </a:extLst>
        </xdr:cNvPr>
        <xdr:cNvSpPr txBox="1"/>
      </xdr:nvSpPr>
      <xdr:spPr>
        <a:xfrm>
          <a:off x="836304" y="1730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2CA088D2-C6D6-43FA-850E-B584C0B66845}"/>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190CF4A6-8949-4377-BC9E-771A6D35772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1D36C8C9-3176-471B-BCCB-93D3ABCAF8C6}"/>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114DC15D-03AB-446D-B086-F3CD5E76C69D}"/>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57ADD0A5-887E-4D57-A880-60542DE91874}"/>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9F9B7DAE-5F62-4904-AD60-4B8C0A44AC25}"/>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168594A7-075B-4D65-98B4-446D7F33B0B2}"/>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7E7AFB29-8683-4580-8233-9654D71F58E8}"/>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5D854F1B-5AA8-42AE-93CF-72E6936EFC1A}"/>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9DA5A117-26E8-458D-9DC8-2E6A0001CAAB}"/>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03C228FB-A1DB-4044-B343-D816C4528AEA}"/>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9D6E5C6D-95FB-4A7A-A0E8-A495C362B7FE}"/>
            </a:ext>
          </a:extLst>
        </xdr:cNvPr>
        <xdr:cNvSpPr txBox="1"/>
      </xdr:nvSpPr>
      <xdr:spPr>
        <a:xfrm>
          <a:off x="54053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6EEAFFB4-5756-47C5-BB7C-401D77BD2779}"/>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3D135B9C-0BE3-46B2-9B67-4F7A5E46503D}"/>
            </a:ext>
          </a:extLst>
        </xdr:cNvPr>
        <xdr:cNvSpPr txBox="1"/>
      </xdr:nvSpPr>
      <xdr:spPr>
        <a:xfrm>
          <a:off x="540530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5EDB839F-1913-4AF7-A045-DCD282324D16}"/>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F1668BFA-BF62-42F1-A583-8F193C6D0B5C}"/>
            </a:ext>
          </a:extLst>
        </xdr:cNvPr>
        <xdr:cNvSpPr txBox="1"/>
      </xdr:nvSpPr>
      <xdr:spPr>
        <a:xfrm>
          <a:off x="540530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67900157-0F34-49B1-B38D-A58EA1D551D1}"/>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A5E9730A-C216-4371-AA76-FF92552C8D30}"/>
            </a:ext>
          </a:extLst>
        </xdr:cNvPr>
        <xdr:cNvSpPr txBox="1"/>
      </xdr:nvSpPr>
      <xdr:spPr>
        <a:xfrm>
          <a:off x="540530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951A2293-A559-4BB2-8B1D-C1C187698802}"/>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E5F91CD1-51E4-40DA-A902-932CD01FB114}"/>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1D65F0E0-59A4-4426-B8D2-3AE4734787C7}"/>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471B4EF4-718C-4DF7-81CF-F3B4D07ED327}"/>
            </a:ext>
          </a:extLst>
        </xdr:cNvPr>
        <xdr:cNvCxnSpPr/>
      </xdr:nvCxnSpPr>
      <xdr:spPr>
        <a:xfrm flipV="1">
          <a:off x="9219565" y="16989553"/>
          <a:ext cx="0" cy="1168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C240F483-BCFB-411A-B299-E942F295F6F3}"/>
            </a:ext>
          </a:extLst>
        </xdr:cNvPr>
        <xdr:cNvSpPr txBox="1"/>
      </xdr:nvSpPr>
      <xdr:spPr>
        <a:xfrm>
          <a:off x="9258300" y="18162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36CF47D6-86E0-4A7E-BE36-4BE9BBC3C436}"/>
            </a:ext>
          </a:extLst>
        </xdr:cNvPr>
        <xdr:cNvCxnSpPr/>
      </xdr:nvCxnSpPr>
      <xdr:spPr>
        <a:xfrm>
          <a:off x="9154160" y="181584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89F08E58-E230-4CFC-802E-3A22922D753A}"/>
            </a:ext>
          </a:extLst>
        </xdr:cNvPr>
        <xdr:cNvSpPr txBox="1"/>
      </xdr:nvSpPr>
      <xdr:spPr>
        <a:xfrm>
          <a:off x="9258300" y="1676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329CE0D3-7DA5-4F5A-AF04-3BEA908634D2}"/>
            </a:ext>
          </a:extLst>
        </xdr:cNvPr>
        <xdr:cNvCxnSpPr/>
      </xdr:nvCxnSpPr>
      <xdr:spPr>
        <a:xfrm>
          <a:off x="9154160" y="169895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74692</xdr:rowOff>
    </xdr:from>
    <xdr:ext cx="469744" cy="259045"/>
    <xdr:sp macro="" textlink="">
      <xdr:nvSpPr>
        <xdr:cNvPr id="461" name="【市民会館】&#10;一人当たり面積平均値テキスト">
          <a:extLst>
            <a:ext uri="{FF2B5EF4-FFF2-40B4-BE49-F238E27FC236}">
              <a16:creationId xmlns:a16="http://schemas.microsoft.com/office/drawing/2014/main" id="{ECC8483F-8BAC-4911-92E9-59C133C736C1}"/>
            </a:ext>
          </a:extLst>
        </xdr:cNvPr>
        <xdr:cNvSpPr txBox="1"/>
      </xdr:nvSpPr>
      <xdr:spPr>
        <a:xfrm>
          <a:off x="9258300" y="178445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8050714C-7355-41ED-8A9C-6D728E9731AE}"/>
            </a:ext>
          </a:extLst>
        </xdr:cNvPr>
        <xdr:cNvSpPr/>
      </xdr:nvSpPr>
      <xdr:spPr>
        <a:xfrm>
          <a:off x="9192260" y="178661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88A21F9C-661E-4ADE-B628-B9B34AD2AF8A}"/>
            </a:ext>
          </a:extLst>
        </xdr:cNvPr>
        <xdr:cNvSpPr/>
      </xdr:nvSpPr>
      <xdr:spPr>
        <a:xfrm>
          <a:off x="8445500" y="178661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970E8DF9-F12B-43CB-9BD2-081EB51BF345}"/>
            </a:ext>
          </a:extLst>
        </xdr:cNvPr>
        <xdr:cNvSpPr/>
      </xdr:nvSpPr>
      <xdr:spPr>
        <a:xfrm>
          <a:off x="7670800" y="178706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0915C22F-57D3-4E59-ADD9-7BD7BDF18CF1}"/>
            </a:ext>
          </a:extLst>
        </xdr:cNvPr>
        <xdr:cNvSpPr/>
      </xdr:nvSpPr>
      <xdr:spPr>
        <a:xfrm>
          <a:off x="6873240" y="178706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4253EF89-1697-46D2-864C-36F78483A856}"/>
            </a:ext>
          </a:extLst>
        </xdr:cNvPr>
        <xdr:cNvSpPr/>
      </xdr:nvSpPr>
      <xdr:spPr>
        <a:xfrm>
          <a:off x="6098540" y="178638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CD442632-B3BF-496C-912D-F93677F85C62}"/>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9A87E6E4-9A75-42AD-8248-53A39688B87C}"/>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80983FCC-C6D6-4558-A8F8-FFE852CA4CF8}"/>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8E5DEDF9-A034-4607-ABFD-D8191B6BF6BD}"/>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546913E-8432-49B1-A4B0-421874107057}"/>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82550</xdr:rowOff>
    </xdr:from>
    <xdr:to>
      <xdr:col>55</xdr:col>
      <xdr:colOff>50800</xdr:colOff>
      <xdr:row>105</xdr:row>
      <xdr:rowOff>12700</xdr:rowOff>
    </xdr:to>
    <xdr:sp macro="" textlink="">
      <xdr:nvSpPr>
        <xdr:cNvPr id="472" name="楕円 471">
          <a:extLst>
            <a:ext uri="{FF2B5EF4-FFF2-40B4-BE49-F238E27FC236}">
              <a16:creationId xmlns:a16="http://schemas.microsoft.com/office/drawing/2014/main" id="{55CA15CF-5AAE-428A-B0C1-9D8E2A838619}"/>
            </a:ext>
          </a:extLst>
        </xdr:cNvPr>
        <xdr:cNvSpPr/>
      </xdr:nvSpPr>
      <xdr:spPr>
        <a:xfrm>
          <a:off x="9192260" y="175171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105427</xdr:rowOff>
    </xdr:from>
    <xdr:ext cx="469744" cy="259045"/>
    <xdr:sp macro="" textlink="">
      <xdr:nvSpPr>
        <xdr:cNvPr id="473" name="【市民会館】&#10;一人当たり面積該当値テキスト">
          <a:extLst>
            <a:ext uri="{FF2B5EF4-FFF2-40B4-BE49-F238E27FC236}">
              <a16:creationId xmlns:a16="http://schemas.microsoft.com/office/drawing/2014/main" id="{ADA63282-CD6F-4954-9D2E-985A30F93812}"/>
            </a:ext>
          </a:extLst>
        </xdr:cNvPr>
        <xdr:cNvSpPr txBox="1"/>
      </xdr:nvSpPr>
      <xdr:spPr>
        <a:xfrm>
          <a:off x="9258300" y="1737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87122</xdr:rowOff>
    </xdr:from>
    <xdr:to>
      <xdr:col>50</xdr:col>
      <xdr:colOff>165100</xdr:colOff>
      <xdr:row>105</xdr:row>
      <xdr:rowOff>17272</xdr:rowOff>
    </xdr:to>
    <xdr:sp macro="" textlink="">
      <xdr:nvSpPr>
        <xdr:cNvPr id="474" name="楕円 473">
          <a:extLst>
            <a:ext uri="{FF2B5EF4-FFF2-40B4-BE49-F238E27FC236}">
              <a16:creationId xmlns:a16="http://schemas.microsoft.com/office/drawing/2014/main" id="{08570436-F2E8-46F6-8838-A9ECC73F59D3}"/>
            </a:ext>
          </a:extLst>
        </xdr:cNvPr>
        <xdr:cNvSpPr/>
      </xdr:nvSpPr>
      <xdr:spPr>
        <a:xfrm>
          <a:off x="8445500" y="175216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133350</xdr:rowOff>
    </xdr:from>
    <xdr:to>
      <xdr:col>55</xdr:col>
      <xdr:colOff>0</xdr:colOff>
      <xdr:row>104</xdr:row>
      <xdr:rowOff>137922</xdr:rowOff>
    </xdr:to>
    <xdr:cxnSp macro="">
      <xdr:nvCxnSpPr>
        <xdr:cNvPr id="475" name="直線コネクタ 474">
          <a:extLst>
            <a:ext uri="{FF2B5EF4-FFF2-40B4-BE49-F238E27FC236}">
              <a16:creationId xmlns:a16="http://schemas.microsoft.com/office/drawing/2014/main" id="{F184C827-A0A8-4756-B626-78C4BF6A1281}"/>
            </a:ext>
          </a:extLst>
        </xdr:cNvPr>
        <xdr:cNvCxnSpPr/>
      </xdr:nvCxnSpPr>
      <xdr:spPr>
        <a:xfrm flipV="1">
          <a:off x="8496300" y="17567910"/>
          <a:ext cx="7239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93980</xdr:rowOff>
    </xdr:from>
    <xdr:to>
      <xdr:col>46</xdr:col>
      <xdr:colOff>38100</xdr:colOff>
      <xdr:row>105</xdr:row>
      <xdr:rowOff>24130</xdr:rowOff>
    </xdr:to>
    <xdr:sp macro="" textlink="">
      <xdr:nvSpPr>
        <xdr:cNvPr id="476" name="楕円 475">
          <a:extLst>
            <a:ext uri="{FF2B5EF4-FFF2-40B4-BE49-F238E27FC236}">
              <a16:creationId xmlns:a16="http://schemas.microsoft.com/office/drawing/2014/main" id="{0C90EA5F-42B5-4776-A06A-B0B05B53B44D}"/>
            </a:ext>
          </a:extLst>
        </xdr:cNvPr>
        <xdr:cNvSpPr/>
      </xdr:nvSpPr>
      <xdr:spPr>
        <a:xfrm>
          <a:off x="7670800" y="175285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137922</xdr:rowOff>
    </xdr:from>
    <xdr:to>
      <xdr:col>50</xdr:col>
      <xdr:colOff>114300</xdr:colOff>
      <xdr:row>104</xdr:row>
      <xdr:rowOff>144780</xdr:rowOff>
    </xdr:to>
    <xdr:cxnSp macro="">
      <xdr:nvCxnSpPr>
        <xdr:cNvPr id="477" name="直線コネクタ 476">
          <a:extLst>
            <a:ext uri="{FF2B5EF4-FFF2-40B4-BE49-F238E27FC236}">
              <a16:creationId xmlns:a16="http://schemas.microsoft.com/office/drawing/2014/main" id="{D83F385D-1233-4CE2-9295-90D9776E09B7}"/>
            </a:ext>
          </a:extLst>
        </xdr:cNvPr>
        <xdr:cNvCxnSpPr/>
      </xdr:nvCxnSpPr>
      <xdr:spPr>
        <a:xfrm flipV="1">
          <a:off x="7713980" y="17572482"/>
          <a:ext cx="78232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96265</xdr:rowOff>
    </xdr:from>
    <xdr:to>
      <xdr:col>41</xdr:col>
      <xdr:colOff>101600</xdr:colOff>
      <xdr:row>105</xdr:row>
      <xdr:rowOff>26415</xdr:rowOff>
    </xdr:to>
    <xdr:sp macro="" textlink="">
      <xdr:nvSpPr>
        <xdr:cNvPr id="478" name="楕円 477">
          <a:extLst>
            <a:ext uri="{FF2B5EF4-FFF2-40B4-BE49-F238E27FC236}">
              <a16:creationId xmlns:a16="http://schemas.microsoft.com/office/drawing/2014/main" id="{14EFA8B8-BA80-4AEA-9377-D9FC835C94A5}"/>
            </a:ext>
          </a:extLst>
        </xdr:cNvPr>
        <xdr:cNvSpPr/>
      </xdr:nvSpPr>
      <xdr:spPr>
        <a:xfrm>
          <a:off x="6873240" y="175308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144780</xdr:rowOff>
    </xdr:from>
    <xdr:to>
      <xdr:col>45</xdr:col>
      <xdr:colOff>177800</xdr:colOff>
      <xdr:row>104</xdr:row>
      <xdr:rowOff>147065</xdr:rowOff>
    </xdr:to>
    <xdr:cxnSp macro="">
      <xdr:nvCxnSpPr>
        <xdr:cNvPr id="479" name="直線コネクタ 478">
          <a:extLst>
            <a:ext uri="{FF2B5EF4-FFF2-40B4-BE49-F238E27FC236}">
              <a16:creationId xmlns:a16="http://schemas.microsoft.com/office/drawing/2014/main" id="{C5928BB6-B153-44C9-8A14-0A3DFA997DFE}"/>
            </a:ext>
          </a:extLst>
        </xdr:cNvPr>
        <xdr:cNvCxnSpPr/>
      </xdr:nvCxnSpPr>
      <xdr:spPr>
        <a:xfrm flipV="1">
          <a:off x="6924040" y="17579340"/>
          <a:ext cx="78994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103124</xdr:rowOff>
    </xdr:from>
    <xdr:to>
      <xdr:col>36</xdr:col>
      <xdr:colOff>165100</xdr:colOff>
      <xdr:row>105</xdr:row>
      <xdr:rowOff>33274</xdr:rowOff>
    </xdr:to>
    <xdr:sp macro="" textlink="">
      <xdr:nvSpPr>
        <xdr:cNvPr id="480" name="楕円 479">
          <a:extLst>
            <a:ext uri="{FF2B5EF4-FFF2-40B4-BE49-F238E27FC236}">
              <a16:creationId xmlns:a16="http://schemas.microsoft.com/office/drawing/2014/main" id="{838422EF-1D3A-42C3-8B77-7809E6A004ED}"/>
            </a:ext>
          </a:extLst>
        </xdr:cNvPr>
        <xdr:cNvSpPr/>
      </xdr:nvSpPr>
      <xdr:spPr>
        <a:xfrm>
          <a:off x="6098540" y="175376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147065</xdr:rowOff>
    </xdr:from>
    <xdr:to>
      <xdr:col>41</xdr:col>
      <xdr:colOff>50800</xdr:colOff>
      <xdr:row>104</xdr:row>
      <xdr:rowOff>153924</xdr:rowOff>
    </xdr:to>
    <xdr:cxnSp macro="">
      <xdr:nvCxnSpPr>
        <xdr:cNvPr id="481" name="直線コネクタ 480">
          <a:extLst>
            <a:ext uri="{FF2B5EF4-FFF2-40B4-BE49-F238E27FC236}">
              <a16:creationId xmlns:a16="http://schemas.microsoft.com/office/drawing/2014/main" id="{B4016982-20A3-46B6-BD1E-9FB2D6FEDE96}"/>
            </a:ext>
          </a:extLst>
        </xdr:cNvPr>
        <xdr:cNvCxnSpPr/>
      </xdr:nvCxnSpPr>
      <xdr:spPr>
        <a:xfrm flipV="1">
          <a:off x="6149340" y="17581625"/>
          <a:ext cx="7747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17542</xdr:rowOff>
    </xdr:from>
    <xdr:ext cx="469744" cy="259045"/>
    <xdr:sp macro="" textlink="">
      <xdr:nvSpPr>
        <xdr:cNvPr id="482" name="n_1aveValue【市民会館】&#10;一人当たり面積">
          <a:extLst>
            <a:ext uri="{FF2B5EF4-FFF2-40B4-BE49-F238E27FC236}">
              <a16:creationId xmlns:a16="http://schemas.microsoft.com/office/drawing/2014/main" id="{E5CB4C10-0BA3-445F-B2A0-B7197E045C1E}"/>
            </a:ext>
          </a:extLst>
        </xdr:cNvPr>
        <xdr:cNvSpPr txBox="1"/>
      </xdr:nvSpPr>
      <xdr:spPr>
        <a:xfrm>
          <a:off x="8271587" y="1795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22114</xdr:rowOff>
    </xdr:from>
    <xdr:ext cx="469744" cy="259045"/>
    <xdr:sp macro="" textlink="">
      <xdr:nvSpPr>
        <xdr:cNvPr id="483" name="n_2aveValue【市民会館】&#10;一人当たり面積">
          <a:extLst>
            <a:ext uri="{FF2B5EF4-FFF2-40B4-BE49-F238E27FC236}">
              <a16:creationId xmlns:a16="http://schemas.microsoft.com/office/drawing/2014/main" id="{491D1739-7CCD-40C8-B267-2D663A7D0E21}"/>
            </a:ext>
          </a:extLst>
        </xdr:cNvPr>
        <xdr:cNvSpPr txBox="1"/>
      </xdr:nvSpPr>
      <xdr:spPr>
        <a:xfrm>
          <a:off x="7509587" y="17959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22114</xdr:rowOff>
    </xdr:from>
    <xdr:ext cx="469744" cy="259045"/>
    <xdr:sp macro="" textlink="">
      <xdr:nvSpPr>
        <xdr:cNvPr id="484" name="n_3aveValue【市民会館】&#10;一人当たり面積">
          <a:extLst>
            <a:ext uri="{FF2B5EF4-FFF2-40B4-BE49-F238E27FC236}">
              <a16:creationId xmlns:a16="http://schemas.microsoft.com/office/drawing/2014/main" id="{C4AA934C-8DA2-4671-AD96-2EB1F6DD57A7}"/>
            </a:ext>
          </a:extLst>
        </xdr:cNvPr>
        <xdr:cNvSpPr txBox="1"/>
      </xdr:nvSpPr>
      <xdr:spPr>
        <a:xfrm>
          <a:off x="6712027" y="17959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15257</xdr:rowOff>
    </xdr:from>
    <xdr:ext cx="469744" cy="259045"/>
    <xdr:sp macro="" textlink="">
      <xdr:nvSpPr>
        <xdr:cNvPr id="485" name="n_4aveValue【市民会館】&#10;一人当たり面積">
          <a:extLst>
            <a:ext uri="{FF2B5EF4-FFF2-40B4-BE49-F238E27FC236}">
              <a16:creationId xmlns:a16="http://schemas.microsoft.com/office/drawing/2014/main" id="{19975093-D33A-4F14-B585-8B9B9BB16906}"/>
            </a:ext>
          </a:extLst>
        </xdr:cNvPr>
        <xdr:cNvSpPr txBox="1"/>
      </xdr:nvSpPr>
      <xdr:spPr>
        <a:xfrm>
          <a:off x="5937327" y="1795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33799</xdr:rowOff>
    </xdr:from>
    <xdr:ext cx="469744" cy="259045"/>
    <xdr:sp macro="" textlink="">
      <xdr:nvSpPr>
        <xdr:cNvPr id="486" name="n_1mainValue【市民会館】&#10;一人当たり面積">
          <a:extLst>
            <a:ext uri="{FF2B5EF4-FFF2-40B4-BE49-F238E27FC236}">
              <a16:creationId xmlns:a16="http://schemas.microsoft.com/office/drawing/2014/main" id="{EEB44F4B-8EC7-44BE-96F1-068989BA5770}"/>
            </a:ext>
          </a:extLst>
        </xdr:cNvPr>
        <xdr:cNvSpPr txBox="1"/>
      </xdr:nvSpPr>
      <xdr:spPr>
        <a:xfrm>
          <a:off x="8271587" y="1730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40657</xdr:rowOff>
    </xdr:from>
    <xdr:ext cx="469744" cy="259045"/>
    <xdr:sp macro="" textlink="">
      <xdr:nvSpPr>
        <xdr:cNvPr id="487" name="n_2mainValue【市民会館】&#10;一人当たり面積">
          <a:extLst>
            <a:ext uri="{FF2B5EF4-FFF2-40B4-BE49-F238E27FC236}">
              <a16:creationId xmlns:a16="http://schemas.microsoft.com/office/drawing/2014/main" id="{0B3CEDBE-3C17-4AD8-9ED5-7F067C29DCF7}"/>
            </a:ext>
          </a:extLst>
        </xdr:cNvPr>
        <xdr:cNvSpPr txBox="1"/>
      </xdr:nvSpPr>
      <xdr:spPr>
        <a:xfrm>
          <a:off x="7509587" y="1730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42942</xdr:rowOff>
    </xdr:from>
    <xdr:ext cx="469744" cy="259045"/>
    <xdr:sp macro="" textlink="">
      <xdr:nvSpPr>
        <xdr:cNvPr id="488" name="n_3mainValue【市民会館】&#10;一人当たり面積">
          <a:extLst>
            <a:ext uri="{FF2B5EF4-FFF2-40B4-BE49-F238E27FC236}">
              <a16:creationId xmlns:a16="http://schemas.microsoft.com/office/drawing/2014/main" id="{A3021B42-CE39-44A3-A411-378E5E634C46}"/>
            </a:ext>
          </a:extLst>
        </xdr:cNvPr>
        <xdr:cNvSpPr txBox="1"/>
      </xdr:nvSpPr>
      <xdr:spPr>
        <a:xfrm>
          <a:off x="6712027" y="17309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49801</xdr:rowOff>
    </xdr:from>
    <xdr:ext cx="469744" cy="259045"/>
    <xdr:sp macro="" textlink="">
      <xdr:nvSpPr>
        <xdr:cNvPr id="489" name="n_4mainValue【市民会館】&#10;一人当たり面積">
          <a:extLst>
            <a:ext uri="{FF2B5EF4-FFF2-40B4-BE49-F238E27FC236}">
              <a16:creationId xmlns:a16="http://schemas.microsoft.com/office/drawing/2014/main" id="{035028E4-F4B5-4A71-86B7-AA65A44D54E3}"/>
            </a:ext>
          </a:extLst>
        </xdr:cNvPr>
        <xdr:cNvSpPr txBox="1"/>
      </xdr:nvSpPr>
      <xdr:spPr>
        <a:xfrm>
          <a:off x="5937327" y="17316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33031AF7-F2FA-4A56-8C50-E16A97CECB45}"/>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4721191C-637B-414F-A16D-D9644A8A6D24}"/>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2C5FF7C9-8D9A-42D5-8EE0-3CD161B42E0B}"/>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F33AE7FA-BECF-477A-AA1A-EB92858E6839}"/>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DFE48FF8-E7CF-4444-BFB9-8286A0520ED8}"/>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E712241C-DE46-4CFD-B9BA-5B2EA321F667}"/>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0F72644D-B624-47AC-9F94-B9DDDE8D461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7D1C9996-AA44-4D27-B495-8515DFBA29F7}"/>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46B19B61-D74F-469C-9A5A-17C961B5CFD1}"/>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A48FF391-DE12-4C37-920B-8916806E7E19}"/>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33FF2D0E-9D1A-437E-8742-09D2A5994D89}"/>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3D43192B-B7DD-478C-B7A1-49D0C3D5F114}"/>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79729529-6D44-47EA-B6E5-33F054F466BA}"/>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B1139306-E8BB-4725-A01C-91E7E8308085}"/>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90CD51E3-9287-482E-8064-928FE4F10E5C}"/>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A42754E6-8B30-41CE-8828-68BB1B4B817D}"/>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52DFDBFB-9262-4E82-B0F4-6C3EA843E44F}"/>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62F19156-6279-4A1A-B2CF-96C523DD374B}"/>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31D3A862-DD28-42CA-9E97-9449574F7433}"/>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EA486ADE-B971-4EDD-8A2D-1520AC012183}"/>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03D80BA8-5781-4410-A245-09B20ADE7BE2}"/>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45E7DC28-DF98-41CD-B279-84E60F640010}"/>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66F1C6DC-7828-4334-A264-6A98014E9BD3}"/>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429FE238-626B-4761-A579-F324E2872937}"/>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0CC241E1-E79D-4357-AA13-7C416FC3A5E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B15BD9D1-499A-4A4C-B16B-F10DC86B1982}"/>
            </a:ext>
          </a:extLst>
        </xdr:cNvPr>
        <xdr:cNvCxnSpPr/>
      </xdr:nvCxnSpPr>
      <xdr:spPr>
        <a:xfrm flipV="1">
          <a:off x="14375764" y="560668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7B6E894D-5261-4B5F-8582-C12F7C2ACA9F}"/>
            </a:ext>
          </a:extLst>
        </xdr:cNvPr>
        <xdr:cNvSpPr txBox="1"/>
      </xdr:nvSpPr>
      <xdr:spPr>
        <a:xfrm>
          <a:off x="14414500" y="7084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54F8D708-D38C-4A5E-AF33-B52C96EC5FDE}"/>
            </a:ext>
          </a:extLst>
        </xdr:cNvPr>
        <xdr:cNvCxnSpPr/>
      </xdr:nvCxnSpPr>
      <xdr:spPr>
        <a:xfrm>
          <a:off x="14287500" y="70811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FA379A4E-D1C2-403F-93E5-FA73A60D1BBF}"/>
            </a:ext>
          </a:extLst>
        </xdr:cNvPr>
        <xdr:cNvSpPr txBox="1"/>
      </xdr:nvSpPr>
      <xdr:spPr>
        <a:xfrm>
          <a:off x="14414500" y="53857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EF1E289E-93B6-449B-B8AA-916841F5EC8F}"/>
            </a:ext>
          </a:extLst>
        </xdr:cNvPr>
        <xdr:cNvCxnSpPr/>
      </xdr:nvCxnSpPr>
      <xdr:spPr>
        <a:xfrm>
          <a:off x="14287500" y="56066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D06FE0BC-079D-4EA5-9CC4-D6185E66C0A8}"/>
            </a:ext>
          </a:extLst>
        </xdr:cNvPr>
        <xdr:cNvSpPr txBox="1"/>
      </xdr:nvSpPr>
      <xdr:spPr>
        <a:xfrm>
          <a:off x="14414500" y="63777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C83AD66F-847F-4B13-AC6F-A0DA45FB9566}"/>
            </a:ext>
          </a:extLst>
        </xdr:cNvPr>
        <xdr:cNvSpPr/>
      </xdr:nvSpPr>
      <xdr:spPr>
        <a:xfrm>
          <a:off x="14325600" y="652634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83AE9CD2-D88D-4790-AF75-7E00D47A8EE1}"/>
            </a:ext>
          </a:extLst>
        </xdr:cNvPr>
        <xdr:cNvSpPr/>
      </xdr:nvSpPr>
      <xdr:spPr>
        <a:xfrm>
          <a:off x="13578840" y="6539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9091E2AE-8697-4204-ABE7-3DD4F987D779}"/>
            </a:ext>
          </a:extLst>
        </xdr:cNvPr>
        <xdr:cNvSpPr/>
      </xdr:nvSpPr>
      <xdr:spPr>
        <a:xfrm>
          <a:off x="12804140" y="6501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3A31C8BD-B6D1-4581-ABBA-97C66D59C1B0}"/>
            </a:ext>
          </a:extLst>
        </xdr:cNvPr>
        <xdr:cNvSpPr/>
      </xdr:nvSpPr>
      <xdr:spPr>
        <a:xfrm>
          <a:off x="12029440" y="64936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2B20699E-71D9-4434-A044-BC589711C444}"/>
            </a:ext>
          </a:extLst>
        </xdr:cNvPr>
        <xdr:cNvSpPr/>
      </xdr:nvSpPr>
      <xdr:spPr>
        <a:xfrm>
          <a:off x="11231880" y="64691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C4E0A2EA-425C-4813-A09E-ED1CA7141931}"/>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EA25F0A-27BC-4149-B463-6AEE80367F31}"/>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2F67FF21-F9F3-4B57-8085-AD226CA6E88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4082D0A3-B2D7-4B5A-8E9D-F8CC97BFAC0A}"/>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8C7C5A2-02EB-47A4-B6E5-30F0CFF5EB6A}"/>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167459</xdr:rowOff>
    </xdr:from>
    <xdr:to>
      <xdr:col>85</xdr:col>
      <xdr:colOff>177800</xdr:colOff>
      <xdr:row>41</xdr:row>
      <xdr:rowOff>97609</xdr:rowOff>
    </xdr:to>
    <xdr:sp macro="" textlink="">
      <xdr:nvSpPr>
        <xdr:cNvPr id="531" name="楕円 530">
          <a:extLst>
            <a:ext uri="{FF2B5EF4-FFF2-40B4-BE49-F238E27FC236}">
              <a16:creationId xmlns:a16="http://schemas.microsoft.com/office/drawing/2014/main" id="{84C6F079-E034-4AF1-8380-0EDA5C4B231B}"/>
            </a:ext>
          </a:extLst>
        </xdr:cNvPr>
        <xdr:cNvSpPr/>
      </xdr:nvSpPr>
      <xdr:spPr>
        <a:xfrm>
          <a:off x="14325600" y="687305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145886</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F51A73B8-C576-41EB-B1D6-582A28D973CD}"/>
            </a:ext>
          </a:extLst>
        </xdr:cNvPr>
        <xdr:cNvSpPr txBox="1"/>
      </xdr:nvSpPr>
      <xdr:spPr>
        <a:xfrm>
          <a:off x="14414500" y="6851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169091</xdr:rowOff>
    </xdr:from>
    <xdr:to>
      <xdr:col>81</xdr:col>
      <xdr:colOff>101600</xdr:colOff>
      <xdr:row>41</xdr:row>
      <xdr:rowOff>99241</xdr:rowOff>
    </xdr:to>
    <xdr:sp macro="" textlink="">
      <xdr:nvSpPr>
        <xdr:cNvPr id="533" name="楕円 532">
          <a:extLst>
            <a:ext uri="{FF2B5EF4-FFF2-40B4-BE49-F238E27FC236}">
              <a16:creationId xmlns:a16="http://schemas.microsoft.com/office/drawing/2014/main" id="{FFF55D60-C5E8-4F16-B705-C5F937B9CD09}"/>
            </a:ext>
          </a:extLst>
        </xdr:cNvPr>
        <xdr:cNvSpPr/>
      </xdr:nvSpPr>
      <xdr:spPr>
        <a:xfrm>
          <a:off x="13578840" y="68746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46809</xdr:rowOff>
    </xdr:from>
    <xdr:to>
      <xdr:col>85</xdr:col>
      <xdr:colOff>127000</xdr:colOff>
      <xdr:row>41</xdr:row>
      <xdr:rowOff>48441</xdr:rowOff>
    </xdr:to>
    <xdr:cxnSp macro="">
      <xdr:nvCxnSpPr>
        <xdr:cNvPr id="534" name="直線コネクタ 533">
          <a:extLst>
            <a:ext uri="{FF2B5EF4-FFF2-40B4-BE49-F238E27FC236}">
              <a16:creationId xmlns:a16="http://schemas.microsoft.com/office/drawing/2014/main" id="{2EB9A5A9-75F2-49AD-8329-8EE781BF8E8A}"/>
            </a:ext>
          </a:extLst>
        </xdr:cNvPr>
        <xdr:cNvCxnSpPr/>
      </xdr:nvCxnSpPr>
      <xdr:spPr>
        <a:xfrm flipV="1">
          <a:off x="13629640" y="6920049"/>
          <a:ext cx="74676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154396</xdr:rowOff>
    </xdr:from>
    <xdr:to>
      <xdr:col>76</xdr:col>
      <xdr:colOff>165100</xdr:colOff>
      <xdr:row>41</xdr:row>
      <xdr:rowOff>84546</xdr:rowOff>
    </xdr:to>
    <xdr:sp macro="" textlink="">
      <xdr:nvSpPr>
        <xdr:cNvPr id="535" name="楕円 534">
          <a:extLst>
            <a:ext uri="{FF2B5EF4-FFF2-40B4-BE49-F238E27FC236}">
              <a16:creationId xmlns:a16="http://schemas.microsoft.com/office/drawing/2014/main" id="{4CB0C19A-A34A-4AC2-B37B-C92EF6C9FCAF}"/>
            </a:ext>
          </a:extLst>
        </xdr:cNvPr>
        <xdr:cNvSpPr/>
      </xdr:nvSpPr>
      <xdr:spPr>
        <a:xfrm>
          <a:off x="12804140" y="68599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33746</xdr:rowOff>
    </xdr:from>
    <xdr:to>
      <xdr:col>81</xdr:col>
      <xdr:colOff>50800</xdr:colOff>
      <xdr:row>41</xdr:row>
      <xdr:rowOff>48441</xdr:rowOff>
    </xdr:to>
    <xdr:cxnSp macro="">
      <xdr:nvCxnSpPr>
        <xdr:cNvPr id="536" name="直線コネクタ 535">
          <a:extLst>
            <a:ext uri="{FF2B5EF4-FFF2-40B4-BE49-F238E27FC236}">
              <a16:creationId xmlns:a16="http://schemas.microsoft.com/office/drawing/2014/main" id="{A56E2EE4-5F04-4461-9DF2-55F01877630E}"/>
            </a:ext>
          </a:extLst>
        </xdr:cNvPr>
        <xdr:cNvCxnSpPr/>
      </xdr:nvCxnSpPr>
      <xdr:spPr>
        <a:xfrm>
          <a:off x="12854940" y="6906986"/>
          <a:ext cx="7747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139700</xdr:rowOff>
    </xdr:from>
    <xdr:to>
      <xdr:col>72</xdr:col>
      <xdr:colOff>38100</xdr:colOff>
      <xdr:row>41</xdr:row>
      <xdr:rowOff>69850</xdr:rowOff>
    </xdr:to>
    <xdr:sp macro="" textlink="">
      <xdr:nvSpPr>
        <xdr:cNvPr id="537" name="楕円 536">
          <a:extLst>
            <a:ext uri="{FF2B5EF4-FFF2-40B4-BE49-F238E27FC236}">
              <a16:creationId xmlns:a16="http://schemas.microsoft.com/office/drawing/2014/main" id="{631B2A09-A2B1-4871-8D4B-53627D13D8A6}"/>
            </a:ext>
          </a:extLst>
        </xdr:cNvPr>
        <xdr:cNvSpPr/>
      </xdr:nvSpPr>
      <xdr:spPr>
        <a:xfrm>
          <a:off x="12029440" y="68453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19050</xdr:rowOff>
    </xdr:from>
    <xdr:to>
      <xdr:col>76</xdr:col>
      <xdr:colOff>114300</xdr:colOff>
      <xdr:row>41</xdr:row>
      <xdr:rowOff>33746</xdr:rowOff>
    </xdr:to>
    <xdr:cxnSp macro="">
      <xdr:nvCxnSpPr>
        <xdr:cNvPr id="538" name="直線コネクタ 537">
          <a:extLst>
            <a:ext uri="{FF2B5EF4-FFF2-40B4-BE49-F238E27FC236}">
              <a16:creationId xmlns:a16="http://schemas.microsoft.com/office/drawing/2014/main" id="{8A50D44B-DEAA-49B8-8FA2-D6DA4C7AE27E}"/>
            </a:ext>
          </a:extLst>
        </xdr:cNvPr>
        <xdr:cNvCxnSpPr/>
      </xdr:nvCxnSpPr>
      <xdr:spPr>
        <a:xfrm>
          <a:off x="12072620" y="6892290"/>
          <a:ext cx="78232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136434</xdr:rowOff>
    </xdr:from>
    <xdr:to>
      <xdr:col>67</xdr:col>
      <xdr:colOff>101600</xdr:colOff>
      <xdr:row>41</xdr:row>
      <xdr:rowOff>66584</xdr:rowOff>
    </xdr:to>
    <xdr:sp macro="" textlink="">
      <xdr:nvSpPr>
        <xdr:cNvPr id="539" name="楕円 538">
          <a:extLst>
            <a:ext uri="{FF2B5EF4-FFF2-40B4-BE49-F238E27FC236}">
              <a16:creationId xmlns:a16="http://schemas.microsoft.com/office/drawing/2014/main" id="{5AEBA2AC-A91F-43DD-8F82-DAD4EA8CCB94}"/>
            </a:ext>
          </a:extLst>
        </xdr:cNvPr>
        <xdr:cNvSpPr/>
      </xdr:nvSpPr>
      <xdr:spPr>
        <a:xfrm>
          <a:off x="11231880" y="68420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15784</xdr:rowOff>
    </xdr:from>
    <xdr:to>
      <xdr:col>71</xdr:col>
      <xdr:colOff>177800</xdr:colOff>
      <xdr:row>41</xdr:row>
      <xdr:rowOff>19050</xdr:rowOff>
    </xdr:to>
    <xdr:cxnSp macro="">
      <xdr:nvCxnSpPr>
        <xdr:cNvPr id="540" name="直線コネクタ 539">
          <a:extLst>
            <a:ext uri="{FF2B5EF4-FFF2-40B4-BE49-F238E27FC236}">
              <a16:creationId xmlns:a16="http://schemas.microsoft.com/office/drawing/2014/main" id="{7E34C5D0-5410-4599-83D3-DB334CA209B9}"/>
            </a:ext>
          </a:extLst>
        </xdr:cNvPr>
        <xdr:cNvCxnSpPr/>
      </xdr:nvCxnSpPr>
      <xdr:spPr>
        <a:xfrm>
          <a:off x="11282680" y="6889024"/>
          <a:ext cx="78994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A3E9B639-04A8-48A8-909E-E6F8610D2D74}"/>
            </a:ext>
          </a:extLst>
        </xdr:cNvPr>
        <xdr:cNvSpPr txBox="1"/>
      </xdr:nvSpPr>
      <xdr:spPr>
        <a:xfrm>
          <a:off x="13437244" y="6318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BEBAC63C-08F3-4BFB-BB79-F254E9912076}"/>
            </a:ext>
          </a:extLst>
        </xdr:cNvPr>
        <xdr:cNvSpPr txBox="1"/>
      </xdr:nvSpPr>
      <xdr:spPr>
        <a:xfrm>
          <a:off x="12675244" y="628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857A386A-3123-45B0-8895-9207EEB35A8E}"/>
            </a:ext>
          </a:extLst>
        </xdr:cNvPr>
        <xdr:cNvSpPr txBox="1"/>
      </xdr:nvSpPr>
      <xdr:spPr>
        <a:xfrm>
          <a:off x="11900544" y="6272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4457337B-1E51-4AD7-9FAC-73133EF364A8}"/>
            </a:ext>
          </a:extLst>
        </xdr:cNvPr>
        <xdr:cNvSpPr txBox="1"/>
      </xdr:nvSpPr>
      <xdr:spPr>
        <a:xfrm>
          <a:off x="11102984" y="624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90368</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8FC0133E-A53E-4312-8094-FCC4C0E8CF62}"/>
            </a:ext>
          </a:extLst>
        </xdr:cNvPr>
        <xdr:cNvSpPr txBox="1"/>
      </xdr:nvSpPr>
      <xdr:spPr>
        <a:xfrm>
          <a:off x="13437244" y="6963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75673</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F490C42A-6D94-43F0-A452-A45F0C919643}"/>
            </a:ext>
          </a:extLst>
        </xdr:cNvPr>
        <xdr:cNvSpPr txBox="1"/>
      </xdr:nvSpPr>
      <xdr:spPr>
        <a:xfrm>
          <a:off x="12675244" y="694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60977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D2417988-AAC7-4D41-90FF-0E6DBD9884BF}"/>
            </a:ext>
          </a:extLst>
        </xdr:cNvPr>
        <xdr:cNvSpPr txBox="1"/>
      </xdr:nvSpPr>
      <xdr:spPr>
        <a:xfrm>
          <a:off x="11900544" y="693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57711</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C6A2D969-1B4F-4A62-A2DF-F50B6B805E8E}"/>
            </a:ext>
          </a:extLst>
        </xdr:cNvPr>
        <xdr:cNvSpPr txBox="1"/>
      </xdr:nvSpPr>
      <xdr:spPr>
        <a:xfrm>
          <a:off x="11102984" y="693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262D598C-03E5-4AC1-9E94-040985917E23}"/>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19766D5B-5E6E-45B3-9E13-79145E4701D7}"/>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D1353E48-88B4-434B-B83E-56D3C3EC9904}"/>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5373C585-1181-4791-A583-2A87F1CCBA1A}"/>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EF28A94B-1F7D-44DF-9101-5E50581DAE94}"/>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D4E79213-2C8E-4872-BD78-6778E217FF02}"/>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68FD03F6-6B66-42C1-B315-D349284837CD}"/>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2C2E8D6B-B204-49A7-AEAE-E5A18CB67266}"/>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783CDEBA-AD86-4659-BFD1-2F130DA7C2BC}"/>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EAB5E596-7878-403F-AA3A-37F8C2894608}"/>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D14C5B40-76F1-47DE-981B-474907EAF336}"/>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D86CF19D-EC9B-46BD-9420-56C7CFF57283}"/>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323CCB4C-E933-4B1E-9BDF-833287F8309F}"/>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F1B496E4-26BF-450E-97B4-B5F2E10E2649}"/>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814B8233-4EE3-47D2-8618-26425FCCBF4E}"/>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026257D9-9149-4260-832E-0603A733A9BB}"/>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FCFFC450-D17A-42FF-81A5-1096AE28F44B}"/>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ADA22620-36AC-45A0-84F9-CE5C294D29B9}"/>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B27B20A7-D2A5-4FA0-BCCB-093524F5C2F7}"/>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20192D51-EB1E-4297-AF1D-33A840E2129D}"/>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3A007779-C4B2-4BE9-AF4E-64A34E02ADFB}"/>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B39C4C98-39E5-4AED-BB60-559C2F3C242D}"/>
            </a:ext>
          </a:extLst>
        </xdr:cNvPr>
        <xdr:cNvCxnSpPr/>
      </xdr:nvCxnSpPr>
      <xdr:spPr>
        <a:xfrm flipV="1">
          <a:off x="19509104" y="5720552"/>
          <a:ext cx="0" cy="1285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2A03B071-71EE-40ED-BE8B-3DDA67C8834B}"/>
            </a:ext>
          </a:extLst>
        </xdr:cNvPr>
        <xdr:cNvSpPr txBox="1"/>
      </xdr:nvSpPr>
      <xdr:spPr>
        <a:xfrm>
          <a:off x="19547840" y="70099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CED25AB6-2FC7-4356-8752-CF79CCD35D6F}"/>
            </a:ext>
          </a:extLst>
        </xdr:cNvPr>
        <xdr:cNvCxnSpPr/>
      </xdr:nvCxnSpPr>
      <xdr:spPr>
        <a:xfrm>
          <a:off x="19443700" y="70061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A01B5538-2AAE-4343-A056-19F4E9427901}"/>
            </a:ext>
          </a:extLst>
        </xdr:cNvPr>
        <xdr:cNvSpPr txBox="1"/>
      </xdr:nvSpPr>
      <xdr:spPr>
        <a:xfrm>
          <a:off x="19547840" y="550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28067B6B-AD51-4305-A280-5EEEEBC3939F}"/>
            </a:ext>
          </a:extLst>
        </xdr:cNvPr>
        <xdr:cNvCxnSpPr/>
      </xdr:nvCxnSpPr>
      <xdr:spPr>
        <a:xfrm>
          <a:off x="19443700" y="57205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18782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A045F834-0A11-495F-B035-A99B6A7B4804}"/>
            </a:ext>
          </a:extLst>
        </xdr:cNvPr>
        <xdr:cNvSpPr txBox="1"/>
      </xdr:nvSpPr>
      <xdr:spPr>
        <a:xfrm>
          <a:off x="19547840" y="65567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186B5557-690A-4187-86C8-8314C7AE7837}"/>
            </a:ext>
          </a:extLst>
        </xdr:cNvPr>
        <xdr:cNvSpPr/>
      </xdr:nvSpPr>
      <xdr:spPr>
        <a:xfrm>
          <a:off x="19458940" y="657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57BA5324-4ADA-4CAC-8ACF-D4A2202CF879}"/>
            </a:ext>
          </a:extLst>
        </xdr:cNvPr>
        <xdr:cNvSpPr/>
      </xdr:nvSpPr>
      <xdr:spPr>
        <a:xfrm>
          <a:off x="18735040" y="657109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163AC86E-5715-4630-96C8-751B5D37EED4}"/>
            </a:ext>
          </a:extLst>
        </xdr:cNvPr>
        <xdr:cNvSpPr/>
      </xdr:nvSpPr>
      <xdr:spPr>
        <a:xfrm>
          <a:off x="17937480" y="657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930D1135-8C29-4E91-AE83-01B0F2E13B0E}"/>
            </a:ext>
          </a:extLst>
        </xdr:cNvPr>
        <xdr:cNvSpPr/>
      </xdr:nvSpPr>
      <xdr:spPr>
        <a:xfrm>
          <a:off x="17162780" y="6594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D5A15D00-93A3-46C4-93D0-B0CA4E74BFFD}"/>
            </a:ext>
          </a:extLst>
        </xdr:cNvPr>
        <xdr:cNvSpPr/>
      </xdr:nvSpPr>
      <xdr:spPr>
        <a:xfrm>
          <a:off x="16388080" y="66284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B9B55393-2173-4264-9F8C-A76165964239}"/>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4873C497-6945-4B3F-AF12-0B9C6DD97C81}"/>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DC722B36-31E4-4F31-B046-68DA9F21F26D}"/>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3470D43A-DD1E-4492-88BB-8A160DCC92EF}"/>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DF379D58-B79A-46D0-8722-EA1591A265BE}"/>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139206</xdr:rowOff>
    </xdr:from>
    <xdr:to>
      <xdr:col>116</xdr:col>
      <xdr:colOff>114300</xdr:colOff>
      <xdr:row>39</xdr:row>
      <xdr:rowOff>69356</xdr:rowOff>
    </xdr:to>
    <xdr:sp macro="" textlink="">
      <xdr:nvSpPr>
        <xdr:cNvPr id="586" name="楕円 585">
          <a:extLst>
            <a:ext uri="{FF2B5EF4-FFF2-40B4-BE49-F238E27FC236}">
              <a16:creationId xmlns:a16="http://schemas.microsoft.com/office/drawing/2014/main" id="{2586AD7A-E380-48ED-A15C-07C3E56DF5A2}"/>
            </a:ext>
          </a:extLst>
        </xdr:cNvPr>
        <xdr:cNvSpPr/>
      </xdr:nvSpPr>
      <xdr:spPr>
        <a:xfrm>
          <a:off x="19458940" y="65095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162083</xdr:rowOff>
    </xdr:from>
    <xdr:ext cx="599010" cy="259045"/>
    <xdr:sp macro="" textlink="">
      <xdr:nvSpPr>
        <xdr:cNvPr id="587" name="【一般廃棄物処理施設】&#10;一人当たり有形固定資産（償却資産）額該当値テキスト">
          <a:extLst>
            <a:ext uri="{FF2B5EF4-FFF2-40B4-BE49-F238E27FC236}">
              <a16:creationId xmlns:a16="http://schemas.microsoft.com/office/drawing/2014/main" id="{E89BF623-BCDF-4059-9686-C79A5A35E41C}"/>
            </a:ext>
          </a:extLst>
        </xdr:cNvPr>
        <xdr:cNvSpPr txBox="1"/>
      </xdr:nvSpPr>
      <xdr:spPr>
        <a:xfrm>
          <a:off x="19547840" y="6364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148190</xdr:rowOff>
    </xdr:from>
    <xdr:to>
      <xdr:col>112</xdr:col>
      <xdr:colOff>38100</xdr:colOff>
      <xdr:row>39</xdr:row>
      <xdr:rowOff>78340</xdr:rowOff>
    </xdr:to>
    <xdr:sp macro="" textlink="">
      <xdr:nvSpPr>
        <xdr:cNvPr id="588" name="楕円 587">
          <a:extLst>
            <a:ext uri="{FF2B5EF4-FFF2-40B4-BE49-F238E27FC236}">
              <a16:creationId xmlns:a16="http://schemas.microsoft.com/office/drawing/2014/main" id="{4A2D4A30-C79B-48ED-B558-078771A19486}"/>
            </a:ext>
          </a:extLst>
        </xdr:cNvPr>
        <xdr:cNvSpPr/>
      </xdr:nvSpPr>
      <xdr:spPr>
        <a:xfrm>
          <a:off x="18735040" y="65185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18556</xdr:rowOff>
    </xdr:from>
    <xdr:to>
      <xdr:col>116</xdr:col>
      <xdr:colOff>63500</xdr:colOff>
      <xdr:row>39</xdr:row>
      <xdr:rowOff>27540</xdr:rowOff>
    </xdr:to>
    <xdr:cxnSp macro="">
      <xdr:nvCxnSpPr>
        <xdr:cNvPr id="589" name="直線コネクタ 588">
          <a:extLst>
            <a:ext uri="{FF2B5EF4-FFF2-40B4-BE49-F238E27FC236}">
              <a16:creationId xmlns:a16="http://schemas.microsoft.com/office/drawing/2014/main" id="{FCDB745A-4633-4E7C-8EE7-08261791EB12}"/>
            </a:ext>
          </a:extLst>
        </xdr:cNvPr>
        <xdr:cNvCxnSpPr/>
      </xdr:nvCxnSpPr>
      <xdr:spPr>
        <a:xfrm flipV="1">
          <a:off x="18778220" y="6556516"/>
          <a:ext cx="731520" cy="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158459</xdr:rowOff>
    </xdr:from>
    <xdr:to>
      <xdr:col>107</xdr:col>
      <xdr:colOff>101600</xdr:colOff>
      <xdr:row>39</xdr:row>
      <xdr:rowOff>88609</xdr:rowOff>
    </xdr:to>
    <xdr:sp macro="" textlink="">
      <xdr:nvSpPr>
        <xdr:cNvPr id="590" name="楕円 589">
          <a:extLst>
            <a:ext uri="{FF2B5EF4-FFF2-40B4-BE49-F238E27FC236}">
              <a16:creationId xmlns:a16="http://schemas.microsoft.com/office/drawing/2014/main" id="{A4614E91-BF39-4A2C-9887-7666411F3D7D}"/>
            </a:ext>
          </a:extLst>
        </xdr:cNvPr>
        <xdr:cNvSpPr/>
      </xdr:nvSpPr>
      <xdr:spPr>
        <a:xfrm>
          <a:off x="17937480" y="65287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27540</xdr:rowOff>
    </xdr:from>
    <xdr:to>
      <xdr:col>111</xdr:col>
      <xdr:colOff>177800</xdr:colOff>
      <xdr:row>39</xdr:row>
      <xdr:rowOff>37809</xdr:rowOff>
    </xdr:to>
    <xdr:cxnSp macro="">
      <xdr:nvCxnSpPr>
        <xdr:cNvPr id="591" name="直線コネクタ 590">
          <a:extLst>
            <a:ext uri="{FF2B5EF4-FFF2-40B4-BE49-F238E27FC236}">
              <a16:creationId xmlns:a16="http://schemas.microsoft.com/office/drawing/2014/main" id="{35DECDED-58FC-4C52-8D28-4314359307F0}"/>
            </a:ext>
          </a:extLst>
        </xdr:cNvPr>
        <xdr:cNvCxnSpPr/>
      </xdr:nvCxnSpPr>
      <xdr:spPr>
        <a:xfrm flipV="1">
          <a:off x="17988280" y="6565500"/>
          <a:ext cx="789940" cy="1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163177</xdr:rowOff>
    </xdr:from>
    <xdr:to>
      <xdr:col>102</xdr:col>
      <xdr:colOff>165100</xdr:colOff>
      <xdr:row>39</xdr:row>
      <xdr:rowOff>93327</xdr:rowOff>
    </xdr:to>
    <xdr:sp macro="" textlink="">
      <xdr:nvSpPr>
        <xdr:cNvPr id="592" name="楕円 591">
          <a:extLst>
            <a:ext uri="{FF2B5EF4-FFF2-40B4-BE49-F238E27FC236}">
              <a16:creationId xmlns:a16="http://schemas.microsoft.com/office/drawing/2014/main" id="{61177ED9-E49E-41FE-B658-E932C907520C}"/>
            </a:ext>
          </a:extLst>
        </xdr:cNvPr>
        <xdr:cNvSpPr/>
      </xdr:nvSpPr>
      <xdr:spPr>
        <a:xfrm>
          <a:off x="17162780" y="65334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37809</xdr:rowOff>
    </xdr:from>
    <xdr:to>
      <xdr:col>107</xdr:col>
      <xdr:colOff>50800</xdr:colOff>
      <xdr:row>39</xdr:row>
      <xdr:rowOff>42527</xdr:rowOff>
    </xdr:to>
    <xdr:cxnSp macro="">
      <xdr:nvCxnSpPr>
        <xdr:cNvPr id="593" name="直線コネクタ 592">
          <a:extLst>
            <a:ext uri="{FF2B5EF4-FFF2-40B4-BE49-F238E27FC236}">
              <a16:creationId xmlns:a16="http://schemas.microsoft.com/office/drawing/2014/main" id="{3A31A38C-46C9-45B2-8AF6-861B542FC9EE}"/>
            </a:ext>
          </a:extLst>
        </xdr:cNvPr>
        <xdr:cNvCxnSpPr/>
      </xdr:nvCxnSpPr>
      <xdr:spPr>
        <a:xfrm flipV="1">
          <a:off x="17213580" y="6575769"/>
          <a:ext cx="774700" cy="4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3331</xdr:rowOff>
    </xdr:from>
    <xdr:to>
      <xdr:col>98</xdr:col>
      <xdr:colOff>38100</xdr:colOff>
      <xdr:row>39</xdr:row>
      <xdr:rowOff>104931</xdr:rowOff>
    </xdr:to>
    <xdr:sp macro="" textlink="">
      <xdr:nvSpPr>
        <xdr:cNvPr id="594" name="楕円 593">
          <a:extLst>
            <a:ext uri="{FF2B5EF4-FFF2-40B4-BE49-F238E27FC236}">
              <a16:creationId xmlns:a16="http://schemas.microsoft.com/office/drawing/2014/main" id="{1D036E16-F62F-4056-B8BE-75C2D3E0FAA5}"/>
            </a:ext>
          </a:extLst>
        </xdr:cNvPr>
        <xdr:cNvSpPr/>
      </xdr:nvSpPr>
      <xdr:spPr>
        <a:xfrm>
          <a:off x="16388080" y="65412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42527</xdr:rowOff>
    </xdr:from>
    <xdr:to>
      <xdr:col>102</xdr:col>
      <xdr:colOff>114300</xdr:colOff>
      <xdr:row>39</xdr:row>
      <xdr:rowOff>54131</xdr:rowOff>
    </xdr:to>
    <xdr:cxnSp macro="">
      <xdr:nvCxnSpPr>
        <xdr:cNvPr id="595" name="直線コネクタ 594">
          <a:extLst>
            <a:ext uri="{FF2B5EF4-FFF2-40B4-BE49-F238E27FC236}">
              <a16:creationId xmlns:a16="http://schemas.microsoft.com/office/drawing/2014/main" id="{40B27CE6-7AD5-4521-9C3F-A9F026F5D337}"/>
            </a:ext>
          </a:extLst>
        </xdr:cNvPr>
        <xdr:cNvCxnSpPr/>
      </xdr:nvCxnSpPr>
      <xdr:spPr>
        <a:xfrm flipV="1">
          <a:off x="16431260" y="6580487"/>
          <a:ext cx="782320" cy="11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125858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63F15612-B7AF-43A3-BCA6-34FCF9AD5956}"/>
            </a:ext>
          </a:extLst>
        </xdr:cNvPr>
        <xdr:cNvSpPr txBox="1"/>
      </xdr:nvSpPr>
      <xdr:spPr>
        <a:xfrm>
          <a:off x="18528811" y="6663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133393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DCA57886-9E2D-4B07-AB1B-6306A86F89CC}"/>
            </a:ext>
          </a:extLst>
        </xdr:cNvPr>
        <xdr:cNvSpPr txBox="1"/>
      </xdr:nvSpPr>
      <xdr:spPr>
        <a:xfrm>
          <a:off x="17766811" y="6671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149281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1FDE083D-FBC2-48E1-B355-8D02FE4885A3}"/>
            </a:ext>
          </a:extLst>
        </xdr:cNvPr>
        <xdr:cNvSpPr txBox="1"/>
      </xdr:nvSpPr>
      <xdr:spPr>
        <a:xfrm>
          <a:off x="16969251" y="6687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11755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F97EED9C-880A-4C71-AF1B-7E379B2A2681}"/>
            </a:ext>
          </a:extLst>
        </xdr:cNvPr>
        <xdr:cNvSpPr txBox="1"/>
      </xdr:nvSpPr>
      <xdr:spPr>
        <a:xfrm>
          <a:off x="16194551" y="671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37</xdr:row>
      <xdr:rowOff>94867</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3E2ABB41-BAFF-4C1D-B923-438A319FED71}"/>
            </a:ext>
          </a:extLst>
        </xdr:cNvPr>
        <xdr:cNvSpPr txBox="1"/>
      </xdr:nvSpPr>
      <xdr:spPr>
        <a:xfrm>
          <a:off x="18528811" y="6297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105136</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2B284D47-441E-4A3F-8F94-8DB7F1722EA3}"/>
            </a:ext>
          </a:extLst>
        </xdr:cNvPr>
        <xdr:cNvSpPr txBox="1"/>
      </xdr:nvSpPr>
      <xdr:spPr>
        <a:xfrm>
          <a:off x="17766811" y="6307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109854</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AFC180FE-0329-4453-84A2-28FECE6F5F43}"/>
            </a:ext>
          </a:extLst>
        </xdr:cNvPr>
        <xdr:cNvSpPr txBox="1"/>
      </xdr:nvSpPr>
      <xdr:spPr>
        <a:xfrm>
          <a:off x="16969251" y="6312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121458</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82A1CA39-103A-41FE-951C-61A374766A24}"/>
            </a:ext>
          </a:extLst>
        </xdr:cNvPr>
        <xdr:cNvSpPr txBox="1"/>
      </xdr:nvSpPr>
      <xdr:spPr>
        <a:xfrm>
          <a:off x="16194551" y="6324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303722F0-65B0-4405-93F4-17B717F0C40F}"/>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8AAB1B81-B89C-4787-933E-CFE9046AD105}"/>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C37ADD8E-2E52-43C6-A0CB-1EB7DAF6C3C3}"/>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AC453FF-B313-4323-BA7E-D95167A0F60F}"/>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B093ED9A-B85D-45B9-99AC-C0FF76742C06}"/>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428E1604-9E00-494C-B841-DB4A067F77EE}"/>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7083197E-A2A3-4B6C-B36E-6C3B33E04EF5}"/>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4DE3262B-3CB5-446E-9DFF-9F5898BDD279}"/>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75FF3679-4AE2-4CD0-B8B4-3A0EE4029021}"/>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7C093556-4F3E-4FEA-80BD-0F0ABFAA03F4}"/>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9D4FAE6B-6BAF-4547-AB69-3FD241B52977}"/>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E22BAC7B-DD32-49B7-94B0-9993A09062C6}"/>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9289CF6E-1226-4CDA-AD39-6FE35E403AC7}"/>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13B08AC2-A139-4DAD-B53D-8435FD1F4771}"/>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54AA04A9-4520-4E01-AF92-D60DBF8E6F5C}"/>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4BEFB470-F2DD-471F-84BD-2AB00DF12E41}"/>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015539F8-50E2-411F-B8D6-25BBBEE88FE8}"/>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249166DD-E9E9-47F8-884A-6961B9E57F32}"/>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0377E566-36F6-4EBB-901D-496A9DF4AEBE}"/>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6C5A1F0D-6B63-4895-9C80-83F3FFF986F6}"/>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AFC67C31-FD33-418E-9DA3-657FD1DCDF3F}"/>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7993F7A5-53A1-4006-A507-5416C4CCAEE7}"/>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C75538E7-80BD-4338-8E25-5F504218C57F}"/>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715B0916-CD6B-4894-AD1C-B0F2D0879A86}"/>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70025E66-84BE-4214-BFC4-FB2E352F9A0E}"/>
            </a:ext>
          </a:extLst>
        </xdr:cNvPr>
        <xdr:cNvCxnSpPr/>
      </xdr:nvCxnSpPr>
      <xdr:spPr>
        <a:xfrm flipV="1">
          <a:off x="14375764" y="925830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05FD5916-6B28-4863-9FC5-7AA9FC8B59F5}"/>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7676A1F3-A800-43E8-90F6-9FE94AC6DC37}"/>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E0F7FB42-EF88-424C-9900-EFE2B7E05DDC}"/>
            </a:ext>
          </a:extLst>
        </xdr:cNvPr>
        <xdr:cNvSpPr txBox="1"/>
      </xdr:nvSpPr>
      <xdr:spPr>
        <a:xfrm>
          <a:off x="14414500" y="9041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57E10A56-3E3B-401B-AE7C-A60AA07EE348}"/>
            </a:ext>
          </a:extLst>
        </xdr:cNvPr>
        <xdr:cNvCxnSpPr/>
      </xdr:nvCxnSpPr>
      <xdr:spPr>
        <a:xfrm>
          <a:off x="14287500" y="9258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0781687E-20A5-4441-918E-0E85B26A6409}"/>
            </a:ext>
          </a:extLst>
        </xdr:cNvPr>
        <xdr:cNvSpPr txBox="1"/>
      </xdr:nvSpPr>
      <xdr:spPr>
        <a:xfrm>
          <a:off x="14414500" y="9700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FA507559-8248-4077-A904-B13DD1416322}"/>
            </a:ext>
          </a:extLst>
        </xdr:cNvPr>
        <xdr:cNvSpPr/>
      </xdr:nvSpPr>
      <xdr:spPr>
        <a:xfrm>
          <a:off x="14325600" y="984567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DB91D69C-BC0B-4D82-991E-33BFAC014AB1}"/>
            </a:ext>
          </a:extLst>
        </xdr:cNvPr>
        <xdr:cNvSpPr/>
      </xdr:nvSpPr>
      <xdr:spPr>
        <a:xfrm>
          <a:off x="13578840" y="98037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E613AD80-2BA0-470C-BF4E-8F6AD1EBF4C9}"/>
            </a:ext>
          </a:extLst>
        </xdr:cNvPr>
        <xdr:cNvSpPr/>
      </xdr:nvSpPr>
      <xdr:spPr>
        <a:xfrm>
          <a:off x="12804140" y="976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5C8E3628-A69C-4725-A317-7291DEAA90A7}"/>
            </a:ext>
          </a:extLst>
        </xdr:cNvPr>
        <xdr:cNvSpPr/>
      </xdr:nvSpPr>
      <xdr:spPr>
        <a:xfrm>
          <a:off x="12029440" y="97332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38" name="フローチャート: 判断 637">
          <a:extLst>
            <a:ext uri="{FF2B5EF4-FFF2-40B4-BE49-F238E27FC236}">
              <a16:creationId xmlns:a16="http://schemas.microsoft.com/office/drawing/2014/main" id="{4A6DC2E2-6EF3-49DC-8129-E67BB94B0020}"/>
            </a:ext>
          </a:extLst>
        </xdr:cNvPr>
        <xdr:cNvSpPr/>
      </xdr:nvSpPr>
      <xdr:spPr>
        <a:xfrm>
          <a:off x="11231880" y="97047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30D3B1FD-D6BA-4390-A3DA-968D7DFB5785}"/>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EE150354-3D22-4317-AA6B-B2A4D099BC6E}"/>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CBAF6CEA-E41A-4284-89A0-25B055419CA8}"/>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5A6FCA29-84F4-438F-88B9-B7EB2020BB2B}"/>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7B15508-BC40-4241-904B-806DB7E9A607}"/>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105410</xdr:rowOff>
    </xdr:from>
    <xdr:to>
      <xdr:col>85</xdr:col>
      <xdr:colOff>177800</xdr:colOff>
      <xdr:row>61</xdr:row>
      <xdr:rowOff>35560</xdr:rowOff>
    </xdr:to>
    <xdr:sp macro="" textlink="">
      <xdr:nvSpPr>
        <xdr:cNvPr id="644" name="楕円 643">
          <a:extLst>
            <a:ext uri="{FF2B5EF4-FFF2-40B4-BE49-F238E27FC236}">
              <a16:creationId xmlns:a16="http://schemas.microsoft.com/office/drawing/2014/main" id="{15674650-DC19-42DD-B97A-5810B3F98E50}"/>
            </a:ext>
          </a:extLst>
        </xdr:cNvPr>
        <xdr:cNvSpPr/>
      </xdr:nvSpPr>
      <xdr:spPr>
        <a:xfrm>
          <a:off x="14325600" y="1016381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83837</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DF8BD009-404C-400F-AB60-6AD80C6D2B03}"/>
            </a:ext>
          </a:extLst>
        </xdr:cNvPr>
        <xdr:cNvSpPr txBox="1"/>
      </xdr:nvSpPr>
      <xdr:spPr>
        <a:xfrm>
          <a:off x="14414500"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61595</xdr:rowOff>
    </xdr:from>
    <xdr:to>
      <xdr:col>81</xdr:col>
      <xdr:colOff>101600</xdr:colOff>
      <xdr:row>60</xdr:row>
      <xdr:rowOff>163195</xdr:rowOff>
    </xdr:to>
    <xdr:sp macro="" textlink="">
      <xdr:nvSpPr>
        <xdr:cNvPr id="646" name="楕円 645">
          <a:extLst>
            <a:ext uri="{FF2B5EF4-FFF2-40B4-BE49-F238E27FC236}">
              <a16:creationId xmlns:a16="http://schemas.microsoft.com/office/drawing/2014/main" id="{1CA174A9-7F66-4627-9DE5-E43B4922CC2E}"/>
            </a:ext>
          </a:extLst>
        </xdr:cNvPr>
        <xdr:cNvSpPr/>
      </xdr:nvSpPr>
      <xdr:spPr>
        <a:xfrm>
          <a:off x="13578840" y="1011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112395</xdr:rowOff>
    </xdr:from>
    <xdr:to>
      <xdr:col>85</xdr:col>
      <xdr:colOff>127000</xdr:colOff>
      <xdr:row>60</xdr:row>
      <xdr:rowOff>156210</xdr:rowOff>
    </xdr:to>
    <xdr:cxnSp macro="">
      <xdr:nvCxnSpPr>
        <xdr:cNvPr id="647" name="直線コネクタ 646">
          <a:extLst>
            <a:ext uri="{FF2B5EF4-FFF2-40B4-BE49-F238E27FC236}">
              <a16:creationId xmlns:a16="http://schemas.microsoft.com/office/drawing/2014/main" id="{8732E4A5-AE86-44C6-B623-5C8C0444E10D}"/>
            </a:ext>
          </a:extLst>
        </xdr:cNvPr>
        <xdr:cNvCxnSpPr/>
      </xdr:nvCxnSpPr>
      <xdr:spPr>
        <a:xfrm>
          <a:off x="13629640" y="10170795"/>
          <a:ext cx="7467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90170</xdr:rowOff>
    </xdr:from>
    <xdr:to>
      <xdr:col>76</xdr:col>
      <xdr:colOff>165100</xdr:colOff>
      <xdr:row>61</xdr:row>
      <xdr:rowOff>20320</xdr:rowOff>
    </xdr:to>
    <xdr:sp macro="" textlink="">
      <xdr:nvSpPr>
        <xdr:cNvPr id="648" name="楕円 647">
          <a:extLst>
            <a:ext uri="{FF2B5EF4-FFF2-40B4-BE49-F238E27FC236}">
              <a16:creationId xmlns:a16="http://schemas.microsoft.com/office/drawing/2014/main" id="{7886FFE3-7296-4C19-9C5E-0EC0DA03AD7A}"/>
            </a:ext>
          </a:extLst>
        </xdr:cNvPr>
        <xdr:cNvSpPr/>
      </xdr:nvSpPr>
      <xdr:spPr>
        <a:xfrm>
          <a:off x="12804140" y="10148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112395</xdr:rowOff>
    </xdr:from>
    <xdr:to>
      <xdr:col>81</xdr:col>
      <xdr:colOff>50800</xdr:colOff>
      <xdr:row>60</xdr:row>
      <xdr:rowOff>140970</xdr:rowOff>
    </xdr:to>
    <xdr:cxnSp macro="">
      <xdr:nvCxnSpPr>
        <xdr:cNvPr id="649" name="直線コネクタ 648">
          <a:extLst>
            <a:ext uri="{FF2B5EF4-FFF2-40B4-BE49-F238E27FC236}">
              <a16:creationId xmlns:a16="http://schemas.microsoft.com/office/drawing/2014/main" id="{90FEE3A3-CB68-4FC0-95B7-F6BE761ED85F}"/>
            </a:ext>
          </a:extLst>
        </xdr:cNvPr>
        <xdr:cNvCxnSpPr/>
      </xdr:nvCxnSpPr>
      <xdr:spPr>
        <a:xfrm flipV="1">
          <a:off x="12854940" y="10170795"/>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46355</xdr:rowOff>
    </xdr:from>
    <xdr:to>
      <xdr:col>72</xdr:col>
      <xdr:colOff>38100</xdr:colOff>
      <xdr:row>60</xdr:row>
      <xdr:rowOff>147955</xdr:rowOff>
    </xdr:to>
    <xdr:sp macro="" textlink="">
      <xdr:nvSpPr>
        <xdr:cNvPr id="650" name="楕円 649">
          <a:extLst>
            <a:ext uri="{FF2B5EF4-FFF2-40B4-BE49-F238E27FC236}">
              <a16:creationId xmlns:a16="http://schemas.microsoft.com/office/drawing/2014/main" id="{98103C26-849C-459E-8921-FB0C3E44130A}"/>
            </a:ext>
          </a:extLst>
        </xdr:cNvPr>
        <xdr:cNvSpPr/>
      </xdr:nvSpPr>
      <xdr:spPr>
        <a:xfrm>
          <a:off x="12029440" y="101047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97155</xdr:rowOff>
    </xdr:from>
    <xdr:to>
      <xdr:col>76</xdr:col>
      <xdr:colOff>114300</xdr:colOff>
      <xdr:row>60</xdr:row>
      <xdr:rowOff>140970</xdr:rowOff>
    </xdr:to>
    <xdr:cxnSp macro="">
      <xdr:nvCxnSpPr>
        <xdr:cNvPr id="651" name="直線コネクタ 650">
          <a:extLst>
            <a:ext uri="{FF2B5EF4-FFF2-40B4-BE49-F238E27FC236}">
              <a16:creationId xmlns:a16="http://schemas.microsoft.com/office/drawing/2014/main" id="{0D50822D-D4BA-49FC-BADE-D4D21FCC0447}"/>
            </a:ext>
          </a:extLst>
        </xdr:cNvPr>
        <xdr:cNvCxnSpPr/>
      </xdr:nvCxnSpPr>
      <xdr:spPr>
        <a:xfrm>
          <a:off x="12072620" y="10155555"/>
          <a:ext cx="7823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2540</xdr:rowOff>
    </xdr:from>
    <xdr:to>
      <xdr:col>67</xdr:col>
      <xdr:colOff>101600</xdr:colOff>
      <xdr:row>60</xdr:row>
      <xdr:rowOff>104140</xdr:rowOff>
    </xdr:to>
    <xdr:sp macro="" textlink="">
      <xdr:nvSpPr>
        <xdr:cNvPr id="652" name="楕円 651">
          <a:extLst>
            <a:ext uri="{FF2B5EF4-FFF2-40B4-BE49-F238E27FC236}">
              <a16:creationId xmlns:a16="http://schemas.microsoft.com/office/drawing/2014/main" id="{B17BF78F-6670-4C9B-AB4C-CF99E2E9417B}"/>
            </a:ext>
          </a:extLst>
        </xdr:cNvPr>
        <xdr:cNvSpPr/>
      </xdr:nvSpPr>
      <xdr:spPr>
        <a:xfrm>
          <a:off x="11231880" y="1006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53340</xdr:rowOff>
    </xdr:from>
    <xdr:to>
      <xdr:col>71</xdr:col>
      <xdr:colOff>177800</xdr:colOff>
      <xdr:row>60</xdr:row>
      <xdr:rowOff>97155</xdr:rowOff>
    </xdr:to>
    <xdr:cxnSp macro="">
      <xdr:nvCxnSpPr>
        <xdr:cNvPr id="653" name="直線コネクタ 652">
          <a:extLst>
            <a:ext uri="{FF2B5EF4-FFF2-40B4-BE49-F238E27FC236}">
              <a16:creationId xmlns:a16="http://schemas.microsoft.com/office/drawing/2014/main" id="{F9517A9F-E953-4657-8852-9E5A99971B0C}"/>
            </a:ext>
          </a:extLst>
        </xdr:cNvPr>
        <xdr:cNvCxnSpPr/>
      </xdr:nvCxnSpPr>
      <xdr:spPr>
        <a:xfrm>
          <a:off x="11282680" y="10111740"/>
          <a:ext cx="78994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9BD14FDC-061E-4CCD-B8DA-938555E60F53}"/>
            </a:ext>
          </a:extLst>
        </xdr:cNvPr>
        <xdr:cNvSpPr txBox="1"/>
      </xdr:nvSpPr>
      <xdr:spPr>
        <a:xfrm>
          <a:off x="13437244" y="958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A224BEC9-3EE5-4D48-9665-C6262FB59139}"/>
            </a:ext>
          </a:extLst>
        </xdr:cNvPr>
        <xdr:cNvSpPr txBox="1"/>
      </xdr:nvSpPr>
      <xdr:spPr>
        <a:xfrm>
          <a:off x="12675244" y="955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F1252CF2-9BA7-4FFE-9F05-2F02F71EE3C2}"/>
            </a:ext>
          </a:extLst>
        </xdr:cNvPr>
        <xdr:cNvSpPr txBox="1"/>
      </xdr:nvSpPr>
      <xdr:spPr>
        <a:xfrm>
          <a:off x="11900544" y="951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883F03FD-79F9-43DC-8EA5-9AB997D47990}"/>
            </a:ext>
          </a:extLst>
        </xdr:cNvPr>
        <xdr:cNvSpPr txBox="1"/>
      </xdr:nvSpPr>
      <xdr:spPr>
        <a:xfrm>
          <a:off x="11102984" y="948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154322</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5FEC2A15-E5DA-46E0-84D3-58273563C064}"/>
            </a:ext>
          </a:extLst>
        </xdr:cNvPr>
        <xdr:cNvSpPr txBox="1"/>
      </xdr:nvSpPr>
      <xdr:spPr>
        <a:xfrm>
          <a:off x="1343724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11447</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FED1F18F-6003-44C3-A6B0-B92A2CB406BD}"/>
            </a:ext>
          </a:extLst>
        </xdr:cNvPr>
        <xdr:cNvSpPr txBox="1"/>
      </xdr:nvSpPr>
      <xdr:spPr>
        <a:xfrm>
          <a:off x="126752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139082</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F8A8AC49-BC28-4854-9A80-5827AF647928}"/>
            </a:ext>
          </a:extLst>
        </xdr:cNvPr>
        <xdr:cNvSpPr txBox="1"/>
      </xdr:nvSpPr>
      <xdr:spPr>
        <a:xfrm>
          <a:off x="11900544" y="1019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95267</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AF34EA77-E095-43E0-9C0D-CAA7E9E280E7}"/>
            </a:ext>
          </a:extLst>
        </xdr:cNvPr>
        <xdr:cNvSpPr txBox="1"/>
      </xdr:nvSpPr>
      <xdr:spPr>
        <a:xfrm>
          <a:off x="11102984" y="1015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0763018A-3084-4EC6-8690-55E85432017E}"/>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C59BE923-71DC-465B-AAA8-C9BC957B1C9C}"/>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5FFD71EE-DE5B-4831-AD7E-9DD9A299432A}"/>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867F0991-0636-4DD1-993A-024C005D2958}"/>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BA97FEE7-3E35-4D74-8232-EDA995E7219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E561EE9B-FECB-4D9D-AB7B-9AF425F76C46}"/>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D269A974-AA39-4557-8C68-5170C32FCCCF}"/>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A1EA86E2-7B3A-4BCA-AD20-96B68C2C0E6C}"/>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7C1E0E9C-FEE5-4A9C-AFDD-004990222305}"/>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69C7CB49-F9D0-4386-9D0A-320F26609895}"/>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A34F93E5-ED3F-43CA-8409-C19D6BDA9D3C}"/>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A977D90C-EA8A-4222-900F-CDF949FEEA09}"/>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768CFADE-2C70-4EA0-A382-71888E485702}"/>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52DC2F5B-A6C9-4DE8-8A7E-CC4B9A4C751E}"/>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A69ABBC2-122A-4B50-804C-1D2378671B0D}"/>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62A62C35-1DB2-4C0E-A16E-06BDA1367BF5}"/>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E59175BA-E7DE-4990-8210-BB83D4EED6D6}"/>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D65D6558-744B-434E-95CF-A7B212E9DABB}"/>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2731E6AD-EC62-46AE-A580-3659F7197BED}"/>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22FDE224-99E5-433F-A2CC-B91E0F0726E7}"/>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2CD643EE-DA33-4644-AC45-DB4A1F92B31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9080E898-C1B3-470B-AE93-8988A1D3D8B6}"/>
            </a:ext>
          </a:extLst>
        </xdr:cNvPr>
        <xdr:cNvCxnSpPr/>
      </xdr:nvCxnSpPr>
      <xdr:spPr>
        <a:xfrm flipV="1">
          <a:off x="19509104" y="9327642"/>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5F51B467-8938-44E7-81FC-037700CBC1A8}"/>
            </a:ext>
          </a:extLst>
        </xdr:cNvPr>
        <xdr:cNvSpPr txBox="1"/>
      </xdr:nvSpPr>
      <xdr:spPr>
        <a:xfrm>
          <a:off x="19547840" y="1071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86EA4E10-61E6-4C7E-A346-1AA1D40CD1A9}"/>
            </a:ext>
          </a:extLst>
        </xdr:cNvPr>
        <xdr:cNvCxnSpPr/>
      </xdr:nvCxnSpPr>
      <xdr:spPr>
        <a:xfrm>
          <a:off x="19443700" y="107144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F3BB2C59-C04C-4C8A-88B8-EE476972D204}"/>
            </a:ext>
          </a:extLst>
        </xdr:cNvPr>
        <xdr:cNvSpPr txBox="1"/>
      </xdr:nvSpPr>
      <xdr:spPr>
        <a:xfrm>
          <a:off x="19547840" y="9106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0515049F-A07B-4A92-8F05-8FF4582AF9BF}"/>
            </a:ext>
          </a:extLst>
        </xdr:cNvPr>
        <xdr:cNvCxnSpPr/>
      </xdr:nvCxnSpPr>
      <xdr:spPr>
        <a:xfrm>
          <a:off x="19443700" y="93276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949FE742-B50D-4CEE-8392-B43A643E5A7C}"/>
            </a:ext>
          </a:extLst>
        </xdr:cNvPr>
        <xdr:cNvSpPr txBox="1"/>
      </xdr:nvSpPr>
      <xdr:spPr>
        <a:xfrm>
          <a:off x="19547840" y="103764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7851F3F3-4F4A-4810-B8AF-C07C5E83A826}"/>
            </a:ext>
          </a:extLst>
        </xdr:cNvPr>
        <xdr:cNvSpPr/>
      </xdr:nvSpPr>
      <xdr:spPr>
        <a:xfrm>
          <a:off x="19458940" y="105211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E9C79898-5814-4737-B3D4-35BB3A70FE22}"/>
            </a:ext>
          </a:extLst>
        </xdr:cNvPr>
        <xdr:cNvSpPr/>
      </xdr:nvSpPr>
      <xdr:spPr>
        <a:xfrm>
          <a:off x="18735040" y="10525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3E58052E-BF62-41EA-A916-F4122A8FDCF2}"/>
            </a:ext>
          </a:extLst>
        </xdr:cNvPr>
        <xdr:cNvSpPr/>
      </xdr:nvSpPr>
      <xdr:spPr>
        <a:xfrm>
          <a:off x="17937480" y="10525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9EE1E51D-E42B-4795-8B3E-FA4CFB6035BE}"/>
            </a:ext>
          </a:extLst>
        </xdr:cNvPr>
        <xdr:cNvSpPr/>
      </xdr:nvSpPr>
      <xdr:spPr>
        <a:xfrm>
          <a:off x="17162780" y="105211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93" name="フローチャート: 判断 692">
          <a:extLst>
            <a:ext uri="{FF2B5EF4-FFF2-40B4-BE49-F238E27FC236}">
              <a16:creationId xmlns:a16="http://schemas.microsoft.com/office/drawing/2014/main" id="{40165544-789D-4A5D-B5B2-3B892C4AFC13}"/>
            </a:ext>
          </a:extLst>
        </xdr:cNvPr>
        <xdr:cNvSpPr/>
      </xdr:nvSpPr>
      <xdr:spPr>
        <a:xfrm>
          <a:off x="16388080" y="105211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8BA80916-0EB6-452A-AA66-DE26EB158581}"/>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B8C2793C-4730-4E07-B930-A6B6206F2BBC}"/>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EB3A4C5-F3A2-42A2-9627-F52BEBDDEC02}"/>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9419F1D5-B509-4BE6-AE46-FF2345018F8D}"/>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3719EA6B-478B-4B73-BD43-A40A1A2A0509}"/>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150368</xdr:rowOff>
    </xdr:from>
    <xdr:to>
      <xdr:col>116</xdr:col>
      <xdr:colOff>114300</xdr:colOff>
      <xdr:row>63</xdr:row>
      <xdr:rowOff>80518</xdr:rowOff>
    </xdr:to>
    <xdr:sp macro="" textlink="">
      <xdr:nvSpPr>
        <xdr:cNvPr id="699" name="楕円 698">
          <a:extLst>
            <a:ext uri="{FF2B5EF4-FFF2-40B4-BE49-F238E27FC236}">
              <a16:creationId xmlns:a16="http://schemas.microsoft.com/office/drawing/2014/main" id="{8651AA67-C7B4-48A8-9EBC-000CDF24C9F9}"/>
            </a:ext>
          </a:extLst>
        </xdr:cNvPr>
        <xdr:cNvSpPr/>
      </xdr:nvSpPr>
      <xdr:spPr>
        <a:xfrm>
          <a:off x="19458940" y="105440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105935</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ACC28438-C23F-41B7-8C17-1F79E0F83CD0}"/>
            </a:ext>
          </a:extLst>
        </xdr:cNvPr>
        <xdr:cNvSpPr txBox="1"/>
      </xdr:nvSpPr>
      <xdr:spPr>
        <a:xfrm>
          <a:off x="19547840" y="10499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150368</xdr:rowOff>
    </xdr:from>
    <xdr:to>
      <xdr:col>112</xdr:col>
      <xdr:colOff>38100</xdr:colOff>
      <xdr:row>63</xdr:row>
      <xdr:rowOff>80518</xdr:rowOff>
    </xdr:to>
    <xdr:sp macro="" textlink="">
      <xdr:nvSpPr>
        <xdr:cNvPr id="701" name="楕円 700">
          <a:extLst>
            <a:ext uri="{FF2B5EF4-FFF2-40B4-BE49-F238E27FC236}">
              <a16:creationId xmlns:a16="http://schemas.microsoft.com/office/drawing/2014/main" id="{FF27AE43-6FC1-4173-B736-BD65919B04C4}"/>
            </a:ext>
          </a:extLst>
        </xdr:cNvPr>
        <xdr:cNvSpPr/>
      </xdr:nvSpPr>
      <xdr:spPr>
        <a:xfrm>
          <a:off x="18735040" y="105440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29718</xdr:rowOff>
    </xdr:from>
    <xdr:to>
      <xdr:col>116</xdr:col>
      <xdr:colOff>63500</xdr:colOff>
      <xdr:row>63</xdr:row>
      <xdr:rowOff>29718</xdr:rowOff>
    </xdr:to>
    <xdr:cxnSp macro="">
      <xdr:nvCxnSpPr>
        <xdr:cNvPr id="702" name="直線コネクタ 701">
          <a:extLst>
            <a:ext uri="{FF2B5EF4-FFF2-40B4-BE49-F238E27FC236}">
              <a16:creationId xmlns:a16="http://schemas.microsoft.com/office/drawing/2014/main" id="{328C3127-A951-446D-BAD8-6CD886B19E64}"/>
            </a:ext>
          </a:extLst>
        </xdr:cNvPr>
        <xdr:cNvCxnSpPr/>
      </xdr:nvCxnSpPr>
      <xdr:spPr>
        <a:xfrm>
          <a:off x="18778220" y="1059103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154940</xdr:rowOff>
    </xdr:from>
    <xdr:to>
      <xdr:col>107</xdr:col>
      <xdr:colOff>101600</xdr:colOff>
      <xdr:row>63</xdr:row>
      <xdr:rowOff>85090</xdr:rowOff>
    </xdr:to>
    <xdr:sp macro="" textlink="">
      <xdr:nvSpPr>
        <xdr:cNvPr id="703" name="楕円 702">
          <a:extLst>
            <a:ext uri="{FF2B5EF4-FFF2-40B4-BE49-F238E27FC236}">
              <a16:creationId xmlns:a16="http://schemas.microsoft.com/office/drawing/2014/main" id="{0FFC6A1C-EBDC-4673-996E-FFF5B811D1A5}"/>
            </a:ext>
          </a:extLst>
        </xdr:cNvPr>
        <xdr:cNvSpPr/>
      </xdr:nvSpPr>
      <xdr:spPr>
        <a:xfrm>
          <a:off x="17937480" y="10548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29718</xdr:rowOff>
    </xdr:from>
    <xdr:to>
      <xdr:col>111</xdr:col>
      <xdr:colOff>177800</xdr:colOff>
      <xdr:row>63</xdr:row>
      <xdr:rowOff>34290</xdr:rowOff>
    </xdr:to>
    <xdr:cxnSp macro="">
      <xdr:nvCxnSpPr>
        <xdr:cNvPr id="704" name="直線コネクタ 703">
          <a:extLst>
            <a:ext uri="{FF2B5EF4-FFF2-40B4-BE49-F238E27FC236}">
              <a16:creationId xmlns:a16="http://schemas.microsoft.com/office/drawing/2014/main" id="{C87A2600-C67C-4DD4-B153-A1E0A452FCF7}"/>
            </a:ext>
          </a:extLst>
        </xdr:cNvPr>
        <xdr:cNvCxnSpPr/>
      </xdr:nvCxnSpPr>
      <xdr:spPr>
        <a:xfrm flipV="1">
          <a:off x="17988280" y="10591038"/>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154940</xdr:rowOff>
    </xdr:from>
    <xdr:to>
      <xdr:col>102</xdr:col>
      <xdr:colOff>165100</xdr:colOff>
      <xdr:row>63</xdr:row>
      <xdr:rowOff>85090</xdr:rowOff>
    </xdr:to>
    <xdr:sp macro="" textlink="">
      <xdr:nvSpPr>
        <xdr:cNvPr id="705" name="楕円 704">
          <a:extLst>
            <a:ext uri="{FF2B5EF4-FFF2-40B4-BE49-F238E27FC236}">
              <a16:creationId xmlns:a16="http://schemas.microsoft.com/office/drawing/2014/main" id="{291CE8C5-B2CE-4427-A528-2A0DA8347D83}"/>
            </a:ext>
          </a:extLst>
        </xdr:cNvPr>
        <xdr:cNvSpPr/>
      </xdr:nvSpPr>
      <xdr:spPr>
        <a:xfrm>
          <a:off x="17162780" y="10548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34290</xdr:rowOff>
    </xdr:from>
    <xdr:to>
      <xdr:col>107</xdr:col>
      <xdr:colOff>50800</xdr:colOff>
      <xdr:row>63</xdr:row>
      <xdr:rowOff>34290</xdr:rowOff>
    </xdr:to>
    <xdr:cxnSp macro="">
      <xdr:nvCxnSpPr>
        <xdr:cNvPr id="706" name="直線コネクタ 705">
          <a:extLst>
            <a:ext uri="{FF2B5EF4-FFF2-40B4-BE49-F238E27FC236}">
              <a16:creationId xmlns:a16="http://schemas.microsoft.com/office/drawing/2014/main" id="{46DC547F-E032-4D80-B592-0131FEE507BF}"/>
            </a:ext>
          </a:extLst>
        </xdr:cNvPr>
        <xdr:cNvCxnSpPr/>
      </xdr:nvCxnSpPr>
      <xdr:spPr>
        <a:xfrm>
          <a:off x="17213580" y="105956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154940</xdr:rowOff>
    </xdr:from>
    <xdr:to>
      <xdr:col>98</xdr:col>
      <xdr:colOff>38100</xdr:colOff>
      <xdr:row>63</xdr:row>
      <xdr:rowOff>85090</xdr:rowOff>
    </xdr:to>
    <xdr:sp macro="" textlink="">
      <xdr:nvSpPr>
        <xdr:cNvPr id="707" name="楕円 706">
          <a:extLst>
            <a:ext uri="{FF2B5EF4-FFF2-40B4-BE49-F238E27FC236}">
              <a16:creationId xmlns:a16="http://schemas.microsoft.com/office/drawing/2014/main" id="{F538ED4C-6EEE-4DB1-9693-CDB50B1305B4}"/>
            </a:ext>
          </a:extLst>
        </xdr:cNvPr>
        <xdr:cNvSpPr/>
      </xdr:nvSpPr>
      <xdr:spPr>
        <a:xfrm>
          <a:off x="16388080" y="105486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34290</xdr:rowOff>
    </xdr:from>
    <xdr:to>
      <xdr:col>102</xdr:col>
      <xdr:colOff>114300</xdr:colOff>
      <xdr:row>63</xdr:row>
      <xdr:rowOff>34290</xdr:rowOff>
    </xdr:to>
    <xdr:cxnSp macro="">
      <xdr:nvCxnSpPr>
        <xdr:cNvPr id="708" name="直線コネクタ 707">
          <a:extLst>
            <a:ext uri="{FF2B5EF4-FFF2-40B4-BE49-F238E27FC236}">
              <a16:creationId xmlns:a16="http://schemas.microsoft.com/office/drawing/2014/main" id="{5FB4D8D0-6546-4F55-89D3-5E6CD4DDDA8C}"/>
            </a:ext>
          </a:extLst>
        </xdr:cNvPr>
        <xdr:cNvCxnSpPr/>
      </xdr:nvCxnSpPr>
      <xdr:spPr>
        <a:xfrm>
          <a:off x="16431260" y="105956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709" name="n_1aveValue【保健センター・保健所】&#10;一人当たり面積">
          <a:extLst>
            <a:ext uri="{FF2B5EF4-FFF2-40B4-BE49-F238E27FC236}">
              <a16:creationId xmlns:a16="http://schemas.microsoft.com/office/drawing/2014/main" id="{4D7380F4-C0FA-47A0-992F-F2FE46BD178B}"/>
            </a:ext>
          </a:extLst>
        </xdr:cNvPr>
        <xdr:cNvSpPr txBox="1"/>
      </xdr:nvSpPr>
      <xdr:spPr>
        <a:xfrm>
          <a:off x="18561127"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710" name="n_2aveValue【保健センター・保健所】&#10;一人当たり面積">
          <a:extLst>
            <a:ext uri="{FF2B5EF4-FFF2-40B4-BE49-F238E27FC236}">
              <a16:creationId xmlns:a16="http://schemas.microsoft.com/office/drawing/2014/main" id="{8B4675DE-01BC-47D6-B27B-881E977D825F}"/>
            </a:ext>
          </a:extLst>
        </xdr:cNvPr>
        <xdr:cNvSpPr txBox="1"/>
      </xdr:nvSpPr>
      <xdr:spPr>
        <a:xfrm>
          <a:off x="17776267"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711" name="n_3aveValue【保健センター・保健所】&#10;一人当たり面積">
          <a:extLst>
            <a:ext uri="{FF2B5EF4-FFF2-40B4-BE49-F238E27FC236}">
              <a16:creationId xmlns:a16="http://schemas.microsoft.com/office/drawing/2014/main" id="{D0753E67-6675-4E60-8503-47A54FEE9F6D}"/>
            </a:ext>
          </a:extLst>
        </xdr:cNvPr>
        <xdr:cNvSpPr txBox="1"/>
      </xdr:nvSpPr>
      <xdr:spPr>
        <a:xfrm>
          <a:off x="17001567" y="1030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712" name="n_4aveValue【保健センター・保健所】&#10;一人当たり面積">
          <a:extLst>
            <a:ext uri="{FF2B5EF4-FFF2-40B4-BE49-F238E27FC236}">
              <a16:creationId xmlns:a16="http://schemas.microsoft.com/office/drawing/2014/main" id="{C27B57B8-7CCB-4EF4-B3C4-B502FC17639E}"/>
            </a:ext>
          </a:extLst>
        </xdr:cNvPr>
        <xdr:cNvSpPr txBox="1"/>
      </xdr:nvSpPr>
      <xdr:spPr>
        <a:xfrm>
          <a:off x="16226867" y="1030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71645</xdr:rowOff>
    </xdr:from>
    <xdr:ext cx="469744" cy="259045"/>
    <xdr:sp macro="" textlink="">
      <xdr:nvSpPr>
        <xdr:cNvPr id="713" name="n_1mainValue【保健センター・保健所】&#10;一人当たり面積">
          <a:extLst>
            <a:ext uri="{FF2B5EF4-FFF2-40B4-BE49-F238E27FC236}">
              <a16:creationId xmlns:a16="http://schemas.microsoft.com/office/drawing/2014/main" id="{2BFD6A40-2E4B-4545-B0CE-B929017D1363}"/>
            </a:ext>
          </a:extLst>
        </xdr:cNvPr>
        <xdr:cNvSpPr txBox="1"/>
      </xdr:nvSpPr>
      <xdr:spPr>
        <a:xfrm>
          <a:off x="18561127" y="1063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76217</xdr:rowOff>
    </xdr:from>
    <xdr:ext cx="469744" cy="259045"/>
    <xdr:sp macro="" textlink="">
      <xdr:nvSpPr>
        <xdr:cNvPr id="714" name="n_2mainValue【保健センター・保健所】&#10;一人当たり面積">
          <a:extLst>
            <a:ext uri="{FF2B5EF4-FFF2-40B4-BE49-F238E27FC236}">
              <a16:creationId xmlns:a16="http://schemas.microsoft.com/office/drawing/2014/main" id="{4D6C103E-9B2C-4E48-87FA-CC56293A5E73}"/>
            </a:ext>
          </a:extLst>
        </xdr:cNvPr>
        <xdr:cNvSpPr txBox="1"/>
      </xdr:nvSpPr>
      <xdr:spPr>
        <a:xfrm>
          <a:off x="17776267" y="1063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76217</xdr:rowOff>
    </xdr:from>
    <xdr:ext cx="469744" cy="259045"/>
    <xdr:sp macro="" textlink="">
      <xdr:nvSpPr>
        <xdr:cNvPr id="715" name="n_3mainValue【保健センター・保健所】&#10;一人当たり面積">
          <a:extLst>
            <a:ext uri="{FF2B5EF4-FFF2-40B4-BE49-F238E27FC236}">
              <a16:creationId xmlns:a16="http://schemas.microsoft.com/office/drawing/2014/main" id="{28AC0D81-6D6B-4FA8-951E-522A97C0DFBE}"/>
            </a:ext>
          </a:extLst>
        </xdr:cNvPr>
        <xdr:cNvSpPr txBox="1"/>
      </xdr:nvSpPr>
      <xdr:spPr>
        <a:xfrm>
          <a:off x="17001567" y="1063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76217</xdr:rowOff>
    </xdr:from>
    <xdr:ext cx="469744" cy="259045"/>
    <xdr:sp macro="" textlink="">
      <xdr:nvSpPr>
        <xdr:cNvPr id="716" name="n_4mainValue【保健センター・保健所】&#10;一人当たり面積">
          <a:extLst>
            <a:ext uri="{FF2B5EF4-FFF2-40B4-BE49-F238E27FC236}">
              <a16:creationId xmlns:a16="http://schemas.microsoft.com/office/drawing/2014/main" id="{3A7F26D4-CA55-4094-97E8-0E1AE941BEBC}"/>
            </a:ext>
          </a:extLst>
        </xdr:cNvPr>
        <xdr:cNvSpPr txBox="1"/>
      </xdr:nvSpPr>
      <xdr:spPr>
        <a:xfrm>
          <a:off x="16226867" y="1063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814F54DB-6857-4ABD-A268-F33816CD50EF}"/>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94E59B35-A4D2-43EB-96EF-9B5AE35ACF9F}"/>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C4FD8B6C-19A7-484D-B450-479F97E47E79}"/>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B2B2945E-837F-43E3-A1C4-27CEE300507F}"/>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DE93E055-867B-40FC-AE53-A508548DD88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5F05B45F-2BAD-4BFC-83C0-A7A5F01A6866}"/>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8C20292F-3369-4F0D-9A41-114F62862AD6}"/>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5A93E643-B71E-45DC-8DAA-C4EB6DDD9A6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46D2A3B8-3FCA-42B3-9FE6-15BC03224E49}"/>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8BF29339-3178-4417-8BF6-E858021628FE}"/>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C6B83113-3FDD-44D5-B410-5D8F2576D3BF}"/>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E1D1AA4E-4065-4C36-9983-8F1A5AAA7AE6}"/>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5E318D83-B18F-4715-A562-1BC86EF1FAE7}"/>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B7354610-4ECF-4D63-B788-AF2F87825E26}"/>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5EC55CE4-9709-49AE-B4F9-5D9F794660B6}"/>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166FDD7D-DD92-4FDE-910E-B2CC7321C422}"/>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F914D47D-CD15-4DF5-BE7B-2E91C182B3ED}"/>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88D2DF3C-5B1F-4B41-9CD2-6CDEF5164AA8}"/>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DB098B40-C726-426B-A87A-2720AECF0CC8}"/>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32F73987-04D7-4D4C-91F1-144068E6C8A3}"/>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CF169C61-4097-4E95-A1EE-B4CC87667E0C}"/>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F6C5417E-E4C8-4D56-8672-791A12855089}"/>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47014231-622D-4061-8346-3FCD9E85178D}"/>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6C3BC9AE-17CA-4C3D-B54C-1794D4B3CBB6}"/>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6CA6A589-99FC-41A7-AA76-C88CB9B6453A}"/>
            </a:ext>
          </a:extLst>
        </xdr:cNvPr>
        <xdr:cNvCxnSpPr/>
      </xdr:nvCxnSpPr>
      <xdr:spPr>
        <a:xfrm flipV="1">
          <a:off x="14375764" y="1295590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FF088A91-6E96-4486-BAA1-EFE26E9384CB}"/>
            </a:ext>
          </a:extLst>
        </xdr:cNvPr>
        <xdr:cNvSpPr txBox="1"/>
      </xdr:nvSpPr>
      <xdr:spPr>
        <a:xfrm>
          <a:off x="14414500" y="1448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336DCC5F-8F2B-4188-9CD3-E8AFDC48FD4A}"/>
            </a:ext>
          </a:extLst>
        </xdr:cNvPr>
        <xdr:cNvCxnSpPr/>
      </xdr:nvCxnSpPr>
      <xdr:spPr>
        <a:xfrm>
          <a:off x="14287500" y="1448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4C988C9B-4ECF-46B9-8A09-EF0CFB86DE84}"/>
            </a:ext>
          </a:extLst>
        </xdr:cNvPr>
        <xdr:cNvSpPr txBox="1"/>
      </xdr:nvSpPr>
      <xdr:spPr>
        <a:xfrm>
          <a:off x="14414500" y="12738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B59F0512-208A-4E99-8628-DD3C6FDDEC51}"/>
            </a:ext>
          </a:extLst>
        </xdr:cNvPr>
        <xdr:cNvCxnSpPr/>
      </xdr:nvCxnSpPr>
      <xdr:spPr>
        <a:xfrm>
          <a:off x="14287500" y="12955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DF81CCC4-D6D3-49CC-AF67-2911DF9C2308}"/>
            </a:ext>
          </a:extLst>
        </xdr:cNvPr>
        <xdr:cNvSpPr txBox="1"/>
      </xdr:nvSpPr>
      <xdr:spPr>
        <a:xfrm>
          <a:off x="14414500" y="13853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282F0BB2-05D4-40B9-A030-73B5A214BE8B}"/>
            </a:ext>
          </a:extLst>
        </xdr:cNvPr>
        <xdr:cNvSpPr/>
      </xdr:nvSpPr>
      <xdr:spPr>
        <a:xfrm>
          <a:off x="14325600" y="138747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997CF59D-868F-436D-BC60-E7BA06A5F5AB}"/>
            </a:ext>
          </a:extLst>
        </xdr:cNvPr>
        <xdr:cNvSpPr/>
      </xdr:nvSpPr>
      <xdr:spPr>
        <a:xfrm>
          <a:off x="13578840" y="13855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B4ADFF3C-649E-4AF0-A952-A3DC967CFF06}"/>
            </a:ext>
          </a:extLst>
        </xdr:cNvPr>
        <xdr:cNvSpPr/>
      </xdr:nvSpPr>
      <xdr:spPr>
        <a:xfrm>
          <a:off x="12804140" y="13840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4BBFE26A-909A-45DD-9532-69789E4C55C4}"/>
            </a:ext>
          </a:extLst>
        </xdr:cNvPr>
        <xdr:cNvSpPr/>
      </xdr:nvSpPr>
      <xdr:spPr>
        <a:xfrm>
          <a:off x="12029440" y="138214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51" name="フローチャート: 判断 750">
          <a:extLst>
            <a:ext uri="{FF2B5EF4-FFF2-40B4-BE49-F238E27FC236}">
              <a16:creationId xmlns:a16="http://schemas.microsoft.com/office/drawing/2014/main" id="{1AF102A7-91E9-47CF-BDAD-5DF0BA084424}"/>
            </a:ext>
          </a:extLst>
        </xdr:cNvPr>
        <xdr:cNvSpPr/>
      </xdr:nvSpPr>
      <xdr:spPr>
        <a:xfrm>
          <a:off x="11231880" y="1386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CBE1CAC7-AA7E-49CB-BF7E-713C05E40806}"/>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85C7C787-864F-4663-82D9-802C366BCBAB}"/>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78EEC08B-7572-4960-97D9-3E29036FDE40}"/>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A2BB9935-9DFA-4C3C-8D54-C3ECB6CDFC62}"/>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F1BD84A7-6B49-461C-BA47-F7EFF41CA3A4}"/>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122555</xdr:rowOff>
    </xdr:from>
    <xdr:to>
      <xdr:col>85</xdr:col>
      <xdr:colOff>177800</xdr:colOff>
      <xdr:row>81</xdr:row>
      <xdr:rowOff>52705</xdr:rowOff>
    </xdr:to>
    <xdr:sp macro="" textlink="">
      <xdr:nvSpPr>
        <xdr:cNvPr id="757" name="楕円 756">
          <a:extLst>
            <a:ext uri="{FF2B5EF4-FFF2-40B4-BE49-F238E27FC236}">
              <a16:creationId xmlns:a16="http://schemas.microsoft.com/office/drawing/2014/main" id="{6EEF4EB7-79A5-4FB8-9349-800A89F5F0D8}"/>
            </a:ext>
          </a:extLst>
        </xdr:cNvPr>
        <xdr:cNvSpPr/>
      </xdr:nvSpPr>
      <xdr:spPr>
        <a:xfrm>
          <a:off x="14325600" y="1353375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145432</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112CD46E-9646-4AAC-B991-547AEB9BC0B0}"/>
            </a:ext>
          </a:extLst>
        </xdr:cNvPr>
        <xdr:cNvSpPr txBox="1"/>
      </xdr:nvSpPr>
      <xdr:spPr>
        <a:xfrm>
          <a:off x="14414500" y="1338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139700</xdr:rowOff>
    </xdr:from>
    <xdr:to>
      <xdr:col>81</xdr:col>
      <xdr:colOff>101600</xdr:colOff>
      <xdr:row>82</xdr:row>
      <xdr:rowOff>69850</xdr:rowOff>
    </xdr:to>
    <xdr:sp macro="" textlink="">
      <xdr:nvSpPr>
        <xdr:cNvPr id="759" name="楕円 758">
          <a:extLst>
            <a:ext uri="{FF2B5EF4-FFF2-40B4-BE49-F238E27FC236}">
              <a16:creationId xmlns:a16="http://schemas.microsoft.com/office/drawing/2014/main" id="{66E968EF-5469-427B-BC5F-0D2015D93E7E}"/>
            </a:ext>
          </a:extLst>
        </xdr:cNvPr>
        <xdr:cNvSpPr/>
      </xdr:nvSpPr>
      <xdr:spPr>
        <a:xfrm>
          <a:off x="13578840" y="13718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1905</xdr:rowOff>
    </xdr:from>
    <xdr:to>
      <xdr:col>85</xdr:col>
      <xdr:colOff>127000</xdr:colOff>
      <xdr:row>82</xdr:row>
      <xdr:rowOff>19050</xdr:rowOff>
    </xdr:to>
    <xdr:cxnSp macro="">
      <xdr:nvCxnSpPr>
        <xdr:cNvPr id="760" name="直線コネクタ 759">
          <a:extLst>
            <a:ext uri="{FF2B5EF4-FFF2-40B4-BE49-F238E27FC236}">
              <a16:creationId xmlns:a16="http://schemas.microsoft.com/office/drawing/2014/main" id="{A66EFC06-8C6A-4C8C-872C-2C3A7646874E}"/>
            </a:ext>
          </a:extLst>
        </xdr:cNvPr>
        <xdr:cNvCxnSpPr/>
      </xdr:nvCxnSpPr>
      <xdr:spPr>
        <a:xfrm flipV="1">
          <a:off x="13629640" y="13580745"/>
          <a:ext cx="746760" cy="184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99695</xdr:rowOff>
    </xdr:from>
    <xdr:to>
      <xdr:col>76</xdr:col>
      <xdr:colOff>165100</xdr:colOff>
      <xdr:row>82</xdr:row>
      <xdr:rowOff>29845</xdr:rowOff>
    </xdr:to>
    <xdr:sp macro="" textlink="">
      <xdr:nvSpPr>
        <xdr:cNvPr id="761" name="楕円 760">
          <a:extLst>
            <a:ext uri="{FF2B5EF4-FFF2-40B4-BE49-F238E27FC236}">
              <a16:creationId xmlns:a16="http://schemas.microsoft.com/office/drawing/2014/main" id="{8EEFF572-4322-486B-AE7E-BBBF109E1E0B}"/>
            </a:ext>
          </a:extLst>
        </xdr:cNvPr>
        <xdr:cNvSpPr/>
      </xdr:nvSpPr>
      <xdr:spPr>
        <a:xfrm>
          <a:off x="12804140" y="136785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150495</xdr:rowOff>
    </xdr:from>
    <xdr:to>
      <xdr:col>81</xdr:col>
      <xdr:colOff>50800</xdr:colOff>
      <xdr:row>82</xdr:row>
      <xdr:rowOff>19050</xdr:rowOff>
    </xdr:to>
    <xdr:cxnSp macro="">
      <xdr:nvCxnSpPr>
        <xdr:cNvPr id="762" name="直線コネクタ 761">
          <a:extLst>
            <a:ext uri="{FF2B5EF4-FFF2-40B4-BE49-F238E27FC236}">
              <a16:creationId xmlns:a16="http://schemas.microsoft.com/office/drawing/2014/main" id="{05B14ED3-E03D-45D1-AA76-511821D20703}"/>
            </a:ext>
          </a:extLst>
        </xdr:cNvPr>
        <xdr:cNvCxnSpPr/>
      </xdr:nvCxnSpPr>
      <xdr:spPr>
        <a:xfrm>
          <a:off x="12854940" y="13729335"/>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76836</xdr:rowOff>
    </xdr:from>
    <xdr:to>
      <xdr:col>72</xdr:col>
      <xdr:colOff>38100</xdr:colOff>
      <xdr:row>82</xdr:row>
      <xdr:rowOff>6986</xdr:rowOff>
    </xdr:to>
    <xdr:sp macro="" textlink="">
      <xdr:nvSpPr>
        <xdr:cNvPr id="763" name="楕円 762">
          <a:extLst>
            <a:ext uri="{FF2B5EF4-FFF2-40B4-BE49-F238E27FC236}">
              <a16:creationId xmlns:a16="http://schemas.microsoft.com/office/drawing/2014/main" id="{FA702D8F-9B67-44E3-AE27-54F3DA0D0891}"/>
            </a:ext>
          </a:extLst>
        </xdr:cNvPr>
        <xdr:cNvSpPr/>
      </xdr:nvSpPr>
      <xdr:spPr>
        <a:xfrm>
          <a:off x="12029440" y="136556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127636</xdr:rowOff>
    </xdr:from>
    <xdr:to>
      <xdr:col>76</xdr:col>
      <xdr:colOff>114300</xdr:colOff>
      <xdr:row>81</xdr:row>
      <xdr:rowOff>150495</xdr:rowOff>
    </xdr:to>
    <xdr:cxnSp macro="">
      <xdr:nvCxnSpPr>
        <xdr:cNvPr id="764" name="直線コネクタ 763">
          <a:extLst>
            <a:ext uri="{FF2B5EF4-FFF2-40B4-BE49-F238E27FC236}">
              <a16:creationId xmlns:a16="http://schemas.microsoft.com/office/drawing/2014/main" id="{7C742CA1-A55F-48DA-AE61-FE791B267B3F}"/>
            </a:ext>
          </a:extLst>
        </xdr:cNvPr>
        <xdr:cNvCxnSpPr/>
      </xdr:nvCxnSpPr>
      <xdr:spPr>
        <a:xfrm>
          <a:off x="12072620" y="13706476"/>
          <a:ext cx="78232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38736</xdr:rowOff>
    </xdr:from>
    <xdr:to>
      <xdr:col>67</xdr:col>
      <xdr:colOff>101600</xdr:colOff>
      <xdr:row>81</xdr:row>
      <xdr:rowOff>140336</xdr:rowOff>
    </xdr:to>
    <xdr:sp macro="" textlink="">
      <xdr:nvSpPr>
        <xdr:cNvPr id="765" name="楕円 764">
          <a:extLst>
            <a:ext uri="{FF2B5EF4-FFF2-40B4-BE49-F238E27FC236}">
              <a16:creationId xmlns:a16="http://schemas.microsoft.com/office/drawing/2014/main" id="{1D5B85A9-DBDA-4BE4-A939-8D4ED96CC33C}"/>
            </a:ext>
          </a:extLst>
        </xdr:cNvPr>
        <xdr:cNvSpPr/>
      </xdr:nvSpPr>
      <xdr:spPr>
        <a:xfrm>
          <a:off x="11231880" y="13617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89536</xdr:rowOff>
    </xdr:from>
    <xdr:to>
      <xdr:col>71</xdr:col>
      <xdr:colOff>177800</xdr:colOff>
      <xdr:row>81</xdr:row>
      <xdr:rowOff>127636</xdr:rowOff>
    </xdr:to>
    <xdr:cxnSp macro="">
      <xdr:nvCxnSpPr>
        <xdr:cNvPr id="766" name="直線コネクタ 765">
          <a:extLst>
            <a:ext uri="{FF2B5EF4-FFF2-40B4-BE49-F238E27FC236}">
              <a16:creationId xmlns:a16="http://schemas.microsoft.com/office/drawing/2014/main" id="{83AC051D-40B7-4675-9A93-E4BE4F9DE2A6}"/>
            </a:ext>
          </a:extLst>
        </xdr:cNvPr>
        <xdr:cNvCxnSpPr/>
      </xdr:nvCxnSpPr>
      <xdr:spPr>
        <a:xfrm>
          <a:off x="11282680" y="13668376"/>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767" name="n_1aveValue【消防施設】&#10;有形固定資産減価償却率">
          <a:extLst>
            <a:ext uri="{FF2B5EF4-FFF2-40B4-BE49-F238E27FC236}">
              <a16:creationId xmlns:a16="http://schemas.microsoft.com/office/drawing/2014/main" id="{1539FD0C-E0F2-4A70-8319-93C6004CABEA}"/>
            </a:ext>
          </a:extLst>
        </xdr:cNvPr>
        <xdr:cNvSpPr txBox="1"/>
      </xdr:nvSpPr>
      <xdr:spPr>
        <a:xfrm>
          <a:off x="13437244" y="1394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768" name="n_2aveValue【消防施設】&#10;有形固定資産減価償却率">
          <a:extLst>
            <a:ext uri="{FF2B5EF4-FFF2-40B4-BE49-F238E27FC236}">
              <a16:creationId xmlns:a16="http://schemas.microsoft.com/office/drawing/2014/main" id="{89F66E72-48D3-41C7-9899-6488E8B7A179}"/>
            </a:ext>
          </a:extLst>
        </xdr:cNvPr>
        <xdr:cNvSpPr txBox="1"/>
      </xdr:nvSpPr>
      <xdr:spPr>
        <a:xfrm>
          <a:off x="12675244" y="1392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769" name="n_3aveValue【消防施設】&#10;有形固定資産減価償却率">
          <a:extLst>
            <a:ext uri="{FF2B5EF4-FFF2-40B4-BE49-F238E27FC236}">
              <a16:creationId xmlns:a16="http://schemas.microsoft.com/office/drawing/2014/main" id="{85A9C31A-1319-40D2-B196-E3D28603B106}"/>
            </a:ext>
          </a:extLst>
        </xdr:cNvPr>
        <xdr:cNvSpPr txBox="1"/>
      </xdr:nvSpPr>
      <xdr:spPr>
        <a:xfrm>
          <a:off x="11900544" y="13914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770" name="n_4aveValue【消防施設】&#10;有形固定資産減価償却率">
          <a:extLst>
            <a:ext uri="{FF2B5EF4-FFF2-40B4-BE49-F238E27FC236}">
              <a16:creationId xmlns:a16="http://schemas.microsoft.com/office/drawing/2014/main" id="{9468BA46-BE39-4840-B9CC-C0442B96EAFE}"/>
            </a:ext>
          </a:extLst>
        </xdr:cNvPr>
        <xdr:cNvSpPr txBox="1"/>
      </xdr:nvSpPr>
      <xdr:spPr>
        <a:xfrm>
          <a:off x="1110298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86377</xdr:rowOff>
    </xdr:from>
    <xdr:ext cx="405111" cy="259045"/>
    <xdr:sp macro="" textlink="">
      <xdr:nvSpPr>
        <xdr:cNvPr id="771" name="n_1mainValue【消防施設】&#10;有形固定資産減価償却率">
          <a:extLst>
            <a:ext uri="{FF2B5EF4-FFF2-40B4-BE49-F238E27FC236}">
              <a16:creationId xmlns:a16="http://schemas.microsoft.com/office/drawing/2014/main" id="{F9BC9997-FE55-45AD-AFEA-CAF7961670C2}"/>
            </a:ext>
          </a:extLst>
        </xdr:cNvPr>
        <xdr:cNvSpPr txBox="1"/>
      </xdr:nvSpPr>
      <xdr:spPr>
        <a:xfrm>
          <a:off x="13437244" y="1349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46372</xdr:rowOff>
    </xdr:from>
    <xdr:ext cx="405111" cy="259045"/>
    <xdr:sp macro="" textlink="">
      <xdr:nvSpPr>
        <xdr:cNvPr id="772" name="n_2mainValue【消防施設】&#10;有形固定資産減価償却率">
          <a:extLst>
            <a:ext uri="{FF2B5EF4-FFF2-40B4-BE49-F238E27FC236}">
              <a16:creationId xmlns:a16="http://schemas.microsoft.com/office/drawing/2014/main" id="{DA0188B1-81FB-4792-B0BD-64909F794A96}"/>
            </a:ext>
          </a:extLst>
        </xdr:cNvPr>
        <xdr:cNvSpPr txBox="1"/>
      </xdr:nvSpPr>
      <xdr:spPr>
        <a:xfrm>
          <a:off x="12675244" y="1345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23513</xdr:rowOff>
    </xdr:from>
    <xdr:ext cx="405111" cy="259045"/>
    <xdr:sp macro="" textlink="">
      <xdr:nvSpPr>
        <xdr:cNvPr id="773" name="n_3mainValue【消防施設】&#10;有形固定資産減価償却率">
          <a:extLst>
            <a:ext uri="{FF2B5EF4-FFF2-40B4-BE49-F238E27FC236}">
              <a16:creationId xmlns:a16="http://schemas.microsoft.com/office/drawing/2014/main" id="{A8442376-4423-4084-A7B7-4FDB85B2C594}"/>
            </a:ext>
          </a:extLst>
        </xdr:cNvPr>
        <xdr:cNvSpPr txBox="1"/>
      </xdr:nvSpPr>
      <xdr:spPr>
        <a:xfrm>
          <a:off x="11900544" y="1343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156863</xdr:rowOff>
    </xdr:from>
    <xdr:ext cx="405111" cy="259045"/>
    <xdr:sp macro="" textlink="">
      <xdr:nvSpPr>
        <xdr:cNvPr id="774" name="n_4mainValue【消防施設】&#10;有形固定資産減価償却率">
          <a:extLst>
            <a:ext uri="{FF2B5EF4-FFF2-40B4-BE49-F238E27FC236}">
              <a16:creationId xmlns:a16="http://schemas.microsoft.com/office/drawing/2014/main" id="{11C29110-8285-4CDB-9FA7-497A715308CF}"/>
            </a:ext>
          </a:extLst>
        </xdr:cNvPr>
        <xdr:cNvSpPr txBox="1"/>
      </xdr:nvSpPr>
      <xdr:spPr>
        <a:xfrm>
          <a:off x="11102984" y="13400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133DF019-CC23-43E2-B4A7-2EA8AA9D0A2D}"/>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97B5A816-B48A-406A-8E48-C0AC8B06DCE1}"/>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23025196-8BAF-4575-9DFD-31247AD25AAA}"/>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DBDC98EC-8C08-4793-BAE4-2B8F36B58F34}"/>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0482CD30-D994-4658-A671-34368A32A1B8}"/>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CDA15B63-C250-42C9-9E4C-5C8C240A745B}"/>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47512C4C-8479-4429-9D25-254305DF5DB7}"/>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B557DB80-67E8-4FF1-A3D4-8670BA4A74CD}"/>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26F592CB-F946-4369-BB5A-1CBC86F8464F}"/>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12E22960-33F9-44E1-ABED-E6745FBF34EE}"/>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EA5353AF-E55D-44F1-A03E-8E6A12437710}"/>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78FEAFDE-678C-4D37-AC09-C0185E73D59F}"/>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D2246EB1-3264-4555-8030-77A8A12017E0}"/>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98C018AA-3699-4ECD-89FF-A14DD2391258}"/>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232E1FA5-B9D2-4982-B1FE-F5FEDEE1DC0F}"/>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8B1D1187-6AE9-41CC-9114-3B5072DB4D2F}"/>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F4293EB1-59C3-4C28-9B2E-0DEF3308A988}"/>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3A3EB809-235B-4DBB-933D-4374C6D6C183}"/>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812072F6-5146-4E39-9AC0-DF32A4E058CC}"/>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952CFF83-FEFF-4F45-BB25-6256E466E5F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3A23A4B9-9CE0-43E6-BC04-CFA22C879658}"/>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C9DEB653-A2A8-41FA-96B3-DF26FA2150CF}"/>
            </a:ext>
          </a:extLst>
        </xdr:cNvPr>
        <xdr:cNvCxnSpPr/>
      </xdr:nvCxnSpPr>
      <xdr:spPr>
        <a:xfrm flipV="1">
          <a:off x="19509104" y="13141452"/>
          <a:ext cx="0" cy="1299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48296151-7021-4D9D-9526-555363D6807D}"/>
            </a:ext>
          </a:extLst>
        </xdr:cNvPr>
        <xdr:cNvSpPr txBox="1"/>
      </xdr:nvSpPr>
      <xdr:spPr>
        <a:xfrm>
          <a:off x="19547840" y="14445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E8CC1F87-0DB6-49C9-BB1C-51322D94E326}"/>
            </a:ext>
          </a:extLst>
        </xdr:cNvPr>
        <xdr:cNvCxnSpPr/>
      </xdr:nvCxnSpPr>
      <xdr:spPr>
        <a:xfrm>
          <a:off x="19443700" y="14441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0B0A6BFB-AF09-48BD-9F51-C5B29429080C}"/>
            </a:ext>
          </a:extLst>
        </xdr:cNvPr>
        <xdr:cNvSpPr txBox="1"/>
      </xdr:nvSpPr>
      <xdr:spPr>
        <a:xfrm>
          <a:off x="19547840" y="129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B555CAFE-CBFA-48D9-869E-2F05923B73A2}"/>
            </a:ext>
          </a:extLst>
        </xdr:cNvPr>
        <xdr:cNvCxnSpPr/>
      </xdr:nvCxnSpPr>
      <xdr:spPr>
        <a:xfrm>
          <a:off x="19443700" y="131414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macro="" textlink="">
      <xdr:nvSpPr>
        <xdr:cNvPr id="801" name="【消防施設】&#10;一人当たり面積平均値テキスト">
          <a:extLst>
            <a:ext uri="{FF2B5EF4-FFF2-40B4-BE49-F238E27FC236}">
              <a16:creationId xmlns:a16="http://schemas.microsoft.com/office/drawing/2014/main" id="{C148562E-AFD1-4599-BA6A-9FF4578881E0}"/>
            </a:ext>
          </a:extLst>
        </xdr:cNvPr>
        <xdr:cNvSpPr txBox="1"/>
      </xdr:nvSpPr>
      <xdr:spPr>
        <a:xfrm>
          <a:off x="19547840" y="140886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6267FD12-CCE8-489A-B0D4-B78A9035F4DC}"/>
            </a:ext>
          </a:extLst>
        </xdr:cNvPr>
        <xdr:cNvSpPr/>
      </xdr:nvSpPr>
      <xdr:spPr>
        <a:xfrm>
          <a:off x="19458940" y="1411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87393A29-294C-4AB6-AD5E-2819B7F5034B}"/>
            </a:ext>
          </a:extLst>
        </xdr:cNvPr>
        <xdr:cNvSpPr/>
      </xdr:nvSpPr>
      <xdr:spPr>
        <a:xfrm>
          <a:off x="18735040" y="141147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B3BE83F9-9A4A-46E9-B513-E292C8DB1214}"/>
            </a:ext>
          </a:extLst>
        </xdr:cNvPr>
        <xdr:cNvSpPr/>
      </xdr:nvSpPr>
      <xdr:spPr>
        <a:xfrm>
          <a:off x="17937480" y="14123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97BC7117-4FBE-4EC6-BEEE-907769379EA8}"/>
            </a:ext>
          </a:extLst>
        </xdr:cNvPr>
        <xdr:cNvSpPr/>
      </xdr:nvSpPr>
      <xdr:spPr>
        <a:xfrm>
          <a:off x="17162780" y="1411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806" name="フローチャート: 判断 805">
          <a:extLst>
            <a:ext uri="{FF2B5EF4-FFF2-40B4-BE49-F238E27FC236}">
              <a16:creationId xmlns:a16="http://schemas.microsoft.com/office/drawing/2014/main" id="{5166EA9A-4AE3-4C31-A504-4148E311E4CE}"/>
            </a:ext>
          </a:extLst>
        </xdr:cNvPr>
        <xdr:cNvSpPr/>
      </xdr:nvSpPr>
      <xdr:spPr>
        <a:xfrm>
          <a:off x="16388080" y="141330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07A933B1-5032-4D99-8F1A-8DA4DB9EF82D}"/>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6823DC06-FB0B-4452-83FB-0FFB93CF13E7}"/>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EFAADCC6-1C50-45BC-B2B5-2BEF21C4DC3F}"/>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A5A6291D-D38D-4133-B9B0-B6015439E3EB}"/>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D957B347-DAEC-4E24-9239-151EE05813D4}"/>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81026</xdr:rowOff>
    </xdr:from>
    <xdr:to>
      <xdr:col>116</xdr:col>
      <xdr:colOff>114300</xdr:colOff>
      <xdr:row>84</xdr:row>
      <xdr:rowOff>11176</xdr:rowOff>
    </xdr:to>
    <xdr:sp macro="" textlink="">
      <xdr:nvSpPr>
        <xdr:cNvPr id="812" name="楕円 811">
          <a:extLst>
            <a:ext uri="{FF2B5EF4-FFF2-40B4-BE49-F238E27FC236}">
              <a16:creationId xmlns:a16="http://schemas.microsoft.com/office/drawing/2014/main" id="{09912521-377C-4366-AF81-4AE181BBF3B3}"/>
            </a:ext>
          </a:extLst>
        </xdr:cNvPr>
        <xdr:cNvSpPr/>
      </xdr:nvSpPr>
      <xdr:spPr>
        <a:xfrm>
          <a:off x="19458940" y="139951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103903</xdr:rowOff>
    </xdr:from>
    <xdr:ext cx="469744" cy="259045"/>
    <xdr:sp macro="" textlink="">
      <xdr:nvSpPr>
        <xdr:cNvPr id="813" name="【消防施設】&#10;一人当たり面積該当値テキスト">
          <a:extLst>
            <a:ext uri="{FF2B5EF4-FFF2-40B4-BE49-F238E27FC236}">
              <a16:creationId xmlns:a16="http://schemas.microsoft.com/office/drawing/2014/main" id="{4CE0D99E-5CD7-441A-993D-A668EF55C14D}"/>
            </a:ext>
          </a:extLst>
        </xdr:cNvPr>
        <xdr:cNvSpPr txBox="1"/>
      </xdr:nvSpPr>
      <xdr:spPr>
        <a:xfrm>
          <a:off x="19547840" y="13850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81026</xdr:rowOff>
    </xdr:from>
    <xdr:to>
      <xdr:col>112</xdr:col>
      <xdr:colOff>38100</xdr:colOff>
      <xdr:row>84</xdr:row>
      <xdr:rowOff>11176</xdr:rowOff>
    </xdr:to>
    <xdr:sp macro="" textlink="">
      <xdr:nvSpPr>
        <xdr:cNvPr id="814" name="楕円 813">
          <a:extLst>
            <a:ext uri="{FF2B5EF4-FFF2-40B4-BE49-F238E27FC236}">
              <a16:creationId xmlns:a16="http://schemas.microsoft.com/office/drawing/2014/main" id="{314CA999-8027-4D6A-92D5-CDF5A7551A05}"/>
            </a:ext>
          </a:extLst>
        </xdr:cNvPr>
        <xdr:cNvSpPr/>
      </xdr:nvSpPr>
      <xdr:spPr>
        <a:xfrm>
          <a:off x="18735040" y="139951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131826</xdr:rowOff>
    </xdr:from>
    <xdr:to>
      <xdr:col>116</xdr:col>
      <xdr:colOff>63500</xdr:colOff>
      <xdr:row>83</xdr:row>
      <xdr:rowOff>131826</xdr:rowOff>
    </xdr:to>
    <xdr:cxnSp macro="">
      <xdr:nvCxnSpPr>
        <xdr:cNvPr id="815" name="直線コネクタ 814">
          <a:extLst>
            <a:ext uri="{FF2B5EF4-FFF2-40B4-BE49-F238E27FC236}">
              <a16:creationId xmlns:a16="http://schemas.microsoft.com/office/drawing/2014/main" id="{C82CA25F-0305-473B-BA44-A9E7A59F254A}"/>
            </a:ext>
          </a:extLst>
        </xdr:cNvPr>
        <xdr:cNvCxnSpPr/>
      </xdr:nvCxnSpPr>
      <xdr:spPr>
        <a:xfrm>
          <a:off x="18778220" y="14045946"/>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85598</xdr:rowOff>
    </xdr:from>
    <xdr:to>
      <xdr:col>107</xdr:col>
      <xdr:colOff>101600</xdr:colOff>
      <xdr:row>84</xdr:row>
      <xdr:rowOff>15748</xdr:rowOff>
    </xdr:to>
    <xdr:sp macro="" textlink="">
      <xdr:nvSpPr>
        <xdr:cNvPr id="816" name="楕円 815">
          <a:extLst>
            <a:ext uri="{FF2B5EF4-FFF2-40B4-BE49-F238E27FC236}">
              <a16:creationId xmlns:a16="http://schemas.microsoft.com/office/drawing/2014/main" id="{2BCFCABE-608F-46A4-A8A4-7BC9252BA6BC}"/>
            </a:ext>
          </a:extLst>
        </xdr:cNvPr>
        <xdr:cNvSpPr/>
      </xdr:nvSpPr>
      <xdr:spPr>
        <a:xfrm>
          <a:off x="17937480" y="139997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131826</xdr:rowOff>
    </xdr:from>
    <xdr:to>
      <xdr:col>111</xdr:col>
      <xdr:colOff>177800</xdr:colOff>
      <xdr:row>83</xdr:row>
      <xdr:rowOff>136398</xdr:rowOff>
    </xdr:to>
    <xdr:cxnSp macro="">
      <xdr:nvCxnSpPr>
        <xdr:cNvPr id="817" name="直線コネクタ 816">
          <a:extLst>
            <a:ext uri="{FF2B5EF4-FFF2-40B4-BE49-F238E27FC236}">
              <a16:creationId xmlns:a16="http://schemas.microsoft.com/office/drawing/2014/main" id="{7CB0F0AE-533B-45CE-8F76-7523ADC524D0}"/>
            </a:ext>
          </a:extLst>
        </xdr:cNvPr>
        <xdr:cNvCxnSpPr/>
      </xdr:nvCxnSpPr>
      <xdr:spPr>
        <a:xfrm flipV="1">
          <a:off x="17988280" y="14045946"/>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818" name="楕円 817">
          <a:extLst>
            <a:ext uri="{FF2B5EF4-FFF2-40B4-BE49-F238E27FC236}">
              <a16:creationId xmlns:a16="http://schemas.microsoft.com/office/drawing/2014/main" id="{08A34019-FA11-4497-A5A1-E79E22296E6F}"/>
            </a:ext>
          </a:extLst>
        </xdr:cNvPr>
        <xdr:cNvSpPr/>
      </xdr:nvSpPr>
      <xdr:spPr>
        <a:xfrm>
          <a:off x="17162780" y="14004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136398</xdr:rowOff>
    </xdr:from>
    <xdr:to>
      <xdr:col>107</xdr:col>
      <xdr:colOff>50800</xdr:colOff>
      <xdr:row>83</xdr:row>
      <xdr:rowOff>140970</xdr:rowOff>
    </xdr:to>
    <xdr:cxnSp macro="">
      <xdr:nvCxnSpPr>
        <xdr:cNvPr id="819" name="直線コネクタ 818">
          <a:extLst>
            <a:ext uri="{FF2B5EF4-FFF2-40B4-BE49-F238E27FC236}">
              <a16:creationId xmlns:a16="http://schemas.microsoft.com/office/drawing/2014/main" id="{504D8F70-1907-4A39-88E8-DFED96B72C57}"/>
            </a:ext>
          </a:extLst>
        </xdr:cNvPr>
        <xdr:cNvCxnSpPr/>
      </xdr:nvCxnSpPr>
      <xdr:spPr>
        <a:xfrm flipV="1">
          <a:off x="17213580" y="14050518"/>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90170</xdr:rowOff>
    </xdr:from>
    <xdr:to>
      <xdr:col>98</xdr:col>
      <xdr:colOff>38100</xdr:colOff>
      <xdr:row>84</xdr:row>
      <xdr:rowOff>20320</xdr:rowOff>
    </xdr:to>
    <xdr:sp macro="" textlink="">
      <xdr:nvSpPr>
        <xdr:cNvPr id="820" name="楕円 819">
          <a:extLst>
            <a:ext uri="{FF2B5EF4-FFF2-40B4-BE49-F238E27FC236}">
              <a16:creationId xmlns:a16="http://schemas.microsoft.com/office/drawing/2014/main" id="{150D68C5-7222-4828-A18D-8D67C1BB7360}"/>
            </a:ext>
          </a:extLst>
        </xdr:cNvPr>
        <xdr:cNvSpPr/>
      </xdr:nvSpPr>
      <xdr:spPr>
        <a:xfrm>
          <a:off x="16388080" y="140042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140970</xdr:rowOff>
    </xdr:from>
    <xdr:to>
      <xdr:col>102</xdr:col>
      <xdr:colOff>114300</xdr:colOff>
      <xdr:row>83</xdr:row>
      <xdr:rowOff>140970</xdr:rowOff>
    </xdr:to>
    <xdr:cxnSp macro="">
      <xdr:nvCxnSpPr>
        <xdr:cNvPr id="821" name="直線コネクタ 820">
          <a:extLst>
            <a:ext uri="{FF2B5EF4-FFF2-40B4-BE49-F238E27FC236}">
              <a16:creationId xmlns:a16="http://schemas.microsoft.com/office/drawing/2014/main" id="{85882BC4-17ED-41E4-9E79-BA08FD64DD19}"/>
            </a:ext>
          </a:extLst>
        </xdr:cNvPr>
        <xdr:cNvCxnSpPr/>
      </xdr:nvCxnSpPr>
      <xdr:spPr>
        <a:xfrm>
          <a:off x="16431260" y="1405509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125747</xdr:rowOff>
    </xdr:from>
    <xdr:ext cx="469744" cy="259045"/>
    <xdr:sp macro="" textlink="">
      <xdr:nvSpPr>
        <xdr:cNvPr id="822" name="n_1aveValue【消防施設】&#10;一人当たり面積">
          <a:extLst>
            <a:ext uri="{FF2B5EF4-FFF2-40B4-BE49-F238E27FC236}">
              <a16:creationId xmlns:a16="http://schemas.microsoft.com/office/drawing/2014/main" id="{8C071443-EA3B-42B9-9842-554A25278995}"/>
            </a:ext>
          </a:extLst>
        </xdr:cNvPr>
        <xdr:cNvSpPr txBox="1"/>
      </xdr:nvSpPr>
      <xdr:spPr>
        <a:xfrm>
          <a:off x="18561127"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134890</xdr:rowOff>
    </xdr:from>
    <xdr:ext cx="469744" cy="259045"/>
    <xdr:sp macro="" textlink="">
      <xdr:nvSpPr>
        <xdr:cNvPr id="823" name="n_2aveValue【消防施設】&#10;一人当たり面積">
          <a:extLst>
            <a:ext uri="{FF2B5EF4-FFF2-40B4-BE49-F238E27FC236}">
              <a16:creationId xmlns:a16="http://schemas.microsoft.com/office/drawing/2014/main" id="{ED949566-EC9C-410C-9AFE-DB1856B7301C}"/>
            </a:ext>
          </a:extLst>
        </xdr:cNvPr>
        <xdr:cNvSpPr txBox="1"/>
      </xdr:nvSpPr>
      <xdr:spPr>
        <a:xfrm>
          <a:off x="17776267" y="1421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130319</xdr:rowOff>
    </xdr:from>
    <xdr:ext cx="469744" cy="259045"/>
    <xdr:sp macro="" textlink="">
      <xdr:nvSpPr>
        <xdr:cNvPr id="824" name="n_3aveValue【消防施設】&#10;一人当たり面積">
          <a:extLst>
            <a:ext uri="{FF2B5EF4-FFF2-40B4-BE49-F238E27FC236}">
              <a16:creationId xmlns:a16="http://schemas.microsoft.com/office/drawing/2014/main" id="{5DD613E5-BDF3-4D29-852A-87D6216C7A14}"/>
            </a:ext>
          </a:extLst>
        </xdr:cNvPr>
        <xdr:cNvSpPr txBox="1"/>
      </xdr:nvSpPr>
      <xdr:spPr>
        <a:xfrm>
          <a:off x="17001567" y="14212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144035</xdr:rowOff>
    </xdr:from>
    <xdr:ext cx="469744" cy="259045"/>
    <xdr:sp macro="" textlink="">
      <xdr:nvSpPr>
        <xdr:cNvPr id="825" name="n_4aveValue【消防施設】&#10;一人当たり面積">
          <a:extLst>
            <a:ext uri="{FF2B5EF4-FFF2-40B4-BE49-F238E27FC236}">
              <a16:creationId xmlns:a16="http://schemas.microsoft.com/office/drawing/2014/main" id="{2F1B3073-1FAF-4112-A794-6B4C9BBB6ACA}"/>
            </a:ext>
          </a:extLst>
        </xdr:cNvPr>
        <xdr:cNvSpPr txBox="1"/>
      </xdr:nvSpPr>
      <xdr:spPr>
        <a:xfrm>
          <a:off x="16226867" y="1422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27703</xdr:rowOff>
    </xdr:from>
    <xdr:ext cx="469744" cy="259045"/>
    <xdr:sp macro="" textlink="">
      <xdr:nvSpPr>
        <xdr:cNvPr id="826" name="n_1mainValue【消防施設】&#10;一人当たり面積">
          <a:extLst>
            <a:ext uri="{FF2B5EF4-FFF2-40B4-BE49-F238E27FC236}">
              <a16:creationId xmlns:a16="http://schemas.microsoft.com/office/drawing/2014/main" id="{30F30C82-7DD8-49B2-90CA-3591C1CA9E5B}"/>
            </a:ext>
          </a:extLst>
        </xdr:cNvPr>
        <xdr:cNvSpPr txBox="1"/>
      </xdr:nvSpPr>
      <xdr:spPr>
        <a:xfrm>
          <a:off x="18561127" y="13774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32275</xdr:rowOff>
    </xdr:from>
    <xdr:ext cx="469744" cy="259045"/>
    <xdr:sp macro="" textlink="">
      <xdr:nvSpPr>
        <xdr:cNvPr id="827" name="n_2mainValue【消防施設】&#10;一人当たり面積">
          <a:extLst>
            <a:ext uri="{FF2B5EF4-FFF2-40B4-BE49-F238E27FC236}">
              <a16:creationId xmlns:a16="http://schemas.microsoft.com/office/drawing/2014/main" id="{00E4F4FE-83CA-49D0-A233-3B5199DC02AC}"/>
            </a:ext>
          </a:extLst>
        </xdr:cNvPr>
        <xdr:cNvSpPr txBox="1"/>
      </xdr:nvSpPr>
      <xdr:spPr>
        <a:xfrm>
          <a:off x="17776267" y="13778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828" name="n_3mainValue【消防施設】&#10;一人当たり面積">
          <a:extLst>
            <a:ext uri="{FF2B5EF4-FFF2-40B4-BE49-F238E27FC236}">
              <a16:creationId xmlns:a16="http://schemas.microsoft.com/office/drawing/2014/main" id="{434AA653-6593-4A23-8FCC-65DE9CDA9E38}"/>
            </a:ext>
          </a:extLst>
        </xdr:cNvPr>
        <xdr:cNvSpPr txBox="1"/>
      </xdr:nvSpPr>
      <xdr:spPr>
        <a:xfrm>
          <a:off x="1700156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36847</xdr:rowOff>
    </xdr:from>
    <xdr:ext cx="469744" cy="259045"/>
    <xdr:sp macro="" textlink="">
      <xdr:nvSpPr>
        <xdr:cNvPr id="829" name="n_4mainValue【消防施設】&#10;一人当たり面積">
          <a:extLst>
            <a:ext uri="{FF2B5EF4-FFF2-40B4-BE49-F238E27FC236}">
              <a16:creationId xmlns:a16="http://schemas.microsoft.com/office/drawing/2014/main" id="{31C8C951-13E1-46E8-823C-718F756D37AB}"/>
            </a:ext>
          </a:extLst>
        </xdr:cNvPr>
        <xdr:cNvSpPr txBox="1"/>
      </xdr:nvSpPr>
      <xdr:spPr>
        <a:xfrm>
          <a:off x="1622686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D5376C22-9F23-42AB-984D-6A924EC7DB4A}"/>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8465AB4C-0054-4AD3-BBB2-97D04F28B6E3}"/>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2E48F62E-541E-49AF-BBE6-5301AC85F701}"/>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8361D08D-ACB2-4F4B-8B33-16C9DFDAB4C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2FE11725-CC80-4464-8403-F12C9CF90D3D}"/>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45D862F4-F243-42E6-BF7A-25EBC088FA7D}"/>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E2E7CCFA-6E60-4B27-AEC7-7B785724A939}"/>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B58AE313-2C6E-469B-9F33-3EBFBAAFFD18}"/>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D8182EFD-4CD8-480E-8201-B0E5BBF78ECC}"/>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C532CDA2-17FF-4436-8552-A87A6CA375D6}"/>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521207E2-12F8-4347-B1B5-DDA89D239114}"/>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CB096CD7-2C4D-4632-83FC-2E7C5E723097}"/>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98C13287-F858-4E7F-8D7E-6592988D2813}"/>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96C4F6E6-B4CA-4B08-AC87-9075F90D664A}"/>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23363F26-578A-4ECA-81FB-9A299952637E}"/>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FBB327EA-0D38-49E4-A78D-2A7DE07CBE64}"/>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425A3700-7321-4519-99D4-BDB0AE55F9A9}"/>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7C2A5160-7914-4756-BB20-7BE4CC83E0CD}"/>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F3A8F7E3-2614-42E0-A711-1EF4BF0885D6}"/>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8204EF61-EDE7-44A4-982E-415B1E5D0CFF}"/>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483DA758-18CC-4F51-BDC7-CE48E967C7D6}"/>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6809C258-92E6-4FD3-89DF-0C23F5058E93}"/>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90B5F929-C9A9-47AC-A83D-F43B6E693561}"/>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64BFC8E0-9EC2-49E5-A2B3-3DD03F23CAA1}"/>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3CEADE66-6474-4DD3-9AAF-D5968853EA79}"/>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3A2E4644-55F0-4F89-95CD-8D13FEFC704D}"/>
            </a:ext>
          </a:extLst>
        </xdr:cNvPr>
        <xdr:cNvCxnSpPr/>
      </xdr:nvCxnSpPr>
      <xdr:spPr>
        <a:xfrm flipV="1">
          <a:off x="14375764" y="16779784"/>
          <a:ext cx="0" cy="1427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55D90F52-5E44-447F-BFB5-26B3465F2BFF}"/>
            </a:ext>
          </a:extLst>
        </xdr:cNvPr>
        <xdr:cNvSpPr txBox="1"/>
      </xdr:nvSpPr>
      <xdr:spPr>
        <a:xfrm>
          <a:off x="14414500" y="18211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26B6FB41-5A24-41D6-8E25-65101F3FDDDF}"/>
            </a:ext>
          </a:extLst>
        </xdr:cNvPr>
        <xdr:cNvCxnSpPr/>
      </xdr:nvCxnSpPr>
      <xdr:spPr>
        <a:xfrm>
          <a:off x="14287500" y="182074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CB81D7F8-26CE-4170-9D72-209319FE0CC9}"/>
            </a:ext>
          </a:extLst>
        </xdr:cNvPr>
        <xdr:cNvSpPr txBox="1"/>
      </xdr:nvSpPr>
      <xdr:spPr>
        <a:xfrm>
          <a:off x="14414500" y="165626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1C7CA9F2-85CE-4039-AAE5-443CC54B5ED1}"/>
            </a:ext>
          </a:extLst>
        </xdr:cNvPr>
        <xdr:cNvCxnSpPr/>
      </xdr:nvCxnSpPr>
      <xdr:spPr>
        <a:xfrm>
          <a:off x="14287500" y="16779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860" name="【庁舎】&#10;有形固定資産減価償却率平均値テキスト">
          <a:extLst>
            <a:ext uri="{FF2B5EF4-FFF2-40B4-BE49-F238E27FC236}">
              <a16:creationId xmlns:a16="http://schemas.microsoft.com/office/drawing/2014/main" id="{ACE319CE-42E7-42CB-91C4-01F99883B715}"/>
            </a:ext>
          </a:extLst>
        </xdr:cNvPr>
        <xdr:cNvSpPr txBox="1"/>
      </xdr:nvSpPr>
      <xdr:spPr>
        <a:xfrm>
          <a:off x="14414500" y="172988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ABA348CC-E760-4055-B419-81A6357D05E6}"/>
            </a:ext>
          </a:extLst>
        </xdr:cNvPr>
        <xdr:cNvSpPr/>
      </xdr:nvSpPr>
      <xdr:spPr>
        <a:xfrm>
          <a:off x="14325600" y="1744363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5869EEB9-05AE-4886-BD40-0329CBD1C846}"/>
            </a:ext>
          </a:extLst>
        </xdr:cNvPr>
        <xdr:cNvSpPr/>
      </xdr:nvSpPr>
      <xdr:spPr>
        <a:xfrm>
          <a:off x="13578840" y="174327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6496C958-6937-4565-9656-D0828AA3B558}"/>
            </a:ext>
          </a:extLst>
        </xdr:cNvPr>
        <xdr:cNvSpPr/>
      </xdr:nvSpPr>
      <xdr:spPr>
        <a:xfrm>
          <a:off x="12804140" y="17446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D94DDACC-0BA9-4356-94B2-57CD69E4961B}"/>
            </a:ext>
          </a:extLst>
        </xdr:cNvPr>
        <xdr:cNvSpPr/>
      </xdr:nvSpPr>
      <xdr:spPr>
        <a:xfrm>
          <a:off x="12029440" y="174762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65" name="フローチャート: 判断 864">
          <a:extLst>
            <a:ext uri="{FF2B5EF4-FFF2-40B4-BE49-F238E27FC236}">
              <a16:creationId xmlns:a16="http://schemas.microsoft.com/office/drawing/2014/main" id="{2FCFF479-D6D8-4CB2-A1E5-2F1EC4141899}"/>
            </a:ext>
          </a:extLst>
        </xdr:cNvPr>
        <xdr:cNvSpPr/>
      </xdr:nvSpPr>
      <xdr:spPr>
        <a:xfrm>
          <a:off x="11231880" y="175236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5DEDA8DC-8D64-4FBE-A2DC-1C0ECC121494}"/>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2581B404-FE04-44CB-BBF2-07D63D2CB2C5}"/>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8092BD81-4E1F-4A0B-893E-CF54C1FF3375}"/>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F32316FF-63A9-454D-B0AB-5C1AEC67526F}"/>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28D4EC3C-4A8A-4DF5-9612-280155AF9458}"/>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69487</xdr:rowOff>
    </xdr:from>
    <xdr:to>
      <xdr:col>85</xdr:col>
      <xdr:colOff>177800</xdr:colOff>
      <xdr:row>106</xdr:row>
      <xdr:rowOff>171087</xdr:rowOff>
    </xdr:to>
    <xdr:sp macro="" textlink="">
      <xdr:nvSpPr>
        <xdr:cNvPr id="871" name="楕円 870">
          <a:extLst>
            <a:ext uri="{FF2B5EF4-FFF2-40B4-BE49-F238E27FC236}">
              <a16:creationId xmlns:a16="http://schemas.microsoft.com/office/drawing/2014/main" id="{517F9130-052F-416A-ACFC-242D28E4AE27}"/>
            </a:ext>
          </a:extLst>
        </xdr:cNvPr>
        <xdr:cNvSpPr/>
      </xdr:nvSpPr>
      <xdr:spPr>
        <a:xfrm>
          <a:off x="14325600" y="1783932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47914</xdr:rowOff>
    </xdr:from>
    <xdr:ext cx="405111" cy="259045"/>
    <xdr:sp macro="" textlink="">
      <xdr:nvSpPr>
        <xdr:cNvPr id="872" name="【庁舎】&#10;有形固定資産減価償却率該当値テキスト">
          <a:extLst>
            <a:ext uri="{FF2B5EF4-FFF2-40B4-BE49-F238E27FC236}">
              <a16:creationId xmlns:a16="http://schemas.microsoft.com/office/drawing/2014/main" id="{D8F62D62-C5BD-45EE-BF5F-7B0BE87494A7}"/>
            </a:ext>
          </a:extLst>
        </xdr:cNvPr>
        <xdr:cNvSpPr txBox="1"/>
      </xdr:nvSpPr>
      <xdr:spPr>
        <a:xfrm>
          <a:off x="14414500" y="17817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48261</xdr:rowOff>
    </xdr:from>
    <xdr:to>
      <xdr:col>81</xdr:col>
      <xdr:colOff>101600</xdr:colOff>
      <xdr:row>106</xdr:row>
      <xdr:rowOff>149861</xdr:rowOff>
    </xdr:to>
    <xdr:sp macro="" textlink="">
      <xdr:nvSpPr>
        <xdr:cNvPr id="873" name="楕円 872">
          <a:extLst>
            <a:ext uri="{FF2B5EF4-FFF2-40B4-BE49-F238E27FC236}">
              <a16:creationId xmlns:a16="http://schemas.microsoft.com/office/drawing/2014/main" id="{93E1639C-68A6-4789-B6A3-3CCCBDCAC7AB}"/>
            </a:ext>
          </a:extLst>
        </xdr:cNvPr>
        <xdr:cNvSpPr/>
      </xdr:nvSpPr>
      <xdr:spPr>
        <a:xfrm>
          <a:off x="13578840" y="1781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99061</xdr:rowOff>
    </xdr:from>
    <xdr:to>
      <xdr:col>85</xdr:col>
      <xdr:colOff>127000</xdr:colOff>
      <xdr:row>106</xdr:row>
      <xdr:rowOff>120287</xdr:rowOff>
    </xdr:to>
    <xdr:cxnSp macro="">
      <xdr:nvCxnSpPr>
        <xdr:cNvPr id="874" name="直線コネクタ 873">
          <a:extLst>
            <a:ext uri="{FF2B5EF4-FFF2-40B4-BE49-F238E27FC236}">
              <a16:creationId xmlns:a16="http://schemas.microsoft.com/office/drawing/2014/main" id="{EEB95340-839C-4D1C-9B22-067D15B72DD3}"/>
            </a:ext>
          </a:extLst>
        </xdr:cNvPr>
        <xdr:cNvCxnSpPr/>
      </xdr:nvCxnSpPr>
      <xdr:spPr>
        <a:xfrm>
          <a:off x="13629640" y="17868901"/>
          <a:ext cx="74676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22134</xdr:rowOff>
    </xdr:from>
    <xdr:to>
      <xdr:col>76</xdr:col>
      <xdr:colOff>165100</xdr:colOff>
      <xdr:row>106</xdr:row>
      <xdr:rowOff>123734</xdr:rowOff>
    </xdr:to>
    <xdr:sp macro="" textlink="">
      <xdr:nvSpPr>
        <xdr:cNvPr id="875" name="楕円 874">
          <a:extLst>
            <a:ext uri="{FF2B5EF4-FFF2-40B4-BE49-F238E27FC236}">
              <a16:creationId xmlns:a16="http://schemas.microsoft.com/office/drawing/2014/main" id="{791EB9C7-8E17-4C44-AA3C-FFDC01D55CAE}"/>
            </a:ext>
          </a:extLst>
        </xdr:cNvPr>
        <xdr:cNvSpPr/>
      </xdr:nvSpPr>
      <xdr:spPr>
        <a:xfrm>
          <a:off x="12804140" y="1779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72934</xdr:rowOff>
    </xdr:from>
    <xdr:to>
      <xdr:col>81</xdr:col>
      <xdr:colOff>50800</xdr:colOff>
      <xdr:row>106</xdr:row>
      <xdr:rowOff>99061</xdr:rowOff>
    </xdr:to>
    <xdr:cxnSp macro="">
      <xdr:nvCxnSpPr>
        <xdr:cNvPr id="876" name="直線コネクタ 875">
          <a:extLst>
            <a:ext uri="{FF2B5EF4-FFF2-40B4-BE49-F238E27FC236}">
              <a16:creationId xmlns:a16="http://schemas.microsoft.com/office/drawing/2014/main" id="{5C88CA46-111B-4AC1-9992-67A2A6A7EA53}"/>
            </a:ext>
          </a:extLst>
        </xdr:cNvPr>
        <xdr:cNvCxnSpPr/>
      </xdr:nvCxnSpPr>
      <xdr:spPr>
        <a:xfrm>
          <a:off x="12854940" y="17842774"/>
          <a:ext cx="7747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167458</xdr:rowOff>
    </xdr:from>
    <xdr:to>
      <xdr:col>72</xdr:col>
      <xdr:colOff>38100</xdr:colOff>
      <xdr:row>106</xdr:row>
      <xdr:rowOff>97608</xdr:rowOff>
    </xdr:to>
    <xdr:sp macro="" textlink="">
      <xdr:nvSpPr>
        <xdr:cNvPr id="877" name="楕円 876">
          <a:extLst>
            <a:ext uri="{FF2B5EF4-FFF2-40B4-BE49-F238E27FC236}">
              <a16:creationId xmlns:a16="http://schemas.microsoft.com/office/drawing/2014/main" id="{7493547B-191E-4F9E-92B6-AA59965839DF}"/>
            </a:ext>
          </a:extLst>
        </xdr:cNvPr>
        <xdr:cNvSpPr/>
      </xdr:nvSpPr>
      <xdr:spPr>
        <a:xfrm>
          <a:off x="12029440" y="177696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46808</xdr:rowOff>
    </xdr:from>
    <xdr:to>
      <xdr:col>76</xdr:col>
      <xdr:colOff>114300</xdr:colOff>
      <xdr:row>106</xdr:row>
      <xdr:rowOff>72934</xdr:rowOff>
    </xdr:to>
    <xdr:cxnSp macro="">
      <xdr:nvCxnSpPr>
        <xdr:cNvPr id="878" name="直線コネクタ 877">
          <a:extLst>
            <a:ext uri="{FF2B5EF4-FFF2-40B4-BE49-F238E27FC236}">
              <a16:creationId xmlns:a16="http://schemas.microsoft.com/office/drawing/2014/main" id="{DA63C576-473C-4367-AE22-999DF5BC91BE}"/>
            </a:ext>
          </a:extLst>
        </xdr:cNvPr>
        <xdr:cNvCxnSpPr/>
      </xdr:nvCxnSpPr>
      <xdr:spPr>
        <a:xfrm>
          <a:off x="12072620" y="17816648"/>
          <a:ext cx="78232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141332</xdr:rowOff>
    </xdr:from>
    <xdr:to>
      <xdr:col>67</xdr:col>
      <xdr:colOff>101600</xdr:colOff>
      <xdr:row>106</xdr:row>
      <xdr:rowOff>71482</xdr:rowOff>
    </xdr:to>
    <xdr:sp macro="" textlink="">
      <xdr:nvSpPr>
        <xdr:cNvPr id="879" name="楕円 878">
          <a:extLst>
            <a:ext uri="{FF2B5EF4-FFF2-40B4-BE49-F238E27FC236}">
              <a16:creationId xmlns:a16="http://schemas.microsoft.com/office/drawing/2014/main" id="{A4378F47-BB33-435D-A094-8182DC412D40}"/>
            </a:ext>
          </a:extLst>
        </xdr:cNvPr>
        <xdr:cNvSpPr/>
      </xdr:nvSpPr>
      <xdr:spPr>
        <a:xfrm>
          <a:off x="11231880" y="177435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20682</xdr:rowOff>
    </xdr:from>
    <xdr:to>
      <xdr:col>71</xdr:col>
      <xdr:colOff>177800</xdr:colOff>
      <xdr:row>106</xdr:row>
      <xdr:rowOff>46808</xdr:rowOff>
    </xdr:to>
    <xdr:cxnSp macro="">
      <xdr:nvCxnSpPr>
        <xdr:cNvPr id="880" name="直線コネクタ 879">
          <a:extLst>
            <a:ext uri="{FF2B5EF4-FFF2-40B4-BE49-F238E27FC236}">
              <a16:creationId xmlns:a16="http://schemas.microsoft.com/office/drawing/2014/main" id="{C5EE3D57-7FB6-4198-9CAB-1A2916E745C6}"/>
            </a:ext>
          </a:extLst>
        </xdr:cNvPr>
        <xdr:cNvCxnSpPr/>
      </xdr:nvCxnSpPr>
      <xdr:spPr>
        <a:xfrm>
          <a:off x="11282680" y="17790522"/>
          <a:ext cx="78994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881" name="n_1aveValue【庁舎】&#10;有形固定資産減価償却率">
          <a:extLst>
            <a:ext uri="{FF2B5EF4-FFF2-40B4-BE49-F238E27FC236}">
              <a16:creationId xmlns:a16="http://schemas.microsoft.com/office/drawing/2014/main" id="{F14BD269-374E-44E8-97F8-1027D50968FC}"/>
            </a:ext>
          </a:extLst>
        </xdr:cNvPr>
        <xdr:cNvSpPr txBox="1"/>
      </xdr:nvSpPr>
      <xdr:spPr>
        <a:xfrm>
          <a:off x="13437244" y="1721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882" name="n_2aveValue【庁舎】&#10;有形固定資産減価償却率">
          <a:extLst>
            <a:ext uri="{FF2B5EF4-FFF2-40B4-BE49-F238E27FC236}">
              <a16:creationId xmlns:a16="http://schemas.microsoft.com/office/drawing/2014/main" id="{4ECDE03C-7C1D-47CE-B04A-E3E26CE79B0C}"/>
            </a:ext>
          </a:extLst>
        </xdr:cNvPr>
        <xdr:cNvSpPr txBox="1"/>
      </xdr:nvSpPr>
      <xdr:spPr>
        <a:xfrm>
          <a:off x="12675244" y="17229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883" name="n_3aveValue【庁舎】&#10;有形固定資産減価償却率">
          <a:extLst>
            <a:ext uri="{FF2B5EF4-FFF2-40B4-BE49-F238E27FC236}">
              <a16:creationId xmlns:a16="http://schemas.microsoft.com/office/drawing/2014/main" id="{ACE392D2-B8FE-486F-B96F-5AFDBF550317}"/>
            </a:ext>
          </a:extLst>
        </xdr:cNvPr>
        <xdr:cNvSpPr txBox="1"/>
      </xdr:nvSpPr>
      <xdr:spPr>
        <a:xfrm>
          <a:off x="11900544" y="17259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884" name="n_4aveValue【庁舎】&#10;有形固定資産減価償却率">
          <a:extLst>
            <a:ext uri="{FF2B5EF4-FFF2-40B4-BE49-F238E27FC236}">
              <a16:creationId xmlns:a16="http://schemas.microsoft.com/office/drawing/2014/main" id="{A374F16D-1230-4C7F-B351-63F34E104D8E}"/>
            </a:ext>
          </a:extLst>
        </xdr:cNvPr>
        <xdr:cNvSpPr txBox="1"/>
      </xdr:nvSpPr>
      <xdr:spPr>
        <a:xfrm>
          <a:off x="11102984" y="1730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140988</xdr:rowOff>
    </xdr:from>
    <xdr:ext cx="405111" cy="259045"/>
    <xdr:sp macro="" textlink="">
      <xdr:nvSpPr>
        <xdr:cNvPr id="885" name="n_1mainValue【庁舎】&#10;有形固定資産減価償却率">
          <a:extLst>
            <a:ext uri="{FF2B5EF4-FFF2-40B4-BE49-F238E27FC236}">
              <a16:creationId xmlns:a16="http://schemas.microsoft.com/office/drawing/2014/main" id="{BF516419-62C6-4763-81F5-969A21310447}"/>
            </a:ext>
          </a:extLst>
        </xdr:cNvPr>
        <xdr:cNvSpPr txBox="1"/>
      </xdr:nvSpPr>
      <xdr:spPr>
        <a:xfrm>
          <a:off x="13437244" y="1791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114861</xdr:rowOff>
    </xdr:from>
    <xdr:ext cx="405111" cy="259045"/>
    <xdr:sp macro="" textlink="">
      <xdr:nvSpPr>
        <xdr:cNvPr id="886" name="n_2mainValue【庁舎】&#10;有形固定資産減価償却率">
          <a:extLst>
            <a:ext uri="{FF2B5EF4-FFF2-40B4-BE49-F238E27FC236}">
              <a16:creationId xmlns:a16="http://schemas.microsoft.com/office/drawing/2014/main" id="{242B9B1C-13BB-4D63-A2C9-016CF600E47E}"/>
            </a:ext>
          </a:extLst>
        </xdr:cNvPr>
        <xdr:cNvSpPr txBox="1"/>
      </xdr:nvSpPr>
      <xdr:spPr>
        <a:xfrm>
          <a:off x="12675244" y="17884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88735</xdr:rowOff>
    </xdr:from>
    <xdr:ext cx="405111" cy="259045"/>
    <xdr:sp macro="" textlink="">
      <xdr:nvSpPr>
        <xdr:cNvPr id="887" name="n_3mainValue【庁舎】&#10;有形固定資産減価償却率">
          <a:extLst>
            <a:ext uri="{FF2B5EF4-FFF2-40B4-BE49-F238E27FC236}">
              <a16:creationId xmlns:a16="http://schemas.microsoft.com/office/drawing/2014/main" id="{6BD47354-8459-4265-BD82-084A8AE1475B}"/>
            </a:ext>
          </a:extLst>
        </xdr:cNvPr>
        <xdr:cNvSpPr txBox="1"/>
      </xdr:nvSpPr>
      <xdr:spPr>
        <a:xfrm>
          <a:off x="11900544" y="17858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62609</xdr:rowOff>
    </xdr:from>
    <xdr:ext cx="405111" cy="259045"/>
    <xdr:sp macro="" textlink="">
      <xdr:nvSpPr>
        <xdr:cNvPr id="888" name="n_4mainValue【庁舎】&#10;有形固定資産減価償却率">
          <a:extLst>
            <a:ext uri="{FF2B5EF4-FFF2-40B4-BE49-F238E27FC236}">
              <a16:creationId xmlns:a16="http://schemas.microsoft.com/office/drawing/2014/main" id="{4F4E3D2F-CD7F-439D-9055-C3B7334399FC}"/>
            </a:ext>
          </a:extLst>
        </xdr:cNvPr>
        <xdr:cNvSpPr txBox="1"/>
      </xdr:nvSpPr>
      <xdr:spPr>
        <a:xfrm>
          <a:off x="11102984" y="17832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8994602F-E1D9-4B27-845D-11CFC1C2CF96}"/>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10D96B0B-A19A-4D57-8FFF-DF42CCD309D8}"/>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606335F5-4ECD-4384-BFEB-DFB89DC53188}"/>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7D7ECC7C-68F7-409A-A36F-DED6775FBAB2}"/>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8E741B88-A985-4B67-B78E-CB95DC7EA656}"/>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93664CA6-331E-43F3-8815-7306E6032592}"/>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2E38DAC0-7F85-4967-B9B5-81C03D801C2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3B353C1A-8CDE-45B4-9744-5BA092915569}"/>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873EE521-72E4-48C6-A47D-755EB15C1107}"/>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1B88861E-78F4-480E-9C7E-6D94238FBB2E}"/>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71FCA46F-C586-4521-824A-C8C744056735}"/>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854D9555-41E0-4134-AEC5-5EDD6EE3D096}"/>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A005FB6F-6076-456B-B9CE-84E8B47C3169}"/>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A4A509AE-6BB7-43C2-A1B6-3A25398D97B3}"/>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FC67A47F-3F32-4184-8683-7E911F3F9A41}"/>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C2BC1513-16C1-438A-AE95-F7863FFA4EA4}"/>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CD3406F8-865E-49F7-BF83-6288744BBFA8}"/>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F20CF67C-994F-4554-8378-B59B04161BEC}"/>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B07A2F7B-AD09-4237-A623-7CFD407573EA}"/>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270D2F13-5E20-4210-BE56-1C6B175E614A}"/>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446F0946-6499-49CF-ACF7-D17EFE4847C8}"/>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5B854A1F-7342-47F3-81C4-37FF15F2E9C9}"/>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F269FA49-DF0A-45FF-8F61-F9ECA8AB2416}"/>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90C37328-16F6-4933-A98E-1DB13C6C01B1}"/>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506863F3-C487-4F44-9427-E854128F6B87}"/>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60BABF5C-3B7D-42FE-807E-59094035F56A}"/>
            </a:ext>
          </a:extLst>
        </xdr:cNvPr>
        <xdr:cNvCxnSpPr/>
      </xdr:nvCxnSpPr>
      <xdr:spPr>
        <a:xfrm flipV="1">
          <a:off x="19509104" y="16683990"/>
          <a:ext cx="0" cy="1422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804764B4-386D-462B-83E5-C5C3E7CD1266}"/>
            </a:ext>
          </a:extLst>
        </xdr:cNvPr>
        <xdr:cNvSpPr txBox="1"/>
      </xdr:nvSpPr>
      <xdr:spPr>
        <a:xfrm>
          <a:off x="19547840" y="18106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42339FFE-1946-4DE5-AE4B-48DC7C645812}"/>
            </a:ext>
          </a:extLst>
        </xdr:cNvPr>
        <xdr:cNvCxnSpPr/>
      </xdr:nvCxnSpPr>
      <xdr:spPr>
        <a:xfrm>
          <a:off x="19443700" y="181067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BD90DDD8-DD5C-4A3B-A117-334129ACE8B3}"/>
            </a:ext>
          </a:extLst>
        </xdr:cNvPr>
        <xdr:cNvSpPr txBox="1"/>
      </xdr:nvSpPr>
      <xdr:spPr>
        <a:xfrm>
          <a:off x="19547840" y="1646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73AF3C38-F080-4738-A220-206FD27B3CA6}"/>
            </a:ext>
          </a:extLst>
        </xdr:cNvPr>
        <xdr:cNvCxnSpPr/>
      </xdr:nvCxnSpPr>
      <xdr:spPr>
        <a:xfrm>
          <a:off x="19443700" y="16683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15257</xdr:rowOff>
    </xdr:from>
    <xdr:ext cx="469744" cy="259045"/>
    <xdr:sp macro="" textlink="">
      <xdr:nvSpPr>
        <xdr:cNvPr id="919" name="【庁舎】&#10;一人当たり面積平均値テキスト">
          <a:extLst>
            <a:ext uri="{FF2B5EF4-FFF2-40B4-BE49-F238E27FC236}">
              <a16:creationId xmlns:a16="http://schemas.microsoft.com/office/drawing/2014/main" id="{9836DCAB-4003-4B68-BB62-554230FC6618}"/>
            </a:ext>
          </a:extLst>
        </xdr:cNvPr>
        <xdr:cNvSpPr txBox="1"/>
      </xdr:nvSpPr>
      <xdr:spPr>
        <a:xfrm>
          <a:off x="19547840" y="17617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26C82917-F9D9-4372-88BD-1269C6E5E0F6}"/>
            </a:ext>
          </a:extLst>
        </xdr:cNvPr>
        <xdr:cNvSpPr/>
      </xdr:nvSpPr>
      <xdr:spPr>
        <a:xfrm>
          <a:off x="1945894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05AAE2A0-2785-4BF5-B7CC-CF7D7171F146}"/>
            </a:ext>
          </a:extLst>
        </xdr:cNvPr>
        <xdr:cNvSpPr/>
      </xdr:nvSpPr>
      <xdr:spPr>
        <a:xfrm>
          <a:off x="18735040" y="176422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38D94F89-BC18-4A68-8E6F-FDA774FB603C}"/>
            </a:ext>
          </a:extLst>
        </xdr:cNvPr>
        <xdr:cNvSpPr/>
      </xdr:nvSpPr>
      <xdr:spPr>
        <a:xfrm>
          <a:off x="17937480" y="17668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890FAF9A-15E3-4168-81B0-51E2A0693096}"/>
            </a:ext>
          </a:extLst>
        </xdr:cNvPr>
        <xdr:cNvSpPr/>
      </xdr:nvSpPr>
      <xdr:spPr>
        <a:xfrm>
          <a:off x="17162780" y="17678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24" name="フローチャート: 判断 923">
          <a:extLst>
            <a:ext uri="{FF2B5EF4-FFF2-40B4-BE49-F238E27FC236}">
              <a16:creationId xmlns:a16="http://schemas.microsoft.com/office/drawing/2014/main" id="{AF67408F-D142-429D-9E13-46EA4E7C4623}"/>
            </a:ext>
          </a:extLst>
        </xdr:cNvPr>
        <xdr:cNvSpPr/>
      </xdr:nvSpPr>
      <xdr:spPr>
        <a:xfrm>
          <a:off x="16388080" y="176945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37D17E10-397E-4334-ADD5-CA700EE589E4}"/>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5FFA5661-EB60-4207-90BF-D4331BB7C593}"/>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3238E2F1-3870-4119-B45E-425E3AC560B4}"/>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FF730885-E5EE-4062-A7CD-882ADD7D041F}"/>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FC45C534-6EAC-4573-8796-E07C7123A8D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103777</xdr:rowOff>
    </xdr:from>
    <xdr:to>
      <xdr:col>116</xdr:col>
      <xdr:colOff>114300</xdr:colOff>
      <xdr:row>105</xdr:row>
      <xdr:rowOff>33927</xdr:rowOff>
    </xdr:to>
    <xdr:sp macro="" textlink="">
      <xdr:nvSpPr>
        <xdr:cNvPr id="930" name="楕円 929">
          <a:extLst>
            <a:ext uri="{FF2B5EF4-FFF2-40B4-BE49-F238E27FC236}">
              <a16:creationId xmlns:a16="http://schemas.microsoft.com/office/drawing/2014/main" id="{E52DE5F8-9B0D-46CC-ADAB-B70DE65E96D2}"/>
            </a:ext>
          </a:extLst>
        </xdr:cNvPr>
        <xdr:cNvSpPr/>
      </xdr:nvSpPr>
      <xdr:spPr>
        <a:xfrm>
          <a:off x="19458940" y="175383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126654</xdr:rowOff>
    </xdr:from>
    <xdr:ext cx="469744" cy="259045"/>
    <xdr:sp macro="" textlink="">
      <xdr:nvSpPr>
        <xdr:cNvPr id="931" name="【庁舎】&#10;一人当たり面積該当値テキスト">
          <a:extLst>
            <a:ext uri="{FF2B5EF4-FFF2-40B4-BE49-F238E27FC236}">
              <a16:creationId xmlns:a16="http://schemas.microsoft.com/office/drawing/2014/main" id="{9C39D53C-3131-4599-B676-9EF4091CC939}"/>
            </a:ext>
          </a:extLst>
        </xdr:cNvPr>
        <xdr:cNvSpPr txBox="1"/>
      </xdr:nvSpPr>
      <xdr:spPr>
        <a:xfrm>
          <a:off x="19547840" y="17393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110308</xdr:rowOff>
    </xdr:from>
    <xdr:to>
      <xdr:col>112</xdr:col>
      <xdr:colOff>38100</xdr:colOff>
      <xdr:row>105</xdr:row>
      <xdr:rowOff>40458</xdr:rowOff>
    </xdr:to>
    <xdr:sp macro="" textlink="">
      <xdr:nvSpPr>
        <xdr:cNvPr id="932" name="楕円 931">
          <a:extLst>
            <a:ext uri="{FF2B5EF4-FFF2-40B4-BE49-F238E27FC236}">
              <a16:creationId xmlns:a16="http://schemas.microsoft.com/office/drawing/2014/main" id="{40DAA33A-C154-4C08-9FC5-531B02D99657}"/>
            </a:ext>
          </a:extLst>
        </xdr:cNvPr>
        <xdr:cNvSpPr/>
      </xdr:nvSpPr>
      <xdr:spPr>
        <a:xfrm>
          <a:off x="18735040" y="175448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154577</xdr:rowOff>
    </xdr:from>
    <xdr:to>
      <xdr:col>116</xdr:col>
      <xdr:colOff>63500</xdr:colOff>
      <xdr:row>104</xdr:row>
      <xdr:rowOff>161108</xdr:rowOff>
    </xdr:to>
    <xdr:cxnSp macro="">
      <xdr:nvCxnSpPr>
        <xdr:cNvPr id="933" name="直線コネクタ 932">
          <a:extLst>
            <a:ext uri="{FF2B5EF4-FFF2-40B4-BE49-F238E27FC236}">
              <a16:creationId xmlns:a16="http://schemas.microsoft.com/office/drawing/2014/main" id="{87C467F6-256D-42A6-8242-E15CB39D38D0}"/>
            </a:ext>
          </a:extLst>
        </xdr:cNvPr>
        <xdr:cNvCxnSpPr/>
      </xdr:nvCxnSpPr>
      <xdr:spPr>
        <a:xfrm flipV="1">
          <a:off x="18778220" y="17589137"/>
          <a:ext cx="73152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116839</xdr:rowOff>
    </xdr:from>
    <xdr:to>
      <xdr:col>107</xdr:col>
      <xdr:colOff>101600</xdr:colOff>
      <xdr:row>105</xdr:row>
      <xdr:rowOff>46989</xdr:rowOff>
    </xdr:to>
    <xdr:sp macro="" textlink="">
      <xdr:nvSpPr>
        <xdr:cNvPr id="934" name="楕円 933">
          <a:extLst>
            <a:ext uri="{FF2B5EF4-FFF2-40B4-BE49-F238E27FC236}">
              <a16:creationId xmlns:a16="http://schemas.microsoft.com/office/drawing/2014/main" id="{B54B9A8F-6766-406B-A5E0-B7A24A780284}"/>
            </a:ext>
          </a:extLst>
        </xdr:cNvPr>
        <xdr:cNvSpPr/>
      </xdr:nvSpPr>
      <xdr:spPr>
        <a:xfrm>
          <a:off x="17937480" y="175513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161108</xdr:rowOff>
    </xdr:from>
    <xdr:to>
      <xdr:col>111</xdr:col>
      <xdr:colOff>177800</xdr:colOff>
      <xdr:row>104</xdr:row>
      <xdr:rowOff>167639</xdr:rowOff>
    </xdr:to>
    <xdr:cxnSp macro="">
      <xdr:nvCxnSpPr>
        <xdr:cNvPr id="935" name="直線コネクタ 934">
          <a:extLst>
            <a:ext uri="{FF2B5EF4-FFF2-40B4-BE49-F238E27FC236}">
              <a16:creationId xmlns:a16="http://schemas.microsoft.com/office/drawing/2014/main" id="{DF7E0BA0-D40A-4602-9511-1C26A0879184}"/>
            </a:ext>
          </a:extLst>
        </xdr:cNvPr>
        <xdr:cNvCxnSpPr/>
      </xdr:nvCxnSpPr>
      <xdr:spPr>
        <a:xfrm flipV="1">
          <a:off x="17988280" y="17595668"/>
          <a:ext cx="78994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120106</xdr:rowOff>
    </xdr:from>
    <xdr:to>
      <xdr:col>102</xdr:col>
      <xdr:colOff>165100</xdr:colOff>
      <xdr:row>105</xdr:row>
      <xdr:rowOff>50256</xdr:rowOff>
    </xdr:to>
    <xdr:sp macro="" textlink="">
      <xdr:nvSpPr>
        <xdr:cNvPr id="936" name="楕円 935">
          <a:extLst>
            <a:ext uri="{FF2B5EF4-FFF2-40B4-BE49-F238E27FC236}">
              <a16:creationId xmlns:a16="http://schemas.microsoft.com/office/drawing/2014/main" id="{C85A778A-CF5F-4CE8-B7FD-380A439622ED}"/>
            </a:ext>
          </a:extLst>
        </xdr:cNvPr>
        <xdr:cNvSpPr/>
      </xdr:nvSpPr>
      <xdr:spPr>
        <a:xfrm>
          <a:off x="17162780" y="175546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167639</xdr:rowOff>
    </xdr:from>
    <xdr:to>
      <xdr:col>107</xdr:col>
      <xdr:colOff>50800</xdr:colOff>
      <xdr:row>104</xdr:row>
      <xdr:rowOff>170906</xdr:rowOff>
    </xdr:to>
    <xdr:cxnSp macro="">
      <xdr:nvCxnSpPr>
        <xdr:cNvPr id="937" name="直線コネクタ 936">
          <a:extLst>
            <a:ext uri="{FF2B5EF4-FFF2-40B4-BE49-F238E27FC236}">
              <a16:creationId xmlns:a16="http://schemas.microsoft.com/office/drawing/2014/main" id="{4FC52BE6-2C79-4A77-863B-4EE086324C77}"/>
            </a:ext>
          </a:extLst>
        </xdr:cNvPr>
        <xdr:cNvCxnSpPr/>
      </xdr:nvCxnSpPr>
      <xdr:spPr>
        <a:xfrm flipV="1">
          <a:off x="17213580" y="17602199"/>
          <a:ext cx="7747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126637</xdr:rowOff>
    </xdr:from>
    <xdr:to>
      <xdr:col>98</xdr:col>
      <xdr:colOff>38100</xdr:colOff>
      <xdr:row>105</xdr:row>
      <xdr:rowOff>56787</xdr:rowOff>
    </xdr:to>
    <xdr:sp macro="" textlink="">
      <xdr:nvSpPr>
        <xdr:cNvPr id="938" name="楕円 937">
          <a:extLst>
            <a:ext uri="{FF2B5EF4-FFF2-40B4-BE49-F238E27FC236}">
              <a16:creationId xmlns:a16="http://schemas.microsoft.com/office/drawing/2014/main" id="{3A91347E-C4E9-4644-BEF8-698EDF1AE879}"/>
            </a:ext>
          </a:extLst>
        </xdr:cNvPr>
        <xdr:cNvSpPr/>
      </xdr:nvSpPr>
      <xdr:spPr>
        <a:xfrm>
          <a:off x="16388080" y="175611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170906</xdr:rowOff>
    </xdr:from>
    <xdr:to>
      <xdr:col>102</xdr:col>
      <xdr:colOff>114300</xdr:colOff>
      <xdr:row>105</xdr:row>
      <xdr:rowOff>5987</xdr:rowOff>
    </xdr:to>
    <xdr:cxnSp macro="">
      <xdr:nvCxnSpPr>
        <xdr:cNvPr id="939" name="直線コネクタ 938">
          <a:extLst>
            <a:ext uri="{FF2B5EF4-FFF2-40B4-BE49-F238E27FC236}">
              <a16:creationId xmlns:a16="http://schemas.microsoft.com/office/drawing/2014/main" id="{7F4306AA-61AC-4800-87C7-74B2BE36CFCF}"/>
            </a:ext>
          </a:extLst>
        </xdr:cNvPr>
        <xdr:cNvCxnSpPr/>
      </xdr:nvCxnSpPr>
      <xdr:spPr>
        <a:xfrm flipV="1">
          <a:off x="16431260" y="17605466"/>
          <a:ext cx="782320" cy="2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132822</xdr:rowOff>
    </xdr:from>
    <xdr:ext cx="469744" cy="259045"/>
    <xdr:sp macro="" textlink="">
      <xdr:nvSpPr>
        <xdr:cNvPr id="940" name="n_1aveValue【庁舎】&#10;一人当たり面積">
          <a:extLst>
            <a:ext uri="{FF2B5EF4-FFF2-40B4-BE49-F238E27FC236}">
              <a16:creationId xmlns:a16="http://schemas.microsoft.com/office/drawing/2014/main" id="{8004BEEA-B39D-4840-86EA-B8C621A89CCD}"/>
            </a:ext>
          </a:extLst>
        </xdr:cNvPr>
        <xdr:cNvSpPr txBox="1"/>
      </xdr:nvSpPr>
      <xdr:spPr>
        <a:xfrm>
          <a:off x="18561127" y="1773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158948</xdr:rowOff>
    </xdr:from>
    <xdr:ext cx="469744" cy="259045"/>
    <xdr:sp macro="" textlink="">
      <xdr:nvSpPr>
        <xdr:cNvPr id="941" name="n_2aveValue【庁舎】&#10;一人当たり面積">
          <a:extLst>
            <a:ext uri="{FF2B5EF4-FFF2-40B4-BE49-F238E27FC236}">
              <a16:creationId xmlns:a16="http://schemas.microsoft.com/office/drawing/2014/main" id="{693B5BB4-B55E-4542-9B29-E918789388A8}"/>
            </a:ext>
          </a:extLst>
        </xdr:cNvPr>
        <xdr:cNvSpPr txBox="1"/>
      </xdr:nvSpPr>
      <xdr:spPr>
        <a:xfrm>
          <a:off x="17776267" y="17761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168746</xdr:rowOff>
    </xdr:from>
    <xdr:ext cx="469744" cy="259045"/>
    <xdr:sp macro="" textlink="">
      <xdr:nvSpPr>
        <xdr:cNvPr id="942" name="n_3aveValue【庁舎】&#10;一人当たり面積">
          <a:extLst>
            <a:ext uri="{FF2B5EF4-FFF2-40B4-BE49-F238E27FC236}">
              <a16:creationId xmlns:a16="http://schemas.microsoft.com/office/drawing/2014/main" id="{C8766CB5-BAD4-4A72-A6DE-BBE0328311D7}"/>
            </a:ext>
          </a:extLst>
        </xdr:cNvPr>
        <xdr:cNvSpPr txBox="1"/>
      </xdr:nvSpPr>
      <xdr:spPr>
        <a:xfrm>
          <a:off x="17001567" y="17770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13625</xdr:rowOff>
    </xdr:from>
    <xdr:ext cx="469744" cy="259045"/>
    <xdr:sp macro="" textlink="">
      <xdr:nvSpPr>
        <xdr:cNvPr id="943" name="n_4aveValue【庁舎】&#10;一人当たり面積">
          <a:extLst>
            <a:ext uri="{FF2B5EF4-FFF2-40B4-BE49-F238E27FC236}">
              <a16:creationId xmlns:a16="http://schemas.microsoft.com/office/drawing/2014/main" id="{BB10DD9D-94CE-4E20-96C2-C6909A768658}"/>
            </a:ext>
          </a:extLst>
        </xdr:cNvPr>
        <xdr:cNvSpPr txBox="1"/>
      </xdr:nvSpPr>
      <xdr:spPr>
        <a:xfrm>
          <a:off x="16226867" y="1778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56985</xdr:rowOff>
    </xdr:from>
    <xdr:ext cx="469744" cy="259045"/>
    <xdr:sp macro="" textlink="">
      <xdr:nvSpPr>
        <xdr:cNvPr id="944" name="n_1mainValue【庁舎】&#10;一人当たり面積">
          <a:extLst>
            <a:ext uri="{FF2B5EF4-FFF2-40B4-BE49-F238E27FC236}">
              <a16:creationId xmlns:a16="http://schemas.microsoft.com/office/drawing/2014/main" id="{3B8F7314-69A1-41F2-AC4E-6421A405B805}"/>
            </a:ext>
          </a:extLst>
        </xdr:cNvPr>
        <xdr:cNvSpPr txBox="1"/>
      </xdr:nvSpPr>
      <xdr:spPr>
        <a:xfrm>
          <a:off x="18561127" y="17323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63516</xdr:rowOff>
    </xdr:from>
    <xdr:ext cx="469744" cy="259045"/>
    <xdr:sp macro="" textlink="">
      <xdr:nvSpPr>
        <xdr:cNvPr id="945" name="n_2mainValue【庁舎】&#10;一人当たり面積">
          <a:extLst>
            <a:ext uri="{FF2B5EF4-FFF2-40B4-BE49-F238E27FC236}">
              <a16:creationId xmlns:a16="http://schemas.microsoft.com/office/drawing/2014/main" id="{052BC08A-E4FD-45E6-A79D-0A5983DD310A}"/>
            </a:ext>
          </a:extLst>
        </xdr:cNvPr>
        <xdr:cNvSpPr txBox="1"/>
      </xdr:nvSpPr>
      <xdr:spPr>
        <a:xfrm>
          <a:off x="17776267" y="17330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66783</xdr:rowOff>
    </xdr:from>
    <xdr:ext cx="469744" cy="259045"/>
    <xdr:sp macro="" textlink="">
      <xdr:nvSpPr>
        <xdr:cNvPr id="946" name="n_3mainValue【庁舎】&#10;一人当たり面積">
          <a:extLst>
            <a:ext uri="{FF2B5EF4-FFF2-40B4-BE49-F238E27FC236}">
              <a16:creationId xmlns:a16="http://schemas.microsoft.com/office/drawing/2014/main" id="{A47F3A76-C6EC-47F2-9B93-90FE08452124}"/>
            </a:ext>
          </a:extLst>
        </xdr:cNvPr>
        <xdr:cNvSpPr txBox="1"/>
      </xdr:nvSpPr>
      <xdr:spPr>
        <a:xfrm>
          <a:off x="17001567" y="17333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73314</xdr:rowOff>
    </xdr:from>
    <xdr:ext cx="469744" cy="259045"/>
    <xdr:sp macro="" textlink="">
      <xdr:nvSpPr>
        <xdr:cNvPr id="947" name="n_4mainValue【庁舎】&#10;一人当たり面積">
          <a:extLst>
            <a:ext uri="{FF2B5EF4-FFF2-40B4-BE49-F238E27FC236}">
              <a16:creationId xmlns:a16="http://schemas.microsoft.com/office/drawing/2014/main" id="{2AFCA341-1811-4CCF-8929-3475AA28AF08}"/>
            </a:ext>
          </a:extLst>
        </xdr:cNvPr>
        <xdr:cNvSpPr txBox="1"/>
      </xdr:nvSpPr>
      <xdr:spPr>
        <a:xfrm>
          <a:off x="16226867" y="1734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7CB8071B-8961-41EC-96BB-1173C877AAA2}"/>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3A5E3A7E-7958-4151-B936-2EB4C7A3AD8A}"/>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DF1BC52A-3610-45D2-8BA5-AD2605D9F714}"/>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図書館、体育館については、類似団体と比較し、有形固定減価償却率が高い状況で推移しているが、令和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年度に耐震化工事を行い、一定の老朽化対策に取り組んでいくこととしている。</a:t>
          </a:r>
        </a:p>
        <a:p>
          <a:r>
            <a:rPr kumimoji="1" lang="ja-JP" altLang="en-US" sz="1300">
              <a:latin typeface="ＭＳ Ｐゴシック" panose="020B0600070205080204" pitchFamily="50" charset="-128"/>
              <a:ea typeface="ＭＳ Ｐゴシック" panose="020B0600070205080204" pitchFamily="50" charset="-128"/>
            </a:rPr>
            <a:t>福祉施設については、機能移転を進めていく方向性であり、大規模改修等をおこなっておらず、類似団体と比較し、有形固定減価償却率が高い状況で推移している。</a:t>
          </a:r>
        </a:p>
        <a:p>
          <a:r>
            <a:rPr kumimoji="1" lang="ja-JP" altLang="en-US" sz="1300">
              <a:latin typeface="ＭＳ Ｐゴシック" panose="020B0600070205080204" pitchFamily="50" charset="-128"/>
              <a:ea typeface="ＭＳ Ｐゴシック" panose="020B0600070205080204" pitchFamily="50" charset="-128"/>
            </a:rPr>
            <a:t>市民会館については老朽化の進んでいた市民総合会館（分館）を除却したことから有形固定資産減価償却率が低下している。</a:t>
          </a:r>
        </a:p>
        <a:p>
          <a:r>
            <a:rPr kumimoji="1" lang="ja-JP" altLang="en-US" sz="1300">
              <a:latin typeface="ＭＳ Ｐゴシック" panose="020B0600070205080204" pitchFamily="50" charset="-128"/>
              <a:ea typeface="ＭＳ Ｐゴシック" panose="020B0600070205080204" pitchFamily="50" charset="-128"/>
            </a:rPr>
            <a:t>各施設の一人当たりの面積は、緩やかな人口減少により若干の増加傾向となっている。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3_&#12481;&#12455;&#12483;&#12463;&#65288;2&#22238;&#30446;&#65289;/&#12481;&#12455;&#12483;&#12463;&#24460;&#22243;&#20307;&#22238;&#31572;&#65288;2&#22238;&#30446;&#65289;/&#12304;&#36001;&#25919;&#29366;&#27841;&#36039;&#26009;&#38598;&#12305;_272264_&#34276;&#20117;&#23546;&#24066;_2024(2&#22238;&#30446;).xlsx" TargetMode="External"/><Relationship Id="rId2" Type="http://schemas.openxmlformats.org/officeDocument/2006/relationships/externalLinkPath" Target="file:///\\G0000SV1NS701\d11757$\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264_&#34276;&#20117;&#23546;&#24066;_2024(2&#22238;&#30446;).xlsx" TargetMode="External"/><Relationship Id="rId1" Type="http://schemas.openxmlformats.org/officeDocument/2006/relationships/externalLinkPath" Target="/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264_&#34276;&#20117;&#23546;&#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71.900000000000006</v>
          </cell>
          <cell r="BX51">
            <v>54.9</v>
          </cell>
          <cell r="CF51">
            <v>45.4</v>
          </cell>
          <cell r="CN51">
            <v>43</v>
          </cell>
          <cell r="CV51">
            <v>19.899999999999999</v>
          </cell>
        </row>
        <row r="53">
          <cell r="BP53">
            <v>63.5</v>
          </cell>
          <cell r="BX53">
            <v>65.3</v>
          </cell>
          <cell r="CF53">
            <v>67.2</v>
          </cell>
          <cell r="CN53">
            <v>69</v>
          </cell>
          <cell r="CV53">
            <v>70.5</v>
          </cell>
        </row>
        <row r="55">
          <cell r="AN55" t="str">
            <v>類似団体内平均値</v>
          </cell>
          <cell r="BP55">
            <v>20.399999999999999</v>
          </cell>
          <cell r="BX55">
            <v>11.2</v>
          </cell>
          <cell r="CF55">
            <v>4.5999999999999996</v>
          </cell>
          <cell r="CN55">
            <v>4.2</v>
          </cell>
          <cell r="CV55">
            <v>3.6</v>
          </cell>
        </row>
        <row r="57">
          <cell r="BP57">
            <v>63</v>
          </cell>
          <cell r="BX57">
            <v>63.7</v>
          </cell>
          <cell r="CF57">
            <v>64.2</v>
          </cell>
          <cell r="CN57">
            <v>65</v>
          </cell>
          <cell r="CV57">
            <v>66.099999999999994</v>
          </cell>
        </row>
        <row r="72">
          <cell r="BP72" t="str">
            <v>R02</v>
          </cell>
          <cell r="BX72" t="str">
            <v>R03</v>
          </cell>
          <cell r="CF72" t="str">
            <v>R04</v>
          </cell>
          <cell r="CN72" t="str">
            <v>R05</v>
          </cell>
          <cell r="CV72" t="str">
            <v>R06</v>
          </cell>
        </row>
        <row r="73">
          <cell r="AN73" t="str">
            <v>当該団体値</v>
          </cell>
          <cell r="BP73">
            <v>71.900000000000006</v>
          </cell>
          <cell r="BX73">
            <v>54.9</v>
          </cell>
          <cell r="CF73">
            <v>45.4</v>
          </cell>
          <cell r="CN73">
            <v>43</v>
          </cell>
          <cell r="CV73">
            <v>19.899999999999999</v>
          </cell>
        </row>
        <row r="75">
          <cell r="BP75">
            <v>1.3</v>
          </cell>
          <cell r="BX75">
            <v>1.9</v>
          </cell>
          <cell r="CF75">
            <v>2.5</v>
          </cell>
          <cell r="CN75">
            <v>3.2</v>
          </cell>
          <cell r="CV75">
            <v>2.4</v>
          </cell>
        </row>
        <row r="77">
          <cell r="AN77" t="str">
            <v>類似団体内平均値</v>
          </cell>
          <cell r="BP77">
            <v>20.399999999999999</v>
          </cell>
          <cell r="BX77">
            <v>11.2</v>
          </cell>
          <cell r="CF77">
            <v>4.5999999999999996</v>
          </cell>
          <cell r="CN77">
            <v>4.2</v>
          </cell>
          <cell r="CV77">
            <v>3.6</v>
          </cell>
        </row>
        <row r="79">
          <cell r="BP79">
            <v>6.2</v>
          </cell>
          <cell r="BX79">
            <v>5.7</v>
          </cell>
          <cell r="CF79">
            <v>5.8</v>
          </cell>
          <cell r="CN79">
            <v>5.8</v>
          </cell>
          <cell r="CV79">
            <v>5.7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27275185</v>
      </c>
      <c r="BO4" s="436"/>
      <c r="BP4" s="436"/>
      <c r="BQ4" s="436"/>
      <c r="BR4" s="436"/>
      <c r="BS4" s="436"/>
      <c r="BT4" s="436"/>
      <c r="BU4" s="437"/>
      <c r="BV4" s="435">
        <v>25995883</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1.5</v>
      </c>
      <c r="CU4" s="576"/>
      <c r="CV4" s="576"/>
      <c r="CW4" s="576"/>
      <c r="CX4" s="576"/>
      <c r="CY4" s="576"/>
      <c r="CZ4" s="576"/>
      <c r="DA4" s="577"/>
      <c r="DB4" s="575">
        <v>0.1</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27039243</v>
      </c>
      <c r="BO5" s="407"/>
      <c r="BP5" s="407"/>
      <c r="BQ5" s="407"/>
      <c r="BR5" s="407"/>
      <c r="BS5" s="407"/>
      <c r="BT5" s="407"/>
      <c r="BU5" s="408"/>
      <c r="BV5" s="406">
        <v>25961804</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96.8</v>
      </c>
      <c r="CU5" s="404"/>
      <c r="CV5" s="404"/>
      <c r="CW5" s="404"/>
      <c r="CX5" s="404"/>
      <c r="CY5" s="404"/>
      <c r="CZ5" s="404"/>
      <c r="DA5" s="405"/>
      <c r="DB5" s="403">
        <v>100.2</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235942</v>
      </c>
      <c r="BO6" s="407"/>
      <c r="BP6" s="407"/>
      <c r="BQ6" s="407"/>
      <c r="BR6" s="407"/>
      <c r="BS6" s="407"/>
      <c r="BT6" s="407"/>
      <c r="BU6" s="408"/>
      <c r="BV6" s="406">
        <v>34079</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97.2</v>
      </c>
      <c r="CU6" s="550"/>
      <c r="CV6" s="550"/>
      <c r="CW6" s="550"/>
      <c r="CX6" s="550"/>
      <c r="CY6" s="550"/>
      <c r="CZ6" s="550"/>
      <c r="DA6" s="551"/>
      <c r="DB6" s="549">
        <v>101.3</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7604</v>
      </c>
      <c r="BO7" s="407"/>
      <c r="BP7" s="407"/>
      <c r="BQ7" s="407"/>
      <c r="BR7" s="407"/>
      <c r="BS7" s="407"/>
      <c r="BT7" s="407"/>
      <c r="BU7" s="408"/>
      <c r="BV7" s="406">
        <v>18892</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15105489</v>
      </c>
      <c r="CU7" s="407"/>
      <c r="CV7" s="407"/>
      <c r="CW7" s="407"/>
      <c r="CX7" s="407"/>
      <c r="CY7" s="407"/>
      <c r="CZ7" s="407"/>
      <c r="DA7" s="408"/>
      <c r="DB7" s="406">
        <v>14917416</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104</v>
      </c>
      <c r="AV8" s="465"/>
      <c r="AW8" s="465"/>
      <c r="AX8" s="465"/>
      <c r="AY8" s="420" t="s">
        <v>105</v>
      </c>
      <c r="AZ8" s="421"/>
      <c r="BA8" s="421"/>
      <c r="BB8" s="421"/>
      <c r="BC8" s="421"/>
      <c r="BD8" s="421"/>
      <c r="BE8" s="421"/>
      <c r="BF8" s="421"/>
      <c r="BG8" s="421"/>
      <c r="BH8" s="421"/>
      <c r="BI8" s="421"/>
      <c r="BJ8" s="421"/>
      <c r="BK8" s="421"/>
      <c r="BL8" s="421"/>
      <c r="BM8" s="422"/>
      <c r="BN8" s="406">
        <v>228338</v>
      </c>
      <c r="BO8" s="407"/>
      <c r="BP8" s="407"/>
      <c r="BQ8" s="407"/>
      <c r="BR8" s="407"/>
      <c r="BS8" s="407"/>
      <c r="BT8" s="407"/>
      <c r="BU8" s="408"/>
      <c r="BV8" s="406">
        <v>15187</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0.59</v>
      </c>
      <c r="CU8" s="510"/>
      <c r="CV8" s="510"/>
      <c r="CW8" s="510"/>
      <c r="CX8" s="510"/>
      <c r="CY8" s="510"/>
      <c r="CZ8" s="510"/>
      <c r="DA8" s="511"/>
      <c r="DB8" s="509">
        <v>0.6</v>
      </c>
      <c r="DC8" s="510"/>
      <c r="DD8" s="510"/>
      <c r="DE8" s="510"/>
      <c r="DF8" s="510"/>
      <c r="DG8" s="510"/>
      <c r="DH8" s="510"/>
      <c r="DI8" s="511"/>
    </row>
    <row r="9" spans="1:119" ht="18.75" customHeight="1" thickBot="1" x14ac:dyDescent="0.25">
      <c r="A9" s="163"/>
      <c r="B9" s="538" t="s">
        <v>107</v>
      </c>
      <c r="C9" s="539"/>
      <c r="D9" s="539"/>
      <c r="E9" s="539"/>
      <c r="F9" s="539"/>
      <c r="G9" s="539"/>
      <c r="H9" s="539"/>
      <c r="I9" s="539"/>
      <c r="J9" s="539"/>
      <c r="K9" s="457"/>
      <c r="L9" s="540" t="s">
        <v>108</v>
      </c>
      <c r="M9" s="541"/>
      <c r="N9" s="541"/>
      <c r="O9" s="541"/>
      <c r="P9" s="541"/>
      <c r="Q9" s="542"/>
      <c r="R9" s="543">
        <v>63688</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213151</v>
      </c>
      <c r="BO9" s="407"/>
      <c r="BP9" s="407"/>
      <c r="BQ9" s="407"/>
      <c r="BR9" s="407"/>
      <c r="BS9" s="407"/>
      <c r="BT9" s="407"/>
      <c r="BU9" s="408"/>
      <c r="BV9" s="406">
        <v>-363767</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7.9</v>
      </c>
      <c r="CU9" s="404"/>
      <c r="CV9" s="404"/>
      <c r="CW9" s="404"/>
      <c r="CX9" s="404"/>
      <c r="CY9" s="404"/>
      <c r="CZ9" s="404"/>
      <c r="DA9" s="405"/>
      <c r="DB9" s="403">
        <v>8.9</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113</v>
      </c>
      <c r="M10" s="363"/>
      <c r="N10" s="363"/>
      <c r="O10" s="363"/>
      <c r="P10" s="363"/>
      <c r="Q10" s="364"/>
      <c r="R10" s="359">
        <v>65438</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555408</v>
      </c>
      <c r="BO10" s="407"/>
      <c r="BP10" s="407"/>
      <c r="BQ10" s="407"/>
      <c r="BR10" s="407"/>
      <c r="BS10" s="407"/>
      <c r="BT10" s="407"/>
      <c r="BU10" s="408"/>
      <c r="BV10" s="406">
        <v>100</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38</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62304</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0</v>
      </c>
      <c r="BO12" s="407"/>
      <c r="BP12" s="407"/>
      <c r="BQ12" s="407"/>
      <c r="BR12" s="407"/>
      <c r="BS12" s="407"/>
      <c r="BT12" s="407"/>
      <c r="BU12" s="408"/>
      <c r="BV12" s="406">
        <v>380000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61059</v>
      </c>
      <c r="S13" s="494"/>
      <c r="T13" s="494"/>
      <c r="U13" s="494"/>
      <c r="V13" s="495"/>
      <c r="W13" s="496" t="s">
        <v>131</v>
      </c>
      <c r="X13" s="392"/>
      <c r="Y13" s="392"/>
      <c r="Z13" s="392"/>
      <c r="AA13" s="392"/>
      <c r="AB13" s="393"/>
      <c r="AC13" s="359">
        <v>133</v>
      </c>
      <c r="AD13" s="360"/>
      <c r="AE13" s="360"/>
      <c r="AF13" s="360"/>
      <c r="AG13" s="361"/>
      <c r="AH13" s="359">
        <v>137</v>
      </c>
      <c r="AI13" s="360"/>
      <c r="AJ13" s="360"/>
      <c r="AK13" s="360"/>
      <c r="AL13" s="419"/>
      <c r="AM13" s="463" t="s">
        <v>132</v>
      </c>
      <c r="AN13" s="363"/>
      <c r="AO13" s="363"/>
      <c r="AP13" s="363"/>
      <c r="AQ13" s="363"/>
      <c r="AR13" s="363"/>
      <c r="AS13" s="363"/>
      <c r="AT13" s="364"/>
      <c r="AU13" s="464" t="s">
        <v>104</v>
      </c>
      <c r="AV13" s="465"/>
      <c r="AW13" s="465"/>
      <c r="AX13" s="465"/>
      <c r="AY13" s="420" t="s">
        <v>133</v>
      </c>
      <c r="AZ13" s="421"/>
      <c r="BA13" s="421"/>
      <c r="BB13" s="421"/>
      <c r="BC13" s="421"/>
      <c r="BD13" s="421"/>
      <c r="BE13" s="421"/>
      <c r="BF13" s="421"/>
      <c r="BG13" s="421"/>
      <c r="BH13" s="421"/>
      <c r="BI13" s="421"/>
      <c r="BJ13" s="421"/>
      <c r="BK13" s="421"/>
      <c r="BL13" s="421"/>
      <c r="BM13" s="422"/>
      <c r="BN13" s="406">
        <v>768559</v>
      </c>
      <c r="BO13" s="407"/>
      <c r="BP13" s="407"/>
      <c r="BQ13" s="407"/>
      <c r="BR13" s="407"/>
      <c r="BS13" s="407"/>
      <c r="BT13" s="407"/>
      <c r="BU13" s="408"/>
      <c r="BV13" s="406">
        <v>-743629</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2.4</v>
      </c>
      <c r="CU13" s="404"/>
      <c r="CV13" s="404"/>
      <c r="CW13" s="404"/>
      <c r="CX13" s="404"/>
      <c r="CY13" s="404"/>
      <c r="CZ13" s="404"/>
      <c r="DA13" s="405"/>
      <c r="DB13" s="403">
        <v>3.2</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62700</v>
      </c>
      <c r="S14" s="494"/>
      <c r="T14" s="494"/>
      <c r="U14" s="494"/>
      <c r="V14" s="495"/>
      <c r="W14" s="497"/>
      <c r="X14" s="395"/>
      <c r="Y14" s="395"/>
      <c r="Z14" s="395"/>
      <c r="AA14" s="395"/>
      <c r="AB14" s="396"/>
      <c r="AC14" s="486">
        <v>0.5</v>
      </c>
      <c r="AD14" s="487"/>
      <c r="AE14" s="487"/>
      <c r="AF14" s="487"/>
      <c r="AG14" s="488"/>
      <c r="AH14" s="486">
        <v>0.5</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19.899999999999999</v>
      </c>
      <c r="CU14" s="504"/>
      <c r="CV14" s="504"/>
      <c r="CW14" s="504"/>
      <c r="CX14" s="504"/>
      <c r="CY14" s="504"/>
      <c r="CZ14" s="504"/>
      <c r="DA14" s="505"/>
      <c r="DB14" s="503">
        <v>43</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61604</v>
      </c>
      <c r="S15" s="494"/>
      <c r="T15" s="494"/>
      <c r="U15" s="494"/>
      <c r="V15" s="495"/>
      <c r="W15" s="496" t="s">
        <v>137</v>
      </c>
      <c r="X15" s="392"/>
      <c r="Y15" s="392"/>
      <c r="Z15" s="392"/>
      <c r="AA15" s="392"/>
      <c r="AB15" s="393"/>
      <c r="AC15" s="359">
        <v>6934</v>
      </c>
      <c r="AD15" s="360"/>
      <c r="AE15" s="360"/>
      <c r="AF15" s="360"/>
      <c r="AG15" s="361"/>
      <c r="AH15" s="359">
        <v>7377</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7567483</v>
      </c>
      <c r="BO15" s="436"/>
      <c r="BP15" s="436"/>
      <c r="BQ15" s="436"/>
      <c r="BR15" s="436"/>
      <c r="BS15" s="436"/>
      <c r="BT15" s="436"/>
      <c r="BU15" s="437"/>
      <c r="BV15" s="435">
        <v>7605288</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25.5</v>
      </c>
      <c r="AD16" s="487"/>
      <c r="AE16" s="487"/>
      <c r="AF16" s="487"/>
      <c r="AG16" s="488"/>
      <c r="AH16" s="486">
        <v>27.5</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12981752</v>
      </c>
      <c r="BO16" s="407"/>
      <c r="BP16" s="407"/>
      <c r="BQ16" s="407"/>
      <c r="BR16" s="407"/>
      <c r="BS16" s="407"/>
      <c r="BT16" s="407"/>
      <c r="BU16" s="408"/>
      <c r="BV16" s="406">
        <v>12698448</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20076</v>
      </c>
      <c r="AD17" s="360"/>
      <c r="AE17" s="360"/>
      <c r="AF17" s="360"/>
      <c r="AG17" s="361"/>
      <c r="AH17" s="359">
        <v>19348</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9630087</v>
      </c>
      <c r="BO17" s="407"/>
      <c r="BP17" s="407"/>
      <c r="BQ17" s="407"/>
      <c r="BR17" s="407"/>
      <c r="BS17" s="407"/>
      <c r="BT17" s="407"/>
      <c r="BU17" s="408"/>
      <c r="BV17" s="406">
        <v>9678896</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8.89</v>
      </c>
      <c r="M18" s="459"/>
      <c r="N18" s="459"/>
      <c r="O18" s="459"/>
      <c r="P18" s="459"/>
      <c r="Q18" s="459"/>
      <c r="R18" s="460"/>
      <c r="S18" s="460"/>
      <c r="T18" s="460"/>
      <c r="U18" s="460"/>
      <c r="V18" s="461"/>
      <c r="W18" s="477"/>
      <c r="X18" s="478"/>
      <c r="Y18" s="478"/>
      <c r="Z18" s="478"/>
      <c r="AA18" s="478"/>
      <c r="AB18" s="502"/>
      <c r="AC18" s="376">
        <v>74</v>
      </c>
      <c r="AD18" s="377"/>
      <c r="AE18" s="377"/>
      <c r="AF18" s="377"/>
      <c r="AG18" s="462"/>
      <c r="AH18" s="376">
        <v>72</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15123714</v>
      </c>
      <c r="BO18" s="407"/>
      <c r="BP18" s="407"/>
      <c r="BQ18" s="407"/>
      <c r="BR18" s="407"/>
      <c r="BS18" s="407"/>
      <c r="BT18" s="407"/>
      <c r="BU18" s="408"/>
      <c r="BV18" s="406">
        <v>15159600</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7164</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18203800</v>
      </c>
      <c r="BO19" s="407"/>
      <c r="BP19" s="407"/>
      <c r="BQ19" s="407"/>
      <c r="BR19" s="407"/>
      <c r="BS19" s="407"/>
      <c r="BT19" s="407"/>
      <c r="BU19" s="408"/>
      <c r="BV19" s="406">
        <v>18095194</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27814</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15295446</v>
      </c>
      <c r="BO22" s="436"/>
      <c r="BP22" s="436"/>
      <c r="BQ22" s="436"/>
      <c r="BR22" s="436"/>
      <c r="BS22" s="436"/>
      <c r="BT22" s="436"/>
      <c r="BU22" s="437"/>
      <c r="BV22" s="435">
        <v>16179013</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12810234</v>
      </c>
      <c r="BO23" s="407"/>
      <c r="BP23" s="407"/>
      <c r="BQ23" s="407"/>
      <c r="BR23" s="407"/>
      <c r="BS23" s="407"/>
      <c r="BT23" s="407"/>
      <c r="BU23" s="408"/>
      <c r="BV23" s="406">
        <v>13688504</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7520</v>
      </c>
      <c r="R24" s="360"/>
      <c r="S24" s="360"/>
      <c r="T24" s="360"/>
      <c r="U24" s="360"/>
      <c r="V24" s="361"/>
      <c r="W24" s="449"/>
      <c r="X24" s="386"/>
      <c r="Y24" s="387"/>
      <c r="Z24" s="362" t="s">
        <v>162</v>
      </c>
      <c r="AA24" s="363"/>
      <c r="AB24" s="363"/>
      <c r="AC24" s="363"/>
      <c r="AD24" s="363"/>
      <c r="AE24" s="363"/>
      <c r="AF24" s="363"/>
      <c r="AG24" s="364"/>
      <c r="AH24" s="359">
        <v>483</v>
      </c>
      <c r="AI24" s="360"/>
      <c r="AJ24" s="360"/>
      <c r="AK24" s="360"/>
      <c r="AL24" s="361"/>
      <c r="AM24" s="359">
        <v>1446102</v>
      </c>
      <c r="AN24" s="360"/>
      <c r="AO24" s="360"/>
      <c r="AP24" s="360"/>
      <c r="AQ24" s="360"/>
      <c r="AR24" s="361"/>
      <c r="AS24" s="359">
        <v>2994</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6782528</v>
      </c>
      <c r="BO24" s="407"/>
      <c r="BP24" s="407"/>
      <c r="BQ24" s="407"/>
      <c r="BR24" s="407"/>
      <c r="BS24" s="407"/>
      <c r="BT24" s="407"/>
      <c r="BU24" s="408"/>
      <c r="BV24" s="406">
        <v>6879703</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6560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2260129</v>
      </c>
      <c r="BO25" s="436"/>
      <c r="BP25" s="436"/>
      <c r="BQ25" s="436"/>
      <c r="BR25" s="436"/>
      <c r="BS25" s="436"/>
      <c r="BT25" s="436"/>
      <c r="BU25" s="437"/>
      <c r="BV25" s="435">
        <v>2423673</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5840</v>
      </c>
      <c r="R26" s="360"/>
      <c r="S26" s="360"/>
      <c r="T26" s="360"/>
      <c r="U26" s="360"/>
      <c r="V26" s="361"/>
      <c r="W26" s="449"/>
      <c r="X26" s="386"/>
      <c r="Y26" s="387"/>
      <c r="Z26" s="362" t="s">
        <v>168</v>
      </c>
      <c r="AA26" s="417"/>
      <c r="AB26" s="417"/>
      <c r="AC26" s="417"/>
      <c r="AD26" s="417"/>
      <c r="AE26" s="417"/>
      <c r="AF26" s="417"/>
      <c r="AG26" s="418"/>
      <c r="AH26" s="359">
        <v>45</v>
      </c>
      <c r="AI26" s="360"/>
      <c r="AJ26" s="360"/>
      <c r="AK26" s="360"/>
      <c r="AL26" s="361"/>
      <c r="AM26" s="359">
        <v>147555</v>
      </c>
      <c r="AN26" s="360"/>
      <c r="AO26" s="360"/>
      <c r="AP26" s="360"/>
      <c r="AQ26" s="360"/>
      <c r="AR26" s="361"/>
      <c r="AS26" s="359">
        <v>3279</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5800</v>
      </c>
      <c r="R27" s="360"/>
      <c r="S27" s="360"/>
      <c r="T27" s="360"/>
      <c r="U27" s="360"/>
      <c r="V27" s="361"/>
      <c r="W27" s="449"/>
      <c r="X27" s="386"/>
      <c r="Y27" s="387"/>
      <c r="Z27" s="362" t="s">
        <v>171</v>
      </c>
      <c r="AA27" s="363"/>
      <c r="AB27" s="363"/>
      <c r="AC27" s="363"/>
      <c r="AD27" s="363"/>
      <c r="AE27" s="363"/>
      <c r="AF27" s="363"/>
      <c r="AG27" s="364"/>
      <c r="AH27" s="359">
        <v>32</v>
      </c>
      <c r="AI27" s="360"/>
      <c r="AJ27" s="360"/>
      <c r="AK27" s="360"/>
      <c r="AL27" s="361"/>
      <c r="AM27" s="359">
        <v>114882</v>
      </c>
      <c r="AN27" s="360"/>
      <c r="AO27" s="360"/>
      <c r="AP27" s="360"/>
      <c r="AQ27" s="360"/>
      <c r="AR27" s="361"/>
      <c r="AS27" s="359">
        <v>3590</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5400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2168473</v>
      </c>
      <c r="BO28" s="436"/>
      <c r="BP28" s="436"/>
      <c r="BQ28" s="436"/>
      <c r="BR28" s="436"/>
      <c r="BS28" s="436"/>
      <c r="BT28" s="436"/>
      <c r="BU28" s="437"/>
      <c r="BV28" s="435">
        <v>1605065</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12</v>
      </c>
      <c r="M29" s="360"/>
      <c r="N29" s="360"/>
      <c r="O29" s="360"/>
      <c r="P29" s="361"/>
      <c r="Q29" s="359">
        <v>5200</v>
      </c>
      <c r="R29" s="360"/>
      <c r="S29" s="360"/>
      <c r="T29" s="360"/>
      <c r="U29" s="360"/>
      <c r="V29" s="361"/>
      <c r="W29" s="450"/>
      <c r="X29" s="451"/>
      <c r="Y29" s="452"/>
      <c r="Z29" s="362" t="s">
        <v>177</v>
      </c>
      <c r="AA29" s="363"/>
      <c r="AB29" s="363"/>
      <c r="AC29" s="363"/>
      <c r="AD29" s="363"/>
      <c r="AE29" s="363"/>
      <c r="AF29" s="363"/>
      <c r="AG29" s="364"/>
      <c r="AH29" s="359">
        <v>515</v>
      </c>
      <c r="AI29" s="360"/>
      <c r="AJ29" s="360"/>
      <c r="AK29" s="360"/>
      <c r="AL29" s="361"/>
      <c r="AM29" s="359">
        <v>1560984</v>
      </c>
      <c r="AN29" s="360"/>
      <c r="AO29" s="360"/>
      <c r="AP29" s="360"/>
      <c r="AQ29" s="360"/>
      <c r="AR29" s="361"/>
      <c r="AS29" s="359">
        <v>3031</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848332</v>
      </c>
      <c r="BO29" s="407"/>
      <c r="BP29" s="407"/>
      <c r="BQ29" s="407"/>
      <c r="BR29" s="407"/>
      <c r="BS29" s="407"/>
      <c r="BT29" s="407"/>
      <c r="BU29" s="408"/>
      <c r="BV29" s="406">
        <v>755328</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95.6</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762726</v>
      </c>
      <c r="BO30" s="441"/>
      <c r="BP30" s="441"/>
      <c r="BQ30" s="441"/>
      <c r="BR30" s="441"/>
      <c r="BS30" s="441"/>
      <c r="BT30" s="441"/>
      <c r="BU30" s="442"/>
      <c r="BV30" s="440">
        <v>679020</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5</v>
      </c>
      <c r="AN34" s="354"/>
      <c r="AO34" s="355" t="str">
        <f>IF('各会計、関係団体の財政状況及び健全化判断比率'!B31="","",'各会計、関係団体の財政状況及び健全化判断比率'!B31)</f>
        <v>公共下水道事業会計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6</v>
      </c>
      <c r="BX34" s="354"/>
      <c r="BY34" s="355" t="str">
        <f>IF('各会計、関係団体の財政状況及び健全化判断比率'!B68="","",'各会計、関係団体の財政状況及び健全化判断比率'!B68)</f>
        <v>藤井寺市柏原市学校給食組合</v>
      </c>
      <c r="BZ34" s="355"/>
      <c r="CA34" s="355"/>
      <c r="CB34" s="355"/>
      <c r="CC34" s="355"/>
      <c r="CD34" s="355"/>
      <c r="CE34" s="355"/>
      <c r="CF34" s="355"/>
      <c r="CG34" s="355"/>
      <c r="CH34" s="355"/>
      <c r="CI34" s="355"/>
      <c r="CJ34" s="355"/>
      <c r="CK34" s="355"/>
      <c r="CL34" s="355"/>
      <c r="CM34" s="355"/>
      <c r="CN34" s="163"/>
      <c r="CO34" s="354">
        <f>IF(CQ34="","",MAX(C34:D43,U34:V43,AM34:AN43,BE34:BF43,BW34:BX43)+1)</f>
        <v>15</v>
      </c>
      <c r="CP34" s="354"/>
      <c r="CQ34" s="355" t="str">
        <f>IF('各会計、関係団体の財政状況及び健全化判断比率'!BS7="","",'各会計、関係団体の財政状況及び健全化判断比率'!BS7)</f>
        <v>藤井寺市地域サービス公社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t="str">
        <f t="shared" ref="AM35:AM43" si="0">IF(AO35="","",AM34+1)</f>
        <v/>
      </c>
      <c r="AN35" s="354"/>
      <c r="AO35" s="355"/>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7</v>
      </c>
      <c r="BX35" s="354"/>
      <c r="BY35" s="355" t="str">
        <f>IF('各会計、関係団体の財政状況及び健全化判断比率'!B69="","",'各会計、関係団体の財政状況及び健全化判断比率'!B69)</f>
        <v>大阪南消防組合</v>
      </c>
      <c r="BZ35" s="355"/>
      <c r="CA35" s="355"/>
      <c r="CB35" s="355"/>
      <c r="CC35" s="355"/>
      <c r="CD35" s="355"/>
      <c r="CE35" s="355"/>
      <c r="CF35" s="355"/>
      <c r="CG35" s="355"/>
      <c r="CH35" s="355"/>
      <c r="CI35" s="355"/>
      <c r="CJ35" s="355"/>
      <c r="CK35" s="355"/>
      <c r="CL35" s="355"/>
      <c r="CM35" s="355"/>
      <c r="CN35" s="163"/>
      <c r="CO35" s="354">
        <f t="shared" ref="CO35:CO43" si="3">IF(CQ35="","",CO34+1)</f>
        <v>16</v>
      </c>
      <c r="CP35" s="354"/>
      <c r="CQ35" s="355" t="str">
        <f>IF('各会計、関係団体の財政状況及び健全化判断比率'!BS8="","",'各会計、関係団体の財政状況及び健全化判断比率'!BS8)</f>
        <v>藤井寺市勤労者互助会</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8</v>
      </c>
      <c r="BX36" s="354"/>
      <c r="BY36" s="355" t="str">
        <f>IF('各会計、関係団体の財政状況及び健全化判断比率'!B70="","",'各会計、関係団体の財政状況及び健全化判断比率'!B70)</f>
        <v>柏羽藤環境事業組合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9</v>
      </c>
      <c r="BX37" s="354"/>
      <c r="BY37" s="355" t="str">
        <f>IF('各会計、関係団体の財政状況及び健全化判断比率'!B71="","",'各会計、関係団体の財政状況及び健全化判断比率'!B71)</f>
        <v>大和川右岸水防事務組合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10</v>
      </c>
      <c r="BX38" s="354"/>
      <c r="BY38" s="355" t="str">
        <f>IF('各会計、関係団体の財政状況及び健全化判断比率'!B72="","",'各会計、関係団体の財政状況及び健全化判断比率'!B72)</f>
        <v>大阪府後期高齢者医療広域連合（一般会計）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11</v>
      </c>
      <c r="BX39" s="354"/>
      <c r="BY39" s="355" t="str">
        <f>IF('各会計、関係団体の財政状況及び健全化判断比率'!B73="","",'各会計、関係団体の財政状況及び健全化判断比率'!B73)</f>
        <v>大阪府後期高齢者医療広域連合（後期高齢者医療特別会計）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12</v>
      </c>
      <c r="BX40" s="354"/>
      <c r="BY40" s="355" t="str">
        <f>IF('各会計、関係団体の財政状況及び健全化判断比率'!B74="","",'各会計、関係団体の財政状況及び健全化判断比率'!B74)</f>
        <v>大阪広域水道企業団（水道事業会計）</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f t="shared" si="2"/>
        <v>13</v>
      </c>
      <c r="BX41" s="354"/>
      <c r="BY41" s="355" t="str">
        <f>IF('各会計、関係団体の財政状況及び健全化判断比率'!B75="","",'各会計、関係団体の財政状況及び健全化判断比率'!B75)</f>
        <v>大阪広域水道企業団（工業用水道事業会計）</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f t="shared" si="2"/>
        <v>14</v>
      </c>
      <c r="BX42" s="354"/>
      <c r="BY42" s="355" t="str">
        <f>IF('各会計、関係団体の財政状況及び健全化判断比率'!B76="","",'各会計、関係団体の財政状況及び健全化判断比率'!B76)</f>
        <v>藤井寺水道事業会計</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m0ba4p6faQAs8mAZfP9x8khYcGfo4R3DWGn1iw2fk7wANEUyXESKL+6Q4qdusRYsl5bNi+SERc+OqslfG43Ivg==" saltValue="O/rjIpEBGxVDVW8/HS9lj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8374620</v>
      </c>
      <c r="S5" s="664"/>
      <c r="T5" s="664"/>
      <c r="U5" s="664"/>
      <c r="V5" s="664"/>
      <c r="W5" s="664"/>
      <c r="X5" s="664"/>
      <c r="Y5" s="689"/>
      <c r="Z5" s="702">
        <v>30.7</v>
      </c>
      <c r="AA5" s="702"/>
      <c r="AB5" s="702"/>
      <c r="AC5" s="702"/>
      <c r="AD5" s="703">
        <v>7643301</v>
      </c>
      <c r="AE5" s="703"/>
      <c r="AF5" s="703"/>
      <c r="AG5" s="703"/>
      <c r="AH5" s="703"/>
      <c r="AI5" s="703"/>
      <c r="AJ5" s="703"/>
      <c r="AK5" s="703"/>
      <c r="AL5" s="690">
        <v>49.1</v>
      </c>
      <c r="AM5" s="672"/>
      <c r="AN5" s="672"/>
      <c r="AO5" s="691"/>
      <c r="AP5" s="666" t="s">
        <v>216</v>
      </c>
      <c r="AQ5" s="667"/>
      <c r="AR5" s="667"/>
      <c r="AS5" s="667"/>
      <c r="AT5" s="667"/>
      <c r="AU5" s="667"/>
      <c r="AV5" s="667"/>
      <c r="AW5" s="667"/>
      <c r="AX5" s="667"/>
      <c r="AY5" s="667"/>
      <c r="AZ5" s="667"/>
      <c r="BA5" s="667"/>
      <c r="BB5" s="667"/>
      <c r="BC5" s="667"/>
      <c r="BD5" s="667"/>
      <c r="BE5" s="667"/>
      <c r="BF5" s="668"/>
      <c r="BG5" s="608">
        <v>7643301</v>
      </c>
      <c r="BH5" s="609"/>
      <c r="BI5" s="609"/>
      <c r="BJ5" s="609"/>
      <c r="BK5" s="609"/>
      <c r="BL5" s="609"/>
      <c r="BM5" s="609"/>
      <c r="BN5" s="610"/>
      <c r="BO5" s="646">
        <v>91.3</v>
      </c>
      <c r="BP5" s="646"/>
      <c r="BQ5" s="646"/>
      <c r="BR5" s="646"/>
      <c r="BS5" s="647">
        <v>97217</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107634</v>
      </c>
      <c r="S6" s="609"/>
      <c r="T6" s="609"/>
      <c r="U6" s="609"/>
      <c r="V6" s="609"/>
      <c r="W6" s="609"/>
      <c r="X6" s="609"/>
      <c r="Y6" s="610"/>
      <c r="Z6" s="646">
        <v>0.4</v>
      </c>
      <c r="AA6" s="646"/>
      <c r="AB6" s="646"/>
      <c r="AC6" s="646"/>
      <c r="AD6" s="647">
        <v>107634</v>
      </c>
      <c r="AE6" s="647"/>
      <c r="AF6" s="647"/>
      <c r="AG6" s="647"/>
      <c r="AH6" s="647"/>
      <c r="AI6" s="647"/>
      <c r="AJ6" s="647"/>
      <c r="AK6" s="647"/>
      <c r="AL6" s="611">
        <v>0.7</v>
      </c>
      <c r="AM6" s="612"/>
      <c r="AN6" s="612"/>
      <c r="AO6" s="648"/>
      <c r="AP6" s="605" t="s">
        <v>221</v>
      </c>
      <c r="AQ6" s="606"/>
      <c r="AR6" s="606"/>
      <c r="AS6" s="606"/>
      <c r="AT6" s="606"/>
      <c r="AU6" s="606"/>
      <c r="AV6" s="606"/>
      <c r="AW6" s="606"/>
      <c r="AX6" s="606"/>
      <c r="AY6" s="606"/>
      <c r="AZ6" s="606"/>
      <c r="BA6" s="606"/>
      <c r="BB6" s="606"/>
      <c r="BC6" s="606"/>
      <c r="BD6" s="606"/>
      <c r="BE6" s="606"/>
      <c r="BF6" s="607"/>
      <c r="BG6" s="608">
        <v>7643301</v>
      </c>
      <c r="BH6" s="609"/>
      <c r="BI6" s="609"/>
      <c r="BJ6" s="609"/>
      <c r="BK6" s="609"/>
      <c r="BL6" s="609"/>
      <c r="BM6" s="609"/>
      <c r="BN6" s="610"/>
      <c r="BO6" s="646">
        <v>91.3</v>
      </c>
      <c r="BP6" s="646"/>
      <c r="BQ6" s="646"/>
      <c r="BR6" s="646"/>
      <c r="BS6" s="647">
        <v>97217</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205414</v>
      </c>
      <c r="CS6" s="609"/>
      <c r="CT6" s="609"/>
      <c r="CU6" s="609"/>
      <c r="CV6" s="609"/>
      <c r="CW6" s="609"/>
      <c r="CX6" s="609"/>
      <c r="CY6" s="610"/>
      <c r="CZ6" s="690">
        <v>0.8</v>
      </c>
      <c r="DA6" s="672"/>
      <c r="DB6" s="672"/>
      <c r="DC6" s="692"/>
      <c r="DD6" s="614" t="s">
        <v>122</v>
      </c>
      <c r="DE6" s="609"/>
      <c r="DF6" s="609"/>
      <c r="DG6" s="609"/>
      <c r="DH6" s="609"/>
      <c r="DI6" s="609"/>
      <c r="DJ6" s="609"/>
      <c r="DK6" s="609"/>
      <c r="DL6" s="609"/>
      <c r="DM6" s="609"/>
      <c r="DN6" s="609"/>
      <c r="DO6" s="609"/>
      <c r="DP6" s="610"/>
      <c r="DQ6" s="614">
        <v>205414</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10158</v>
      </c>
      <c r="S7" s="609"/>
      <c r="T7" s="609"/>
      <c r="U7" s="609"/>
      <c r="V7" s="609"/>
      <c r="W7" s="609"/>
      <c r="X7" s="609"/>
      <c r="Y7" s="610"/>
      <c r="Z7" s="646">
        <v>0</v>
      </c>
      <c r="AA7" s="646"/>
      <c r="AB7" s="646"/>
      <c r="AC7" s="646"/>
      <c r="AD7" s="647">
        <v>10158</v>
      </c>
      <c r="AE7" s="647"/>
      <c r="AF7" s="647"/>
      <c r="AG7" s="647"/>
      <c r="AH7" s="647"/>
      <c r="AI7" s="647"/>
      <c r="AJ7" s="647"/>
      <c r="AK7" s="647"/>
      <c r="AL7" s="611">
        <v>0.1</v>
      </c>
      <c r="AM7" s="612"/>
      <c r="AN7" s="612"/>
      <c r="AO7" s="648"/>
      <c r="AP7" s="605" t="s">
        <v>224</v>
      </c>
      <c r="AQ7" s="606"/>
      <c r="AR7" s="606"/>
      <c r="AS7" s="606"/>
      <c r="AT7" s="606"/>
      <c r="AU7" s="606"/>
      <c r="AV7" s="606"/>
      <c r="AW7" s="606"/>
      <c r="AX7" s="606"/>
      <c r="AY7" s="606"/>
      <c r="AZ7" s="606"/>
      <c r="BA7" s="606"/>
      <c r="BB7" s="606"/>
      <c r="BC7" s="606"/>
      <c r="BD7" s="606"/>
      <c r="BE7" s="606"/>
      <c r="BF7" s="607"/>
      <c r="BG7" s="608">
        <v>3806784</v>
      </c>
      <c r="BH7" s="609"/>
      <c r="BI7" s="609"/>
      <c r="BJ7" s="609"/>
      <c r="BK7" s="609"/>
      <c r="BL7" s="609"/>
      <c r="BM7" s="609"/>
      <c r="BN7" s="610"/>
      <c r="BO7" s="646">
        <v>45.5</v>
      </c>
      <c r="BP7" s="646"/>
      <c r="BQ7" s="646"/>
      <c r="BR7" s="646"/>
      <c r="BS7" s="647">
        <v>97217</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3748358</v>
      </c>
      <c r="CS7" s="609"/>
      <c r="CT7" s="609"/>
      <c r="CU7" s="609"/>
      <c r="CV7" s="609"/>
      <c r="CW7" s="609"/>
      <c r="CX7" s="609"/>
      <c r="CY7" s="610"/>
      <c r="CZ7" s="646">
        <v>13.9</v>
      </c>
      <c r="DA7" s="646"/>
      <c r="DB7" s="646"/>
      <c r="DC7" s="646"/>
      <c r="DD7" s="614">
        <v>81828</v>
      </c>
      <c r="DE7" s="609"/>
      <c r="DF7" s="609"/>
      <c r="DG7" s="609"/>
      <c r="DH7" s="609"/>
      <c r="DI7" s="609"/>
      <c r="DJ7" s="609"/>
      <c r="DK7" s="609"/>
      <c r="DL7" s="609"/>
      <c r="DM7" s="609"/>
      <c r="DN7" s="609"/>
      <c r="DO7" s="609"/>
      <c r="DP7" s="610"/>
      <c r="DQ7" s="614">
        <v>2565658</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112457</v>
      </c>
      <c r="S8" s="609"/>
      <c r="T8" s="609"/>
      <c r="U8" s="609"/>
      <c r="V8" s="609"/>
      <c r="W8" s="609"/>
      <c r="X8" s="609"/>
      <c r="Y8" s="610"/>
      <c r="Z8" s="646">
        <v>0.4</v>
      </c>
      <c r="AA8" s="646"/>
      <c r="AB8" s="646"/>
      <c r="AC8" s="646"/>
      <c r="AD8" s="647">
        <v>112457</v>
      </c>
      <c r="AE8" s="647"/>
      <c r="AF8" s="647"/>
      <c r="AG8" s="647"/>
      <c r="AH8" s="647"/>
      <c r="AI8" s="647"/>
      <c r="AJ8" s="647"/>
      <c r="AK8" s="647"/>
      <c r="AL8" s="611">
        <v>0.7</v>
      </c>
      <c r="AM8" s="612"/>
      <c r="AN8" s="612"/>
      <c r="AO8" s="648"/>
      <c r="AP8" s="605" t="s">
        <v>227</v>
      </c>
      <c r="AQ8" s="606"/>
      <c r="AR8" s="606"/>
      <c r="AS8" s="606"/>
      <c r="AT8" s="606"/>
      <c r="AU8" s="606"/>
      <c r="AV8" s="606"/>
      <c r="AW8" s="606"/>
      <c r="AX8" s="606"/>
      <c r="AY8" s="606"/>
      <c r="AZ8" s="606"/>
      <c r="BA8" s="606"/>
      <c r="BB8" s="606"/>
      <c r="BC8" s="606"/>
      <c r="BD8" s="606"/>
      <c r="BE8" s="606"/>
      <c r="BF8" s="607"/>
      <c r="BG8" s="608">
        <v>92098</v>
      </c>
      <c r="BH8" s="609"/>
      <c r="BI8" s="609"/>
      <c r="BJ8" s="609"/>
      <c r="BK8" s="609"/>
      <c r="BL8" s="609"/>
      <c r="BM8" s="609"/>
      <c r="BN8" s="610"/>
      <c r="BO8" s="646">
        <v>1.1000000000000001</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14423692</v>
      </c>
      <c r="CS8" s="609"/>
      <c r="CT8" s="609"/>
      <c r="CU8" s="609"/>
      <c r="CV8" s="609"/>
      <c r="CW8" s="609"/>
      <c r="CX8" s="609"/>
      <c r="CY8" s="610"/>
      <c r="CZ8" s="646">
        <v>53.3</v>
      </c>
      <c r="DA8" s="646"/>
      <c r="DB8" s="646"/>
      <c r="DC8" s="646"/>
      <c r="DD8" s="614">
        <v>6985</v>
      </c>
      <c r="DE8" s="609"/>
      <c r="DF8" s="609"/>
      <c r="DG8" s="609"/>
      <c r="DH8" s="609"/>
      <c r="DI8" s="609"/>
      <c r="DJ8" s="609"/>
      <c r="DK8" s="609"/>
      <c r="DL8" s="609"/>
      <c r="DM8" s="609"/>
      <c r="DN8" s="609"/>
      <c r="DO8" s="609"/>
      <c r="DP8" s="610"/>
      <c r="DQ8" s="614">
        <v>7658516</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147716</v>
      </c>
      <c r="S9" s="609"/>
      <c r="T9" s="609"/>
      <c r="U9" s="609"/>
      <c r="V9" s="609"/>
      <c r="W9" s="609"/>
      <c r="X9" s="609"/>
      <c r="Y9" s="610"/>
      <c r="Z9" s="646">
        <v>0.5</v>
      </c>
      <c r="AA9" s="646"/>
      <c r="AB9" s="646"/>
      <c r="AC9" s="646"/>
      <c r="AD9" s="647">
        <v>147716</v>
      </c>
      <c r="AE9" s="647"/>
      <c r="AF9" s="647"/>
      <c r="AG9" s="647"/>
      <c r="AH9" s="647"/>
      <c r="AI9" s="647"/>
      <c r="AJ9" s="647"/>
      <c r="AK9" s="647"/>
      <c r="AL9" s="611">
        <v>0.9</v>
      </c>
      <c r="AM9" s="612"/>
      <c r="AN9" s="612"/>
      <c r="AO9" s="648"/>
      <c r="AP9" s="605" t="s">
        <v>230</v>
      </c>
      <c r="AQ9" s="606"/>
      <c r="AR9" s="606"/>
      <c r="AS9" s="606"/>
      <c r="AT9" s="606"/>
      <c r="AU9" s="606"/>
      <c r="AV9" s="606"/>
      <c r="AW9" s="606"/>
      <c r="AX9" s="606"/>
      <c r="AY9" s="606"/>
      <c r="AZ9" s="606"/>
      <c r="BA9" s="606"/>
      <c r="BB9" s="606"/>
      <c r="BC9" s="606"/>
      <c r="BD9" s="606"/>
      <c r="BE9" s="606"/>
      <c r="BF9" s="607"/>
      <c r="BG9" s="608">
        <v>3215262</v>
      </c>
      <c r="BH9" s="609"/>
      <c r="BI9" s="609"/>
      <c r="BJ9" s="609"/>
      <c r="BK9" s="609"/>
      <c r="BL9" s="609"/>
      <c r="BM9" s="609"/>
      <c r="BN9" s="610"/>
      <c r="BO9" s="646">
        <v>38.4</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2010928</v>
      </c>
      <c r="CS9" s="609"/>
      <c r="CT9" s="609"/>
      <c r="CU9" s="609"/>
      <c r="CV9" s="609"/>
      <c r="CW9" s="609"/>
      <c r="CX9" s="609"/>
      <c r="CY9" s="610"/>
      <c r="CZ9" s="646">
        <v>7.4</v>
      </c>
      <c r="DA9" s="646"/>
      <c r="DB9" s="646"/>
      <c r="DC9" s="646"/>
      <c r="DD9" s="614" t="s">
        <v>122</v>
      </c>
      <c r="DE9" s="609"/>
      <c r="DF9" s="609"/>
      <c r="DG9" s="609"/>
      <c r="DH9" s="609"/>
      <c r="DI9" s="609"/>
      <c r="DJ9" s="609"/>
      <c r="DK9" s="609"/>
      <c r="DL9" s="609"/>
      <c r="DM9" s="609"/>
      <c r="DN9" s="609"/>
      <c r="DO9" s="609"/>
      <c r="DP9" s="610"/>
      <c r="DQ9" s="614">
        <v>1804279</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163301</v>
      </c>
      <c r="BH10" s="609"/>
      <c r="BI10" s="609"/>
      <c r="BJ10" s="609"/>
      <c r="BK10" s="609"/>
      <c r="BL10" s="609"/>
      <c r="BM10" s="609"/>
      <c r="BN10" s="610"/>
      <c r="BO10" s="646">
        <v>1.9</v>
      </c>
      <c r="BP10" s="646"/>
      <c r="BQ10" s="646"/>
      <c r="BR10" s="646"/>
      <c r="BS10" s="647" t="s">
        <v>122</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22841</v>
      </c>
      <c r="CS10" s="609"/>
      <c r="CT10" s="609"/>
      <c r="CU10" s="609"/>
      <c r="CV10" s="609"/>
      <c r="CW10" s="609"/>
      <c r="CX10" s="609"/>
      <c r="CY10" s="610"/>
      <c r="CZ10" s="646">
        <v>0.1</v>
      </c>
      <c r="DA10" s="646"/>
      <c r="DB10" s="646"/>
      <c r="DC10" s="646"/>
      <c r="DD10" s="614" t="s">
        <v>122</v>
      </c>
      <c r="DE10" s="609"/>
      <c r="DF10" s="609"/>
      <c r="DG10" s="609"/>
      <c r="DH10" s="609"/>
      <c r="DI10" s="609"/>
      <c r="DJ10" s="609"/>
      <c r="DK10" s="609"/>
      <c r="DL10" s="609"/>
      <c r="DM10" s="609"/>
      <c r="DN10" s="609"/>
      <c r="DO10" s="609"/>
      <c r="DP10" s="610"/>
      <c r="DQ10" s="614">
        <v>22841</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1505726</v>
      </c>
      <c r="S11" s="609"/>
      <c r="T11" s="609"/>
      <c r="U11" s="609"/>
      <c r="V11" s="609"/>
      <c r="W11" s="609"/>
      <c r="X11" s="609"/>
      <c r="Y11" s="610"/>
      <c r="Z11" s="611">
        <v>5.5</v>
      </c>
      <c r="AA11" s="612"/>
      <c r="AB11" s="612"/>
      <c r="AC11" s="613"/>
      <c r="AD11" s="614">
        <v>1505726</v>
      </c>
      <c r="AE11" s="609"/>
      <c r="AF11" s="609"/>
      <c r="AG11" s="609"/>
      <c r="AH11" s="609"/>
      <c r="AI11" s="609"/>
      <c r="AJ11" s="609"/>
      <c r="AK11" s="610"/>
      <c r="AL11" s="611">
        <v>9.6999999999999993</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336123</v>
      </c>
      <c r="BH11" s="609"/>
      <c r="BI11" s="609"/>
      <c r="BJ11" s="609"/>
      <c r="BK11" s="609"/>
      <c r="BL11" s="609"/>
      <c r="BM11" s="609"/>
      <c r="BN11" s="610"/>
      <c r="BO11" s="646">
        <v>4</v>
      </c>
      <c r="BP11" s="646"/>
      <c r="BQ11" s="646"/>
      <c r="BR11" s="646"/>
      <c r="BS11" s="647">
        <v>97217</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25941</v>
      </c>
      <c r="CS11" s="609"/>
      <c r="CT11" s="609"/>
      <c r="CU11" s="609"/>
      <c r="CV11" s="609"/>
      <c r="CW11" s="609"/>
      <c r="CX11" s="609"/>
      <c r="CY11" s="610"/>
      <c r="CZ11" s="646">
        <v>0.1</v>
      </c>
      <c r="DA11" s="646"/>
      <c r="DB11" s="646"/>
      <c r="DC11" s="646"/>
      <c r="DD11" s="614" t="s">
        <v>122</v>
      </c>
      <c r="DE11" s="609"/>
      <c r="DF11" s="609"/>
      <c r="DG11" s="609"/>
      <c r="DH11" s="609"/>
      <c r="DI11" s="609"/>
      <c r="DJ11" s="609"/>
      <c r="DK11" s="609"/>
      <c r="DL11" s="609"/>
      <c r="DM11" s="609"/>
      <c r="DN11" s="609"/>
      <c r="DO11" s="609"/>
      <c r="DP11" s="610"/>
      <c r="DQ11" s="614">
        <v>24995</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3297925</v>
      </c>
      <c r="BH12" s="609"/>
      <c r="BI12" s="609"/>
      <c r="BJ12" s="609"/>
      <c r="BK12" s="609"/>
      <c r="BL12" s="609"/>
      <c r="BM12" s="609"/>
      <c r="BN12" s="610"/>
      <c r="BO12" s="646">
        <v>39.4</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326695</v>
      </c>
      <c r="CS12" s="609"/>
      <c r="CT12" s="609"/>
      <c r="CU12" s="609"/>
      <c r="CV12" s="609"/>
      <c r="CW12" s="609"/>
      <c r="CX12" s="609"/>
      <c r="CY12" s="610"/>
      <c r="CZ12" s="646">
        <v>1.2</v>
      </c>
      <c r="DA12" s="646"/>
      <c r="DB12" s="646"/>
      <c r="DC12" s="646"/>
      <c r="DD12" s="614">
        <v>143688</v>
      </c>
      <c r="DE12" s="609"/>
      <c r="DF12" s="609"/>
      <c r="DG12" s="609"/>
      <c r="DH12" s="609"/>
      <c r="DI12" s="609"/>
      <c r="DJ12" s="609"/>
      <c r="DK12" s="609"/>
      <c r="DL12" s="609"/>
      <c r="DM12" s="609"/>
      <c r="DN12" s="609"/>
      <c r="DO12" s="609"/>
      <c r="DP12" s="610"/>
      <c r="DQ12" s="614">
        <v>149405</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3264918</v>
      </c>
      <c r="BH13" s="609"/>
      <c r="BI13" s="609"/>
      <c r="BJ13" s="609"/>
      <c r="BK13" s="609"/>
      <c r="BL13" s="609"/>
      <c r="BM13" s="609"/>
      <c r="BN13" s="610"/>
      <c r="BO13" s="646">
        <v>39</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1395144</v>
      </c>
      <c r="CS13" s="609"/>
      <c r="CT13" s="609"/>
      <c r="CU13" s="609"/>
      <c r="CV13" s="609"/>
      <c r="CW13" s="609"/>
      <c r="CX13" s="609"/>
      <c r="CY13" s="610"/>
      <c r="CZ13" s="646">
        <v>5.2</v>
      </c>
      <c r="DA13" s="646"/>
      <c r="DB13" s="646"/>
      <c r="DC13" s="646"/>
      <c r="DD13" s="614">
        <v>102735</v>
      </c>
      <c r="DE13" s="609"/>
      <c r="DF13" s="609"/>
      <c r="DG13" s="609"/>
      <c r="DH13" s="609"/>
      <c r="DI13" s="609"/>
      <c r="DJ13" s="609"/>
      <c r="DK13" s="609"/>
      <c r="DL13" s="609"/>
      <c r="DM13" s="609"/>
      <c r="DN13" s="609"/>
      <c r="DO13" s="609"/>
      <c r="DP13" s="610"/>
      <c r="DQ13" s="614">
        <v>1224497</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121186</v>
      </c>
      <c r="BH14" s="609"/>
      <c r="BI14" s="609"/>
      <c r="BJ14" s="609"/>
      <c r="BK14" s="609"/>
      <c r="BL14" s="609"/>
      <c r="BM14" s="609"/>
      <c r="BN14" s="610"/>
      <c r="BO14" s="646">
        <v>1.4</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915888</v>
      </c>
      <c r="CS14" s="609"/>
      <c r="CT14" s="609"/>
      <c r="CU14" s="609"/>
      <c r="CV14" s="609"/>
      <c r="CW14" s="609"/>
      <c r="CX14" s="609"/>
      <c r="CY14" s="610"/>
      <c r="CZ14" s="646">
        <v>3.4</v>
      </c>
      <c r="DA14" s="646"/>
      <c r="DB14" s="646"/>
      <c r="DC14" s="646"/>
      <c r="DD14" s="614" t="s">
        <v>122</v>
      </c>
      <c r="DE14" s="609"/>
      <c r="DF14" s="609"/>
      <c r="DG14" s="609"/>
      <c r="DH14" s="609"/>
      <c r="DI14" s="609"/>
      <c r="DJ14" s="609"/>
      <c r="DK14" s="609"/>
      <c r="DL14" s="609"/>
      <c r="DM14" s="609"/>
      <c r="DN14" s="609"/>
      <c r="DO14" s="609"/>
      <c r="DP14" s="610"/>
      <c r="DQ14" s="614">
        <v>903192</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29274</v>
      </c>
      <c r="S15" s="609"/>
      <c r="T15" s="609"/>
      <c r="U15" s="609"/>
      <c r="V15" s="609"/>
      <c r="W15" s="609"/>
      <c r="X15" s="609"/>
      <c r="Y15" s="610"/>
      <c r="Z15" s="646">
        <v>0.1</v>
      </c>
      <c r="AA15" s="646"/>
      <c r="AB15" s="646"/>
      <c r="AC15" s="646"/>
      <c r="AD15" s="647">
        <v>29274</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417406</v>
      </c>
      <c r="BH15" s="609"/>
      <c r="BI15" s="609"/>
      <c r="BJ15" s="609"/>
      <c r="BK15" s="609"/>
      <c r="BL15" s="609"/>
      <c r="BM15" s="609"/>
      <c r="BN15" s="610"/>
      <c r="BO15" s="646">
        <v>5</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2452943</v>
      </c>
      <c r="CS15" s="609"/>
      <c r="CT15" s="609"/>
      <c r="CU15" s="609"/>
      <c r="CV15" s="609"/>
      <c r="CW15" s="609"/>
      <c r="CX15" s="609"/>
      <c r="CY15" s="610"/>
      <c r="CZ15" s="646">
        <v>9.1</v>
      </c>
      <c r="DA15" s="646"/>
      <c r="DB15" s="646"/>
      <c r="DC15" s="646"/>
      <c r="DD15" s="614">
        <v>166145</v>
      </c>
      <c r="DE15" s="609"/>
      <c r="DF15" s="609"/>
      <c r="DG15" s="609"/>
      <c r="DH15" s="609"/>
      <c r="DI15" s="609"/>
      <c r="DJ15" s="609"/>
      <c r="DK15" s="609"/>
      <c r="DL15" s="609"/>
      <c r="DM15" s="609"/>
      <c r="DN15" s="609"/>
      <c r="DO15" s="609"/>
      <c r="DP15" s="610"/>
      <c r="DQ15" s="614">
        <v>1974054</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164079</v>
      </c>
      <c r="S16" s="609"/>
      <c r="T16" s="609"/>
      <c r="U16" s="609"/>
      <c r="V16" s="609"/>
      <c r="W16" s="609"/>
      <c r="X16" s="609"/>
      <c r="Y16" s="610"/>
      <c r="Z16" s="646">
        <v>0.6</v>
      </c>
      <c r="AA16" s="646"/>
      <c r="AB16" s="646"/>
      <c r="AC16" s="646"/>
      <c r="AD16" s="647">
        <v>164079</v>
      </c>
      <c r="AE16" s="647"/>
      <c r="AF16" s="647"/>
      <c r="AG16" s="647"/>
      <c r="AH16" s="647"/>
      <c r="AI16" s="647"/>
      <c r="AJ16" s="647"/>
      <c r="AK16" s="647"/>
      <c r="AL16" s="611">
        <v>1.1000000000000001</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317734</v>
      </c>
      <c r="S17" s="609"/>
      <c r="T17" s="609"/>
      <c r="U17" s="609"/>
      <c r="V17" s="609"/>
      <c r="W17" s="609"/>
      <c r="X17" s="609"/>
      <c r="Y17" s="610"/>
      <c r="Z17" s="646">
        <v>1.2</v>
      </c>
      <c r="AA17" s="646"/>
      <c r="AB17" s="646"/>
      <c r="AC17" s="646"/>
      <c r="AD17" s="647">
        <v>317734</v>
      </c>
      <c r="AE17" s="647"/>
      <c r="AF17" s="647"/>
      <c r="AG17" s="647"/>
      <c r="AH17" s="647"/>
      <c r="AI17" s="647"/>
      <c r="AJ17" s="647"/>
      <c r="AK17" s="647"/>
      <c r="AL17" s="611">
        <v>2</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1511399</v>
      </c>
      <c r="CS17" s="609"/>
      <c r="CT17" s="609"/>
      <c r="CU17" s="609"/>
      <c r="CV17" s="609"/>
      <c r="CW17" s="609"/>
      <c r="CX17" s="609"/>
      <c r="CY17" s="610"/>
      <c r="CZ17" s="646">
        <v>5.6</v>
      </c>
      <c r="DA17" s="646"/>
      <c r="DB17" s="646"/>
      <c r="DC17" s="646"/>
      <c r="DD17" s="614" t="s">
        <v>122</v>
      </c>
      <c r="DE17" s="609"/>
      <c r="DF17" s="609"/>
      <c r="DG17" s="609"/>
      <c r="DH17" s="609"/>
      <c r="DI17" s="609"/>
      <c r="DJ17" s="609"/>
      <c r="DK17" s="609"/>
      <c r="DL17" s="609"/>
      <c r="DM17" s="609"/>
      <c r="DN17" s="609"/>
      <c r="DO17" s="609"/>
      <c r="DP17" s="610"/>
      <c r="DQ17" s="614">
        <v>1435007</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51029</v>
      </c>
      <c r="S18" s="609"/>
      <c r="T18" s="609"/>
      <c r="U18" s="609"/>
      <c r="V18" s="609"/>
      <c r="W18" s="609"/>
      <c r="X18" s="609"/>
      <c r="Y18" s="610"/>
      <c r="Z18" s="646">
        <v>0.2</v>
      </c>
      <c r="AA18" s="646"/>
      <c r="AB18" s="646"/>
      <c r="AC18" s="646"/>
      <c r="AD18" s="647">
        <v>51029</v>
      </c>
      <c r="AE18" s="647"/>
      <c r="AF18" s="647"/>
      <c r="AG18" s="647"/>
      <c r="AH18" s="647"/>
      <c r="AI18" s="647"/>
      <c r="AJ18" s="647"/>
      <c r="AK18" s="647"/>
      <c r="AL18" s="611">
        <v>0.3</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266149</v>
      </c>
      <c r="S19" s="609"/>
      <c r="T19" s="609"/>
      <c r="U19" s="609"/>
      <c r="V19" s="609"/>
      <c r="W19" s="609"/>
      <c r="X19" s="609"/>
      <c r="Y19" s="610"/>
      <c r="Z19" s="646">
        <v>1</v>
      </c>
      <c r="AA19" s="646"/>
      <c r="AB19" s="646"/>
      <c r="AC19" s="646"/>
      <c r="AD19" s="647">
        <v>266149</v>
      </c>
      <c r="AE19" s="647"/>
      <c r="AF19" s="647"/>
      <c r="AG19" s="647"/>
      <c r="AH19" s="647"/>
      <c r="AI19" s="647"/>
      <c r="AJ19" s="647"/>
      <c r="AK19" s="647"/>
      <c r="AL19" s="611">
        <v>1.7</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731319</v>
      </c>
      <c r="BH19" s="609"/>
      <c r="BI19" s="609"/>
      <c r="BJ19" s="609"/>
      <c r="BK19" s="609"/>
      <c r="BL19" s="609"/>
      <c r="BM19" s="609"/>
      <c r="BN19" s="610"/>
      <c r="BO19" s="646">
        <v>8.6999999999999993</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556</v>
      </c>
      <c r="S20" s="609"/>
      <c r="T20" s="609"/>
      <c r="U20" s="609"/>
      <c r="V20" s="609"/>
      <c r="W20" s="609"/>
      <c r="X20" s="609"/>
      <c r="Y20" s="610"/>
      <c r="Z20" s="646">
        <v>0</v>
      </c>
      <c r="AA20" s="646"/>
      <c r="AB20" s="646"/>
      <c r="AC20" s="646"/>
      <c r="AD20" s="647">
        <v>556</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731319</v>
      </c>
      <c r="BH20" s="609"/>
      <c r="BI20" s="609"/>
      <c r="BJ20" s="609"/>
      <c r="BK20" s="609"/>
      <c r="BL20" s="609"/>
      <c r="BM20" s="609"/>
      <c r="BN20" s="610"/>
      <c r="BO20" s="646">
        <v>8.6999999999999993</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27039243</v>
      </c>
      <c r="CS20" s="609"/>
      <c r="CT20" s="609"/>
      <c r="CU20" s="609"/>
      <c r="CV20" s="609"/>
      <c r="CW20" s="609"/>
      <c r="CX20" s="609"/>
      <c r="CY20" s="610"/>
      <c r="CZ20" s="646">
        <v>100</v>
      </c>
      <c r="DA20" s="646"/>
      <c r="DB20" s="646"/>
      <c r="DC20" s="646"/>
      <c r="DD20" s="614">
        <v>501381</v>
      </c>
      <c r="DE20" s="609"/>
      <c r="DF20" s="609"/>
      <c r="DG20" s="609"/>
      <c r="DH20" s="609"/>
      <c r="DI20" s="609"/>
      <c r="DJ20" s="609"/>
      <c r="DK20" s="609"/>
      <c r="DL20" s="609"/>
      <c r="DM20" s="609"/>
      <c r="DN20" s="609"/>
      <c r="DO20" s="609"/>
      <c r="DP20" s="610"/>
      <c r="DQ20" s="614">
        <v>17967858</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5587014</v>
      </c>
      <c r="S21" s="609"/>
      <c r="T21" s="609"/>
      <c r="U21" s="609"/>
      <c r="V21" s="609"/>
      <c r="W21" s="609"/>
      <c r="X21" s="609"/>
      <c r="Y21" s="610"/>
      <c r="Z21" s="646">
        <v>20.5</v>
      </c>
      <c r="AA21" s="646"/>
      <c r="AB21" s="646"/>
      <c r="AC21" s="646"/>
      <c r="AD21" s="647">
        <v>5414269</v>
      </c>
      <c r="AE21" s="647"/>
      <c r="AF21" s="647"/>
      <c r="AG21" s="647"/>
      <c r="AH21" s="647"/>
      <c r="AI21" s="647"/>
      <c r="AJ21" s="647"/>
      <c r="AK21" s="647"/>
      <c r="AL21" s="611">
        <v>34.799999999999997</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t="s">
        <v>122</v>
      </c>
      <c r="BH21" s="609"/>
      <c r="BI21" s="609"/>
      <c r="BJ21" s="609"/>
      <c r="BK21" s="609"/>
      <c r="BL21" s="609"/>
      <c r="BM21" s="609"/>
      <c r="BN21" s="610"/>
      <c r="BO21" s="646" t="s">
        <v>122</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5414269</v>
      </c>
      <c r="S22" s="609"/>
      <c r="T22" s="609"/>
      <c r="U22" s="609"/>
      <c r="V22" s="609"/>
      <c r="W22" s="609"/>
      <c r="X22" s="609"/>
      <c r="Y22" s="610"/>
      <c r="Z22" s="646">
        <v>19.899999999999999</v>
      </c>
      <c r="AA22" s="646"/>
      <c r="AB22" s="646"/>
      <c r="AC22" s="646"/>
      <c r="AD22" s="647">
        <v>5414269</v>
      </c>
      <c r="AE22" s="647"/>
      <c r="AF22" s="647"/>
      <c r="AG22" s="647"/>
      <c r="AH22" s="647"/>
      <c r="AI22" s="647"/>
      <c r="AJ22" s="647"/>
      <c r="AK22" s="647"/>
      <c r="AL22" s="611">
        <v>34.799999999999997</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172745</v>
      </c>
      <c r="S23" s="609"/>
      <c r="T23" s="609"/>
      <c r="U23" s="609"/>
      <c r="V23" s="609"/>
      <c r="W23" s="609"/>
      <c r="X23" s="609"/>
      <c r="Y23" s="610"/>
      <c r="Z23" s="646">
        <v>0.6</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v>731319</v>
      </c>
      <c r="BH23" s="609"/>
      <c r="BI23" s="609"/>
      <c r="BJ23" s="609"/>
      <c r="BK23" s="609"/>
      <c r="BL23" s="609"/>
      <c r="BM23" s="609"/>
      <c r="BN23" s="610"/>
      <c r="BO23" s="646">
        <v>8.6999999999999993</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15910869</v>
      </c>
      <c r="CS24" s="664"/>
      <c r="CT24" s="664"/>
      <c r="CU24" s="664"/>
      <c r="CV24" s="664"/>
      <c r="CW24" s="664"/>
      <c r="CX24" s="664"/>
      <c r="CY24" s="689"/>
      <c r="CZ24" s="690">
        <v>58.8</v>
      </c>
      <c r="DA24" s="672"/>
      <c r="DB24" s="672"/>
      <c r="DC24" s="692"/>
      <c r="DD24" s="688">
        <v>9190166</v>
      </c>
      <c r="DE24" s="664"/>
      <c r="DF24" s="664"/>
      <c r="DG24" s="664"/>
      <c r="DH24" s="664"/>
      <c r="DI24" s="664"/>
      <c r="DJ24" s="664"/>
      <c r="DK24" s="689"/>
      <c r="DL24" s="688">
        <v>8118088</v>
      </c>
      <c r="DM24" s="664"/>
      <c r="DN24" s="664"/>
      <c r="DO24" s="664"/>
      <c r="DP24" s="664"/>
      <c r="DQ24" s="664"/>
      <c r="DR24" s="664"/>
      <c r="DS24" s="664"/>
      <c r="DT24" s="664"/>
      <c r="DU24" s="664"/>
      <c r="DV24" s="689"/>
      <c r="DW24" s="690">
        <v>52</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16356412</v>
      </c>
      <c r="S25" s="609"/>
      <c r="T25" s="609"/>
      <c r="U25" s="609"/>
      <c r="V25" s="609"/>
      <c r="W25" s="609"/>
      <c r="X25" s="609"/>
      <c r="Y25" s="610"/>
      <c r="Z25" s="646">
        <v>60</v>
      </c>
      <c r="AA25" s="646"/>
      <c r="AB25" s="646"/>
      <c r="AC25" s="646"/>
      <c r="AD25" s="647">
        <v>15452348</v>
      </c>
      <c r="AE25" s="647"/>
      <c r="AF25" s="647"/>
      <c r="AG25" s="647"/>
      <c r="AH25" s="647"/>
      <c r="AI25" s="647"/>
      <c r="AJ25" s="647"/>
      <c r="AK25" s="647"/>
      <c r="AL25" s="611">
        <v>99.3</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5232429</v>
      </c>
      <c r="CS25" s="621"/>
      <c r="CT25" s="621"/>
      <c r="CU25" s="621"/>
      <c r="CV25" s="621"/>
      <c r="CW25" s="621"/>
      <c r="CX25" s="621"/>
      <c r="CY25" s="622"/>
      <c r="CZ25" s="611">
        <v>19.399999999999999</v>
      </c>
      <c r="DA25" s="623"/>
      <c r="DB25" s="623"/>
      <c r="DC25" s="624"/>
      <c r="DD25" s="614">
        <v>4392367</v>
      </c>
      <c r="DE25" s="621"/>
      <c r="DF25" s="621"/>
      <c r="DG25" s="621"/>
      <c r="DH25" s="621"/>
      <c r="DI25" s="621"/>
      <c r="DJ25" s="621"/>
      <c r="DK25" s="622"/>
      <c r="DL25" s="614">
        <v>4242247</v>
      </c>
      <c r="DM25" s="621"/>
      <c r="DN25" s="621"/>
      <c r="DO25" s="621"/>
      <c r="DP25" s="621"/>
      <c r="DQ25" s="621"/>
      <c r="DR25" s="621"/>
      <c r="DS25" s="621"/>
      <c r="DT25" s="621"/>
      <c r="DU25" s="621"/>
      <c r="DV25" s="622"/>
      <c r="DW25" s="611">
        <v>27.2</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6941</v>
      </c>
      <c r="S26" s="609"/>
      <c r="T26" s="609"/>
      <c r="U26" s="609"/>
      <c r="V26" s="609"/>
      <c r="W26" s="609"/>
      <c r="X26" s="609"/>
      <c r="Y26" s="610"/>
      <c r="Z26" s="646">
        <v>0</v>
      </c>
      <c r="AA26" s="646"/>
      <c r="AB26" s="646"/>
      <c r="AC26" s="646"/>
      <c r="AD26" s="647">
        <v>6941</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2941114</v>
      </c>
      <c r="CS26" s="609"/>
      <c r="CT26" s="609"/>
      <c r="CU26" s="609"/>
      <c r="CV26" s="609"/>
      <c r="CW26" s="609"/>
      <c r="CX26" s="609"/>
      <c r="CY26" s="610"/>
      <c r="CZ26" s="611">
        <v>10.9</v>
      </c>
      <c r="DA26" s="623"/>
      <c r="DB26" s="623"/>
      <c r="DC26" s="624"/>
      <c r="DD26" s="614">
        <v>2652357</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87194</v>
      </c>
      <c r="S27" s="609"/>
      <c r="T27" s="609"/>
      <c r="U27" s="609"/>
      <c r="V27" s="609"/>
      <c r="W27" s="609"/>
      <c r="X27" s="609"/>
      <c r="Y27" s="610"/>
      <c r="Z27" s="646">
        <v>0.3</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8374620</v>
      </c>
      <c r="BH27" s="609"/>
      <c r="BI27" s="609"/>
      <c r="BJ27" s="609"/>
      <c r="BK27" s="609"/>
      <c r="BL27" s="609"/>
      <c r="BM27" s="609"/>
      <c r="BN27" s="610"/>
      <c r="BO27" s="646">
        <v>100</v>
      </c>
      <c r="BP27" s="646"/>
      <c r="BQ27" s="646"/>
      <c r="BR27" s="646"/>
      <c r="BS27" s="647">
        <v>97217</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9167041</v>
      </c>
      <c r="CS27" s="621"/>
      <c r="CT27" s="621"/>
      <c r="CU27" s="621"/>
      <c r="CV27" s="621"/>
      <c r="CW27" s="621"/>
      <c r="CX27" s="621"/>
      <c r="CY27" s="622"/>
      <c r="CZ27" s="611">
        <v>33.9</v>
      </c>
      <c r="DA27" s="623"/>
      <c r="DB27" s="623"/>
      <c r="DC27" s="624"/>
      <c r="DD27" s="614">
        <v>3362792</v>
      </c>
      <c r="DE27" s="621"/>
      <c r="DF27" s="621"/>
      <c r="DG27" s="621"/>
      <c r="DH27" s="621"/>
      <c r="DI27" s="621"/>
      <c r="DJ27" s="621"/>
      <c r="DK27" s="622"/>
      <c r="DL27" s="614">
        <v>2440834</v>
      </c>
      <c r="DM27" s="621"/>
      <c r="DN27" s="621"/>
      <c r="DO27" s="621"/>
      <c r="DP27" s="621"/>
      <c r="DQ27" s="621"/>
      <c r="DR27" s="621"/>
      <c r="DS27" s="621"/>
      <c r="DT27" s="621"/>
      <c r="DU27" s="621"/>
      <c r="DV27" s="622"/>
      <c r="DW27" s="611">
        <v>15.6</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301052</v>
      </c>
      <c r="S28" s="609"/>
      <c r="T28" s="609"/>
      <c r="U28" s="609"/>
      <c r="V28" s="609"/>
      <c r="W28" s="609"/>
      <c r="X28" s="609"/>
      <c r="Y28" s="610"/>
      <c r="Z28" s="646">
        <v>1.1000000000000001</v>
      </c>
      <c r="AA28" s="646"/>
      <c r="AB28" s="646"/>
      <c r="AC28" s="646"/>
      <c r="AD28" s="647">
        <v>81010</v>
      </c>
      <c r="AE28" s="647"/>
      <c r="AF28" s="647"/>
      <c r="AG28" s="647"/>
      <c r="AH28" s="647"/>
      <c r="AI28" s="647"/>
      <c r="AJ28" s="647"/>
      <c r="AK28" s="647"/>
      <c r="AL28" s="611">
        <v>0.5</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1511399</v>
      </c>
      <c r="CS28" s="609"/>
      <c r="CT28" s="609"/>
      <c r="CU28" s="609"/>
      <c r="CV28" s="609"/>
      <c r="CW28" s="609"/>
      <c r="CX28" s="609"/>
      <c r="CY28" s="610"/>
      <c r="CZ28" s="611">
        <v>5.6</v>
      </c>
      <c r="DA28" s="623"/>
      <c r="DB28" s="623"/>
      <c r="DC28" s="624"/>
      <c r="DD28" s="614">
        <v>1435007</v>
      </c>
      <c r="DE28" s="609"/>
      <c r="DF28" s="609"/>
      <c r="DG28" s="609"/>
      <c r="DH28" s="609"/>
      <c r="DI28" s="609"/>
      <c r="DJ28" s="609"/>
      <c r="DK28" s="610"/>
      <c r="DL28" s="614">
        <v>1435007</v>
      </c>
      <c r="DM28" s="609"/>
      <c r="DN28" s="609"/>
      <c r="DO28" s="609"/>
      <c r="DP28" s="609"/>
      <c r="DQ28" s="609"/>
      <c r="DR28" s="609"/>
      <c r="DS28" s="609"/>
      <c r="DT28" s="609"/>
      <c r="DU28" s="609"/>
      <c r="DV28" s="610"/>
      <c r="DW28" s="611">
        <v>9.1999999999999993</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38722</v>
      </c>
      <c r="S29" s="609"/>
      <c r="T29" s="609"/>
      <c r="U29" s="609"/>
      <c r="V29" s="609"/>
      <c r="W29" s="609"/>
      <c r="X29" s="609"/>
      <c r="Y29" s="610"/>
      <c r="Z29" s="646">
        <v>0.1</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1510000</v>
      </c>
      <c r="CS29" s="621"/>
      <c r="CT29" s="621"/>
      <c r="CU29" s="621"/>
      <c r="CV29" s="621"/>
      <c r="CW29" s="621"/>
      <c r="CX29" s="621"/>
      <c r="CY29" s="622"/>
      <c r="CZ29" s="611">
        <v>5.6</v>
      </c>
      <c r="DA29" s="623"/>
      <c r="DB29" s="623"/>
      <c r="DC29" s="624"/>
      <c r="DD29" s="614">
        <v>1433608</v>
      </c>
      <c r="DE29" s="621"/>
      <c r="DF29" s="621"/>
      <c r="DG29" s="621"/>
      <c r="DH29" s="621"/>
      <c r="DI29" s="621"/>
      <c r="DJ29" s="621"/>
      <c r="DK29" s="622"/>
      <c r="DL29" s="614">
        <v>1433608</v>
      </c>
      <c r="DM29" s="621"/>
      <c r="DN29" s="621"/>
      <c r="DO29" s="621"/>
      <c r="DP29" s="621"/>
      <c r="DQ29" s="621"/>
      <c r="DR29" s="621"/>
      <c r="DS29" s="621"/>
      <c r="DT29" s="621"/>
      <c r="DU29" s="621"/>
      <c r="DV29" s="622"/>
      <c r="DW29" s="611">
        <v>9.1999999999999993</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6309238</v>
      </c>
      <c r="S30" s="609"/>
      <c r="T30" s="609"/>
      <c r="U30" s="609"/>
      <c r="V30" s="609"/>
      <c r="W30" s="609"/>
      <c r="X30" s="609"/>
      <c r="Y30" s="610"/>
      <c r="Z30" s="646">
        <v>23.1</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78"/>
      <c r="BI30" s="678"/>
      <c r="BJ30" s="678"/>
      <c r="BK30" s="678"/>
      <c r="BL30" s="678"/>
      <c r="BM30" s="678"/>
      <c r="BN30" s="678"/>
      <c r="BO30" s="678"/>
      <c r="BP30" s="678"/>
      <c r="BQ30" s="679"/>
      <c r="BR30" s="660" t="s">
        <v>295</v>
      </c>
      <c r="BS30" s="678"/>
      <c r="BT30" s="678"/>
      <c r="BU30" s="678"/>
      <c r="BV30" s="678"/>
      <c r="BW30" s="678"/>
      <c r="BX30" s="678"/>
      <c r="BY30" s="678"/>
      <c r="BZ30" s="678"/>
      <c r="CA30" s="678"/>
      <c r="CB30" s="679"/>
      <c r="CD30" s="629"/>
      <c r="CE30" s="630"/>
      <c r="CF30" s="605" t="s">
        <v>296</v>
      </c>
      <c r="CG30" s="606"/>
      <c r="CH30" s="606"/>
      <c r="CI30" s="606"/>
      <c r="CJ30" s="606"/>
      <c r="CK30" s="606"/>
      <c r="CL30" s="606"/>
      <c r="CM30" s="606"/>
      <c r="CN30" s="606"/>
      <c r="CO30" s="606"/>
      <c r="CP30" s="606"/>
      <c r="CQ30" s="607"/>
      <c r="CR30" s="608">
        <v>1452967</v>
      </c>
      <c r="CS30" s="609"/>
      <c r="CT30" s="609"/>
      <c r="CU30" s="609"/>
      <c r="CV30" s="609"/>
      <c r="CW30" s="609"/>
      <c r="CX30" s="609"/>
      <c r="CY30" s="610"/>
      <c r="CZ30" s="611">
        <v>5.4</v>
      </c>
      <c r="DA30" s="623"/>
      <c r="DB30" s="623"/>
      <c r="DC30" s="624"/>
      <c r="DD30" s="614">
        <v>1377949</v>
      </c>
      <c r="DE30" s="609"/>
      <c r="DF30" s="609"/>
      <c r="DG30" s="609"/>
      <c r="DH30" s="609"/>
      <c r="DI30" s="609"/>
      <c r="DJ30" s="609"/>
      <c r="DK30" s="610"/>
      <c r="DL30" s="614">
        <v>1377949</v>
      </c>
      <c r="DM30" s="609"/>
      <c r="DN30" s="609"/>
      <c r="DO30" s="609"/>
      <c r="DP30" s="609"/>
      <c r="DQ30" s="609"/>
      <c r="DR30" s="609"/>
      <c r="DS30" s="609"/>
      <c r="DT30" s="609"/>
      <c r="DU30" s="609"/>
      <c r="DV30" s="610"/>
      <c r="DW30" s="611">
        <v>8.8000000000000007</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80" t="s">
        <v>298</v>
      </c>
      <c r="AQ31" s="681"/>
      <c r="AR31" s="681"/>
      <c r="AS31" s="681"/>
      <c r="AT31" s="682" t="s">
        <v>299</v>
      </c>
      <c r="AU31" s="200"/>
      <c r="AV31" s="200"/>
      <c r="AW31" s="200"/>
      <c r="AX31" s="666" t="s">
        <v>177</v>
      </c>
      <c r="AY31" s="667"/>
      <c r="AZ31" s="667"/>
      <c r="BA31" s="667"/>
      <c r="BB31" s="667"/>
      <c r="BC31" s="667"/>
      <c r="BD31" s="667"/>
      <c r="BE31" s="667"/>
      <c r="BF31" s="668"/>
      <c r="BG31" s="670">
        <v>99.4</v>
      </c>
      <c r="BH31" s="671"/>
      <c r="BI31" s="671"/>
      <c r="BJ31" s="671"/>
      <c r="BK31" s="671"/>
      <c r="BL31" s="671"/>
      <c r="BM31" s="672">
        <v>98.8</v>
      </c>
      <c r="BN31" s="671"/>
      <c r="BO31" s="671"/>
      <c r="BP31" s="671"/>
      <c r="BQ31" s="673"/>
      <c r="BR31" s="670">
        <v>99.4</v>
      </c>
      <c r="BS31" s="671"/>
      <c r="BT31" s="671"/>
      <c r="BU31" s="671"/>
      <c r="BV31" s="671"/>
      <c r="BW31" s="671"/>
      <c r="BX31" s="672">
        <v>99.1</v>
      </c>
      <c r="BY31" s="671"/>
      <c r="BZ31" s="671"/>
      <c r="CA31" s="671"/>
      <c r="CB31" s="673"/>
      <c r="CD31" s="629"/>
      <c r="CE31" s="630"/>
      <c r="CF31" s="605" t="s">
        <v>300</v>
      </c>
      <c r="CG31" s="606"/>
      <c r="CH31" s="606"/>
      <c r="CI31" s="606"/>
      <c r="CJ31" s="606"/>
      <c r="CK31" s="606"/>
      <c r="CL31" s="606"/>
      <c r="CM31" s="606"/>
      <c r="CN31" s="606"/>
      <c r="CO31" s="606"/>
      <c r="CP31" s="606"/>
      <c r="CQ31" s="607"/>
      <c r="CR31" s="608">
        <v>57033</v>
      </c>
      <c r="CS31" s="621"/>
      <c r="CT31" s="621"/>
      <c r="CU31" s="621"/>
      <c r="CV31" s="621"/>
      <c r="CW31" s="621"/>
      <c r="CX31" s="621"/>
      <c r="CY31" s="622"/>
      <c r="CZ31" s="611">
        <v>0.2</v>
      </c>
      <c r="DA31" s="623"/>
      <c r="DB31" s="623"/>
      <c r="DC31" s="624"/>
      <c r="DD31" s="614">
        <v>55659</v>
      </c>
      <c r="DE31" s="621"/>
      <c r="DF31" s="621"/>
      <c r="DG31" s="621"/>
      <c r="DH31" s="621"/>
      <c r="DI31" s="621"/>
      <c r="DJ31" s="621"/>
      <c r="DK31" s="622"/>
      <c r="DL31" s="614">
        <v>55659</v>
      </c>
      <c r="DM31" s="621"/>
      <c r="DN31" s="621"/>
      <c r="DO31" s="621"/>
      <c r="DP31" s="621"/>
      <c r="DQ31" s="621"/>
      <c r="DR31" s="621"/>
      <c r="DS31" s="621"/>
      <c r="DT31" s="621"/>
      <c r="DU31" s="621"/>
      <c r="DV31" s="622"/>
      <c r="DW31" s="611">
        <v>0.4</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2473633</v>
      </c>
      <c r="S32" s="609"/>
      <c r="T32" s="609"/>
      <c r="U32" s="609"/>
      <c r="V32" s="609"/>
      <c r="W32" s="609"/>
      <c r="X32" s="609"/>
      <c r="Y32" s="610"/>
      <c r="Z32" s="646">
        <v>9.1</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3"/>
      <c r="AU32" s="196" t="s">
        <v>302</v>
      </c>
      <c r="AX32" s="605" t="s">
        <v>303</v>
      </c>
      <c r="AY32" s="606"/>
      <c r="AZ32" s="606"/>
      <c r="BA32" s="606"/>
      <c r="BB32" s="606"/>
      <c r="BC32" s="606"/>
      <c r="BD32" s="606"/>
      <c r="BE32" s="606"/>
      <c r="BF32" s="607"/>
      <c r="BG32" s="674">
        <v>99.1</v>
      </c>
      <c r="BH32" s="621"/>
      <c r="BI32" s="621"/>
      <c r="BJ32" s="621"/>
      <c r="BK32" s="621"/>
      <c r="BL32" s="621"/>
      <c r="BM32" s="612">
        <v>98.5</v>
      </c>
      <c r="BN32" s="621"/>
      <c r="BO32" s="621"/>
      <c r="BP32" s="621"/>
      <c r="BQ32" s="644"/>
      <c r="BR32" s="674">
        <v>99.1</v>
      </c>
      <c r="BS32" s="621"/>
      <c r="BT32" s="621"/>
      <c r="BU32" s="621"/>
      <c r="BV32" s="621"/>
      <c r="BW32" s="621"/>
      <c r="BX32" s="612">
        <v>98.9</v>
      </c>
      <c r="BY32" s="621"/>
      <c r="BZ32" s="621"/>
      <c r="CA32" s="621"/>
      <c r="CB32" s="644"/>
      <c r="CD32" s="631"/>
      <c r="CE32" s="632"/>
      <c r="CF32" s="605" t="s">
        <v>304</v>
      </c>
      <c r="CG32" s="606"/>
      <c r="CH32" s="606"/>
      <c r="CI32" s="606"/>
      <c r="CJ32" s="606"/>
      <c r="CK32" s="606"/>
      <c r="CL32" s="606"/>
      <c r="CM32" s="606"/>
      <c r="CN32" s="606"/>
      <c r="CO32" s="606"/>
      <c r="CP32" s="606"/>
      <c r="CQ32" s="607"/>
      <c r="CR32" s="608">
        <v>1399</v>
      </c>
      <c r="CS32" s="609"/>
      <c r="CT32" s="609"/>
      <c r="CU32" s="609"/>
      <c r="CV32" s="609"/>
      <c r="CW32" s="609"/>
      <c r="CX32" s="609"/>
      <c r="CY32" s="610"/>
      <c r="CZ32" s="611">
        <v>0</v>
      </c>
      <c r="DA32" s="623"/>
      <c r="DB32" s="623"/>
      <c r="DC32" s="624"/>
      <c r="DD32" s="614">
        <v>1399</v>
      </c>
      <c r="DE32" s="609"/>
      <c r="DF32" s="609"/>
      <c r="DG32" s="609"/>
      <c r="DH32" s="609"/>
      <c r="DI32" s="609"/>
      <c r="DJ32" s="609"/>
      <c r="DK32" s="610"/>
      <c r="DL32" s="614">
        <v>1399</v>
      </c>
      <c r="DM32" s="609"/>
      <c r="DN32" s="609"/>
      <c r="DO32" s="609"/>
      <c r="DP32" s="609"/>
      <c r="DQ32" s="609"/>
      <c r="DR32" s="609"/>
      <c r="DS32" s="609"/>
      <c r="DT32" s="609"/>
      <c r="DU32" s="609"/>
      <c r="DV32" s="610"/>
      <c r="DW32" s="611">
        <v>0</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84944</v>
      </c>
      <c r="S33" s="609"/>
      <c r="T33" s="609"/>
      <c r="U33" s="609"/>
      <c r="V33" s="609"/>
      <c r="W33" s="609"/>
      <c r="X33" s="609"/>
      <c r="Y33" s="610"/>
      <c r="Z33" s="646">
        <v>0.3</v>
      </c>
      <c r="AA33" s="646"/>
      <c r="AB33" s="646"/>
      <c r="AC33" s="646"/>
      <c r="AD33" s="647">
        <v>18890</v>
      </c>
      <c r="AE33" s="647"/>
      <c r="AF33" s="647"/>
      <c r="AG33" s="647"/>
      <c r="AH33" s="647"/>
      <c r="AI33" s="647"/>
      <c r="AJ33" s="647"/>
      <c r="AK33" s="647"/>
      <c r="AL33" s="611">
        <v>0.1</v>
      </c>
      <c r="AM33" s="612"/>
      <c r="AN33" s="612"/>
      <c r="AO33" s="648"/>
      <c r="AP33" s="651"/>
      <c r="AQ33" s="652"/>
      <c r="AR33" s="652"/>
      <c r="AS33" s="652"/>
      <c r="AT33" s="684"/>
      <c r="AU33" s="201"/>
      <c r="AV33" s="201"/>
      <c r="AW33" s="201"/>
      <c r="AX33" s="589" t="s">
        <v>306</v>
      </c>
      <c r="AY33" s="590"/>
      <c r="AZ33" s="590"/>
      <c r="BA33" s="590"/>
      <c r="BB33" s="590"/>
      <c r="BC33" s="590"/>
      <c r="BD33" s="590"/>
      <c r="BE33" s="590"/>
      <c r="BF33" s="591"/>
      <c r="BG33" s="669">
        <v>99.6</v>
      </c>
      <c r="BH33" s="593"/>
      <c r="BI33" s="593"/>
      <c r="BJ33" s="593"/>
      <c r="BK33" s="593"/>
      <c r="BL33" s="593"/>
      <c r="BM33" s="639">
        <v>99.1</v>
      </c>
      <c r="BN33" s="593"/>
      <c r="BO33" s="593"/>
      <c r="BP33" s="593"/>
      <c r="BQ33" s="656"/>
      <c r="BR33" s="669">
        <v>99.7</v>
      </c>
      <c r="BS33" s="593"/>
      <c r="BT33" s="593"/>
      <c r="BU33" s="593"/>
      <c r="BV33" s="593"/>
      <c r="BW33" s="593"/>
      <c r="BX33" s="639">
        <v>99.2</v>
      </c>
      <c r="BY33" s="593"/>
      <c r="BZ33" s="593"/>
      <c r="CA33" s="593"/>
      <c r="CB33" s="656"/>
      <c r="CD33" s="605" t="s">
        <v>307</v>
      </c>
      <c r="CE33" s="606"/>
      <c r="CF33" s="606"/>
      <c r="CG33" s="606"/>
      <c r="CH33" s="606"/>
      <c r="CI33" s="606"/>
      <c r="CJ33" s="606"/>
      <c r="CK33" s="606"/>
      <c r="CL33" s="606"/>
      <c r="CM33" s="606"/>
      <c r="CN33" s="606"/>
      <c r="CO33" s="606"/>
      <c r="CP33" s="606"/>
      <c r="CQ33" s="607"/>
      <c r="CR33" s="608">
        <v>10626993</v>
      </c>
      <c r="CS33" s="621"/>
      <c r="CT33" s="621"/>
      <c r="CU33" s="621"/>
      <c r="CV33" s="621"/>
      <c r="CW33" s="621"/>
      <c r="CX33" s="621"/>
      <c r="CY33" s="622"/>
      <c r="CZ33" s="611">
        <v>39.299999999999997</v>
      </c>
      <c r="DA33" s="623"/>
      <c r="DB33" s="623"/>
      <c r="DC33" s="624"/>
      <c r="DD33" s="614">
        <v>8739321</v>
      </c>
      <c r="DE33" s="621"/>
      <c r="DF33" s="621"/>
      <c r="DG33" s="621"/>
      <c r="DH33" s="621"/>
      <c r="DI33" s="621"/>
      <c r="DJ33" s="621"/>
      <c r="DK33" s="622"/>
      <c r="DL33" s="614">
        <v>7005626</v>
      </c>
      <c r="DM33" s="621"/>
      <c r="DN33" s="621"/>
      <c r="DO33" s="621"/>
      <c r="DP33" s="621"/>
      <c r="DQ33" s="621"/>
      <c r="DR33" s="621"/>
      <c r="DS33" s="621"/>
      <c r="DT33" s="621"/>
      <c r="DU33" s="621"/>
      <c r="DV33" s="622"/>
      <c r="DW33" s="611">
        <v>44.8</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272058</v>
      </c>
      <c r="S34" s="609"/>
      <c r="T34" s="609"/>
      <c r="U34" s="609"/>
      <c r="V34" s="609"/>
      <c r="W34" s="609"/>
      <c r="X34" s="609"/>
      <c r="Y34" s="610"/>
      <c r="Z34" s="646">
        <v>1</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3256632</v>
      </c>
      <c r="CS34" s="609"/>
      <c r="CT34" s="609"/>
      <c r="CU34" s="609"/>
      <c r="CV34" s="609"/>
      <c r="CW34" s="609"/>
      <c r="CX34" s="609"/>
      <c r="CY34" s="610"/>
      <c r="CZ34" s="611">
        <v>12</v>
      </c>
      <c r="DA34" s="623"/>
      <c r="DB34" s="623"/>
      <c r="DC34" s="624"/>
      <c r="DD34" s="614">
        <v>2468280</v>
      </c>
      <c r="DE34" s="609"/>
      <c r="DF34" s="609"/>
      <c r="DG34" s="609"/>
      <c r="DH34" s="609"/>
      <c r="DI34" s="609"/>
      <c r="DJ34" s="609"/>
      <c r="DK34" s="610"/>
      <c r="DL34" s="614">
        <v>1941600</v>
      </c>
      <c r="DM34" s="609"/>
      <c r="DN34" s="609"/>
      <c r="DO34" s="609"/>
      <c r="DP34" s="609"/>
      <c r="DQ34" s="609"/>
      <c r="DR34" s="609"/>
      <c r="DS34" s="609"/>
      <c r="DT34" s="609"/>
      <c r="DU34" s="609"/>
      <c r="DV34" s="610"/>
      <c r="DW34" s="611">
        <v>12.4</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231149</v>
      </c>
      <c r="S35" s="609"/>
      <c r="T35" s="609"/>
      <c r="U35" s="609"/>
      <c r="V35" s="609"/>
      <c r="W35" s="609"/>
      <c r="X35" s="609"/>
      <c r="Y35" s="610"/>
      <c r="Z35" s="646">
        <v>0.8</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89100</v>
      </c>
      <c r="CS35" s="621"/>
      <c r="CT35" s="621"/>
      <c r="CU35" s="621"/>
      <c r="CV35" s="621"/>
      <c r="CW35" s="621"/>
      <c r="CX35" s="621"/>
      <c r="CY35" s="622"/>
      <c r="CZ35" s="611">
        <v>0.3</v>
      </c>
      <c r="DA35" s="623"/>
      <c r="DB35" s="623"/>
      <c r="DC35" s="624"/>
      <c r="DD35" s="614">
        <v>38158</v>
      </c>
      <c r="DE35" s="621"/>
      <c r="DF35" s="621"/>
      <c r="DG35" s="621"/>
      <c r="DH35" s="621"/>
      <c r="DI35" s="621"/>
      <c r="DJ35" s="621"/>
      <c r="DK35" s="622"/>
      <c r="DL35" s="614">
        <v>38158</v>
      </c>
      <c r="DM35" s="621"/>
      <c r="DN35" s="621"/>
      <c r="DO35" s="621"/>
      <c r="DP35" s="621"/>
      <c r="DQ35" s="621"/>
      <c r="DR35" s="621"/>
      <c r="DS35" s="621"/>
      <c r="DT35" s="621"/>
      <c r="DU35" s="621"/>
      <c r="DV35" s="622"/>
      <c r="DW35" s="611">
        <v>0.2</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26079</v>
      </c>
      <c r="S36" s="609"/>
      <c r="T36" s="609"/>
      <c r="U36" s="609"/>
      <c r="V36" s="609"/>
      <c r="W36" s="609"/>
      <c r="X36" s="609"/>
      <c r="Y36" s="610"/>
      <c r="Z36" s="646">
        <v>0.1</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3700770</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572919</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3396411</v>
      </c>
      <c r="CS36" s="609"/>
      <c r="CT36" s="609"/>
      <c r="CU36" s="609"/>
      <c r="CV36" s="609"/>
      <c r="CW36" s="609"/>
      <c r="CX36" s="609"/>
      <c r="CY36" s="610"/>
      <c r="CZ36" s="611">
        <v>12.6</v>
      </c>
      <c r="DA36" s="623"/>
      <c r="DB36" s="623"/>
      <c r="DC36" s="624"/>
      <c r="DD36" s="614">
        <v>3205851</v>
      </c>
      <c r="DE36" s="609"/>
      <c r="DF36" s="609"/>
      <c r="DG36" s="609"/>
      <c r="DH36" s="609"/>
      <c r="DI36" s="609"/>
      <c r="DJ36" s="609"/>
      <c r="DK36" s="610"/>
      <c r="DL36" s="614">
        <v>2813897</v>
      </c>
      <c r="DM36" s="609"/>
      <c r="DN36" s="609"/>
      <c r="DO36" s="609"/>
      <c r="DP36" s="609"/>
      <c r="DQ36" s="609"/>
      <c r="DR36" s="609"/>
      <c r="DS36" s="609"/>
      <c r="DT36" s="609"/>
      <c r="DU36" s="609"/>
      <c r="DV36" s="610"/>
      <c r="DW36" s="611">
        <v>18</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518363</v>
      </c>
      <c r="S37" s="609"/>
      <c r="T37" s="609"/>
      <c r="U37" s="609"/>
      <c r="V37" s="609"/>
      <c r="W37" s="609"/>
      <c r="X37" s="609"/>
      <c r="Y37" s="610"/>
      <c r="Z37" s="646">
        <v>1.9</v>
      </c>
      <c r="AA37" s="646"/>
      <c r="AB37" s="646"/>
      <c r="AC37" s="646"/>
      <c r="AD37" s="647" t="s">
        <v>122</v>
      </c>
      <c r="AE37" s="647"/>
      <c r="AF37" s="647"/>
      <c r="AG37" s="647"/>
      <c r="AH37" s="647"/>
      <c r="AI37" s="647"/>
      <c r="AJ37" s="647"/>
      <c r="AK37" s="647"/>
      <c r="AL37" s="611" t="s">
        <v>122</v>
      </c>
      <c r="AM37" s="612"/>
      <c r="AN37" s="612"/>
      <c r="AO37" s="648"/>
      <c r="AQ37" s="641" t="s">
        <v>319</v>
      </c>
      <c r="AR37" s="642"/>
      <c r="AS37" s="642"/>
      <c r="AT37" s="642"/>
      <c r="AU37" s="642"/>
      <c r="AV37" s="642"/>
      <c r="AW37" s="642"/>
      <c r="AX37" s="642"/>
      <c r="AY37" s="643"/>
      <c r="AZ37" s="608">
        <v>738211</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438258</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1788145</v>
      </c>
      <c r="CS37" s="621"/>
      <c r="CT37" s="621"/>
      <c r="CU37" s="621"/>
      <c r="CV37" s="621"/>
      <c r="CW37" s="621"/>
      <c r="CX37" s="621"/>
      <c r="CY37" s="622"/>
      <c r="CZ37" s="611">
        <v>6.6</v>
      </c>
      <c r="DA37" s="623"/>
      <c r="DB37" s="623"/>
      <c r="DC37" s="624"/>
      <c r="DD37" s="614">
        <v>1787840</v>
      </c>
      <c r="DE37" s="621"/>
      <c r="DF37" s="621"/>
      <c r="DG37" s="621"/>
      <c r="DH37" s="621"/>
      <c r="DI37" s="621"/>
      <c r="DJ37" s="621"/>
      <c r="DK37" s="622"/>
      <c r="DL37" s="614">
        <v>1717189</v>
      </c>
      <c r="DM37" s="621"/>
      <c r="DN37" s="621"/>
      <c r="DO37" s="621"/>
      <c r="DP37" s="621"/>
      <c r="DQ37" s="621"/>
      <c r="DR37" s="621"/>
      <c r="DS37" s="621"/>
      <c r="DT37" s="621"/>
      <c r="DU37" s="621"/>
      <c r="DV37" s="622"/>
      <c r="DW37" s="611">
        <v>11</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569400</v>
      </c>
      <c r="S38" s="609"/>
      <c r="T38" s="609"/>
      <c r="U38" s="609"/>
      <c r="V38" s="609"/>
      <c r="W38" s="609"/>
      <c r="X38" s="609"/>
      <c r="Y38" s="610"/>
      <c r="Z38" s="646">
        <v>2.1</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t="s">
        <v>122</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7579</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2962559</v>
      </c>
      <c r="CS38" s="609"/>
      <c r="CT38" s="609"/>
      <c r="CU38" s="609"/>
      <c r="CV38" s="609"/>
      <c r="CW38" s="609"/>
      <c r="CX38" s="609"/>
      <c r="CY38" s="610"/>
      <c r="CZ38" s="611">
        <v>11</v>
      </c>
      <c r="DA38" s="623"/>
      <c r="DB38" s="623"/>
      <c r="DC38" s="624"/>
      <c r="DD38" s="614">
        <v>2353327</v>
      </c>
      <c r="DE38" s="609"/>
      <c r="DF38" s="609"/>
      <c r="DG38" s="609"/>
      <c r="DH38" s="609"/>
      <c r="DI38" s="609"/>
      <c r="DJ38" s="609"/>
      <c r="DK38" s="610"/>
      <c r="DL38" s="614">
        <v>2211971</v>
      </c>
      <c r="DM38" s="609"/>
      <c r="DN38" s="609"/>
      <c r="DO38" s="609"/>
      <c r="DP38" s="609"/>
      <c r="DQ38" s="609"/>
      <c r="DR38" s="609"/>
      <c r="DS38" s="609"/>
      <c r="DT38" s="609"/>
      <c r="DU38" s="609"/>
      <c r="DV38" s="610"/>
      <c r="DW38" s="611">
        <v>14.2</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t="s">
        <v>122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11136</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922291</v>
      </c>
      <c r="CS39" s="621"/>
      <c r="CT39" s="621"/>
      <c r="CU39" s="621"/>
      <c r="CV39" s="621"/>
      <c r="CW39" s="621"/>
      <c r="CX39" s="621"/>
      <c r="CY39" s="622"/>
      <c r="CZ39" s="611">
        <v>3.4</v>
      </c>
      <c r="DA39" s="623"/>
      <c r="DB39" s="623"/>
      <c r="DC39" s="624"/>
      <c r="DD39" s="614">
        <v>673705</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61000</v>
      </c>
      <c r="S40" s="609"/>
      <c r="T40" s="609"/>
      <c r="U40" s="609"/>
      <c r="V40" s="609"/>
      <c r="W40" s="609"/>
      <c r="X40" s="609"/>
      <c r="Y40" s="610"/>
      <c r="Z40" s="646">
        <v>0.2</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115</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t="s">
        <v>122</v>
      </c>
      <c r="CS40" s="609"/>
      <c r="CT40" s="609"/>
      <c r="CU40" s="609"/>
      <c r="CV40" s="609"/>
      <c r="CW40" s="609"/>
      <c r="CX40" s="609"/>
      <c r="CY40" s="610"/>
      <c r="CZ40" s="611" t="s">
        <v>122</v>
      </c>
      <c r="DA40" s="623"/>
      <c r="DB40" s="623"/>
      <c r="DC40" s="624"/>
      <c r="DD40" s="614" t="s">
        <v>122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27275185</v>
      </c>
      <c r="S41" s="633"/>
      <c r="T41" s="633"/>
      <c r="U41" s="633"/>
      <c r="V41" s="633"/>
      <c r="W41" s="633"/>
      <c r="X41" s="633"/>
      <c r="Y41" s="636"/>
      <c r="Z41" s="637">
        <v>100</v>
      </c>
      <c r="AA41" s="637"/>
      <c r="AB41" s="637"/>
      <c r="AC41" s="637"/>
      <c r="AD41" s="638">
        <v>15559189</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789814</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v>1</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2172745</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399</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501381</v>
      </c>
      <c r="CS42" s="621"/>
      <c r="CT42" s="621"/>
      <c r="CU42" s="621"/>
      <c r="CV42" s="621"/>
      <c r="CW42" s="621"/>
      <c r="CX42" s="621"/>
      <c r="CY42" s="622"/>
      <c r="CZ42" s="611">
        <v>1.9</v>
      </c>
      <c r="DA42" s="623"/>
      <c r="DB42" s="623"/>
      <c r="DC42" s="624"/>
      <c r="DD42" s="614">
        <v>38371</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28004</v>
      </c>
      <c r="CS43" s="621"/>
      <c r="CT43" s="621"/>
      <c r="CU43" s="621"/>
      <c r="CV43" s="621"/>
      <c r="CW43" s="621"/>
      <c r="CX43" s="621"/>
      <c r="CY43" s="622"/>
      <c r="CZ43" s="611">
        <v>0.1</v>
      </c>
      <c r="DA43" s="623"/>
      <c r="DB43" s="623"/>
      <c r="DC43" s="624"/>
      <c r="DD43" s="614">
        <v>28004</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501381</v>
      </c>
      <c r="CS44" s="609"/>
      <c r="CT44" s="609"/>
      <c r="CU44" s="609"/>
      <c r="CV44" s="609"/>
      <c r="CW44" s="609"/>
      <c r="CX44" s="609"/>
      <c r="CY44" s="610"/>
      <c r="CZ44" s="611">
        <v>1.9</v>
      </c>
      <c r="DA44" s="612"/>
      <c r="DB44" s="612"/>
      <c r="DC44" s="613"/>
      <c r="DD44" s="614">
        <v>38371</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176346</v>
      </c>
      <c r="CS45" s="621"/>
      <c r="CT45" s="621"/>
      <c r="CU45" s="621"/>
      <c r="CV45" s="621"/>
      <c r="CW45" s="621"/>
      <c r="CX45" s="621"/>
      <c r="CY45" s="622"/>
      <c r="CZ45" s="611">
        <v>0.7</v>
      </c>
      <c r="DA45" s="623"/>
      <c r="DB45" s="623"/>
      <c r="DC45" s="624"/>
      <c r="DD45" s="614">
        <v>4690</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325035</v>
      </c>
      <c r="CS46" s="609"/>
      <c r="CT46" s="609"/>
      <c r="CU46" s="609"/>
      <c r="CV46" s="609"/>
      <c r="CW46" s="609"/>
      <c r="CX46" s="609"/>
      <c r="CY46" s="610"/>
      <c r="CZ46" s="611">
        <v>1.2</v>
      </c>
      <c r="DA46" s="612"/>
      <c r="DB46" s="612"/>
      <c r="DC46" s="613"/>
      <c r="DD46" s="614">
        <v>33681</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27039243</v>
      </c>
      <c r="CS49" s="593"/>
      <c r="CT49" s="593"/>
      <c r="CU49" s="593"/>
      <c r="CV49" s="593"/>
      <c r="CW49" s="593"/>
      <c r="CX49" s="593"/>
      <c r="CY49" s="594"/>
      <c r="CZ49" s="595">
        <v>100</v>
      </c>
      <c r="DA49" s="596"/>
      <c r="DB49" s="596"/>
      <c r="DC49" s="597"/>
      <c r="DD49" s="598">
        <v>17967858</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0K7JbHGH2vhlODICl+wumgxy9e2KoWYEtjskeL1Jl5+54TJkjuI6ZN8wM1fjdKOJHEIr30SEsfXsSNFa0AsiPA==" saltValue="hGrs3sQXx9YRLYWSC3cH/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2">
      <c r="A7" s="218">
        <v>1</v>
      </c>
      <c r="B7" s="1034" t="s">
        <v>374</v>
      </c>
      <c r="C7" s="1035"/>
      <c r="D7" s="1035"/>
      <c r="E7" s="1035"/>
      <c r="F7" s="1035"/>
      <c r="G7" s="1035"/>
      <c r="H7" s="1035"/>
      <c r="I7" s="1035"/>
      <c r="J7" s="1035"/>
      <c r="K7" s="1035"/>
      <c r="L7" s="1035"/>
      <c r="M7" s="1035"/>
      <c r="N7" s="1035"/>
      <c r="O7" s="1035"/>
      <c r="P7" s="1036"/>
      <c r="Q7" s="1089">
        <v>27820</v>
      </c>
      <c r="R7" s="1090"/>
      <c r="S7" s="1090"/>
      <c r="T7" s="1090"/>
      <c r="U7" s="1090"/>
      <c r="V7" s="1090">
        <v>27584</v>
      </c>
      <c r="W7" s="1090"/>
      <c r="X7" s="1090"/>
      <c r="Y7" s="1090"/>
      <c r="Z7" s="1090"/>
      <c r="AA7" s="1090">
        <v>236</v>
      </c>
      <c r="AB7" s="1090"/>
      <c r="AC7" s="1090"/>
      <c r="AD7" s="1090"/>
      <c r="AE7" s="1091"/>
      <c r="AF7" s="1092">
        <v>228</v>
      </c>
      <c r="AG7" s="1093"/>
      <c r="AH7" s="1093"/>
      <c r="AI7" s="1093"/>
      <c r="AJ7" s="1094"/>
      <c r="AK7" s="1095" t="s">
        <v>548</v>
      </c>
      <c r="AL7" s="1096"/>
      <c r="AM7" s="1096"/>
      <c r="AN7" s="1096"/>
      <c r="AO7" s="1096"/>
      <c r="AP7" s="1096">
        <v>15920</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549</v>
      </c>
      <c r="BT7" s="1087"/>
      <c r="BU7" s="1087"/>
      <c r="BV7" s="1087"/>
      <c r="BW7" s="1087"/>
      <c r="BX7" s="1087"/>
      <c r="BY7" s="1087"/>
      <c r="BZ7" s="1087"/>
      <c r="CA7" s="1087"/>
      <c r="CB7" s="1087"/>
      <c r="CC7" s="1087"/>
      <c r="CD7" s="1087"/>
      <c r="CE7" s="1087"/>
      <c r="CF7" s="1087"/>
      <c r="CG7" s="1099"/>
      <c r="CH7" s="1083">
        <v>2</v>
      </c>
      <c r="CI7" s="1084"/>
      <c r="CJ7" s="1084"/>
      <c r="CK7" s="1084"/>
      <c r="CL7" s="1085"/>
      <c r="CM7" s="1083">
        <v>113</v>
      </c>
      <c r="CN7" s="1084"/>
      <c r="CO7" s="1084"/>
      <c r="CP7" s="1084"/>
      <c r="CQ7" s="1085"/>
      <c r="CR7" s="1083">
        <v>100</v>
      </c>
      <c r="CS7" s="1084"/>
      <c r="CT7" s="1084"/>
      <c r="CU7" s="1084"/>
      <c r="CV7" s="1085"/>
      <c r="CW7" s="1083" t="s">
        <v>485</v>
      </c>
      <c r="CX7" s="1084"/>
      <c r="CY7" s="1084"/>
      <c r="CZ7" s="1084"/>
      <c r="DA7" s="1085"/>
      <c r="DB7" s="1083" t="s">
        <v>485</v>
      </c>
      <c r="DC7" s="1084"/>
      <c r="DD7" s="1084"/>
      <c r="DE7" s="1084"/>
      <c r="DF7" s="1085"/>
      <c r="DG7" s="1083" t="s">
        <v>485</v>
      </c>
      <c r="DH7" s="1084"/>
      <c r="DI7" s="1084"/>
      <c r="DJ7" s="1084"/>
      <c r="DK7" s="1085"/>
      <c r="DL7" s="1083" t="s">
        <v>485</v>
      </c>
      <c r="DM7" s="1084"/>
      <c r="DN7" s="1084"/>
      <c r="DO7" s="1084"/>
      <c r="DP7" s="1085"/>
      <c r="DQ7" s="1083" t="s">
        <v>485</v>
      </c>
      <c r="DR7" s="1084"/>
      <c r="DS7" s="1084"/>
      <c r="DT7" s="1084"/>
      <c r="DU7" s="1085"/>
      <c r="DV7" s="1086"/>
      <c r="DW7" s="1087"/>
      <c r="DX7" s="1087"/>
      <c r="DY7" s="1087"/>
      <c r="DZ7" s="1088"/>
      <c r="EA7" s="216"/>
    </row>
    <row r="8" spans="1:131" s="217" customFormat="1" ht="26.25" customHeight="1" x14ac:dyDescent="0.2">
      <c r="A8" s="220">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t="s">
        <v>550</v>
      </c>
      <c r="BT8" s="980"/>
      <c r="BU8" s="980"/>
      <c r="BV8" s="980"/>
      <c r="BW8" s="980"/>
      <c r="BX8" s="980"/>
      <c r="BY8" s="980"/>
      <c r="BZ8" s="980"/>
      <c r="CA8" s="980"/>
      <c r="CB8" s="980"/>
      <c r="CC8" s="980"/>
      <c r="CD8" s="980"/>
      <c r="CE8" s="980"/>
      <c r="CF8" s="980"/>
      <c r="CG8" s="1001"/>
      <c r="CH8" s="976">
        <v>-1</v>
      </c>
      <c r="CI8" s="977"/>
      <c r="CJ8" s="977"/>
      <c r="CK8" s="977"/>
      <c r="CL8" s="978"/>
      <c r="CM8" s="976">
        <v>31</v>
      </c>
      <c r="CN8" s="977"/>
      <c r="CO8" s="977"/>
      <c r="CP8" s="977"/>
      <c r="CQ8" s="978"/>
      <c r="CR8" s="976">
        <v>5</v>
      </c>
      <c r="CS8" s="977"/>
      <c r="CT8" s="977"/>
      <c r="CU8" s="977"/>
      <c r="CV8" s="978"/>
      <c r="CW8" s="976">
        <v>5</v>
      </c>
      <c r="CX8" s="977"/>
      <c r="CY8" s="977"/>
      <c r="CZ8" s="977"/>
      <c r="DA8" s="978"/>
      <c r="DB8" s="976" t="s">
        <v>485</v>
      </c>
      <c r="DC8" s="977"/>
      <c r="DD8" s="977"/>
      <c r="DE8" s="977"/>
      <c r="DF8" s="978"/>
      <c r="DG8" s="976" t="s">
        <v>485</v>
      </c>
      <c r="DH8" s="977"/>
      <c r="DI8" s="977"/>
      <c r="DJ8" s="977"/>
      <c r="DK8" s="978"/>
      <c r="DL8" s="976" t="s">
        <v>485</v>
      </c>
      <c r="DM8" s="977"/>
      <c r="DN8" s="977"/>
      <c r="DO8" s="977"/>
      <c r="DP8" s="978"/>
      <c r="DQ8" s="976" t="s">
        <v>485</v>
      </c>
      <c r="DR8" s="977"/>
      <c r="DS8" s="977"/>
      <c r="DT8" s="977"/>
      <c r="DU8" s="978"/>
      <c r="DV8" s="979"/>
      <c r="DW8" s="980"/>
      <c r="DX8" s="980"/>
      <c r="DY8" s="980"/>
      <c r="DZ8" s="981"/>
      <c r="EA8" s="216"/>
    </row>
    <row r="9" spans="1:131" s="217" customFormat="1" ht="26.25" customHeight="1" x14ac:dyDescent="0.2">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376</v>
      </c>
      <c r="B23" s="924" t="s">
        <v>377</v>
      </c>
      <c r="C23" s="925"/>
      <c r="D23" s="925"/>
      <c r="E23" s="925"/>
      <c r="F23" s="925"/>
      <c r="G23" s="925"/>
      <c r="H23" s="925"/>
      <c r="I23" s="925"/>
      <c r="J23" s="925"/>
      <c r="K23" s="925"/>
      <c r="L23" s="925"/>
      <c r="M23" s="925"/>
      <c r="N23" s="925"/>
      <c r="O23" s="925"/>
      <c r="P23" s="935"/>
      <c r="Q23" s="1054">
        <v>27275</v>
      </c>
      <c r="R23" s="1048"/>
      <c r="S23" s="1048"/>
      <c r="T23" s="1048"/>
      <c r="U23" s="1048"/>
      <c r="V23" s="1048">
        <v>27039</v>
      </c>
      <c r="W23" s="1048"/>
      <c r="X23" s="1048"/>
      <c r="Y23" s="1048"/>
      <c r="Z23" s="1048"/>
      <c r="AA23" s="1048">
        <v>236</v>
      </c>
      <c r="AB23" s="1048"/>
      <c r="AC23" s="1048"/>
      <c r="AD23" s="1048"/>
      <c r="AE23" s="1055"/>
      <c r="AF23" s="1056">
        <v>228</v>
      </c>
      <c r="AG23" s="1048"/>
      <c r="AH23" s="1048"/>
      <c r="AI23" s="1048"/>
      <c r="AJ23" s="1057"/>
      <c r="AK23" s="1058"/>
      <c r="AL23" s="1059"/>
      <c r="AM23" s="1059"/>
      <c r="AN23" s="1059"/>
      <c r="AO23" s="1059"/>
      <c r="AP23" s="1048">
        <v>15920</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388</v>
      </c>
      <c r="C28" s="1035"/>
      <c r="D28" s="1035"/>
      <c r="E28" s="1035"/>
      <c r="F28" s="1035"/>
      <c r="G28" s="1035"/>
      <c r="H28" s="1035"/>
      <c r="I28" s="1035"/>
      <c r="J28" s="1035"/>
      <c r="K28" s="1035"/>
      <c r="L28" s="1035"/>
      <c r="M28" s="1035"/>
      <c r="N28" s="1035"/>
      <c r="O28" s="1035"/>
      <c r="P28" s="1036"/>
      <c r="Q28" s="1037">
        <v>7274</v>
      </c>
      <c r="R28" s="1038"/>
      <c r="S28" s="1038"/>
      <c r="T28" s="1038"/>
      <c r="U28" s="1038"/>
      <c r="V28" s="1038">
        <v>6701</v>
      </c>
      <c r="W28" s="1038"/>
      <c r="X28" s="1038"/>
      <c r="Y28" s="1038"/>
      <c r="Z28" s="1038"/>
      <c r="AA28" s="1038">
        <v>573</v>
      </c>
      <c r="AB28" s="1038"/>
      <c r="AC28" s="1038"/>
      <c r="AD28" s="1038"/>
      <c r="AE28" s="1039"/>
      <c r="AF28" s="1040">
        <v>573</v>
      </c>
      <c r="AG28" s="1038"/>
      <c r="AH28" s="1038"/>
      <c r="AI28" s="1038"/>
      <c r="AJ28" s="1041"/>
      <c r="AK28" s="1029">
        <v>790</v>
      </c>
      <c r="AL28" s="1030"/>
      <c r="AM28" s="1030"/>
      <c r="AN28" s="1030"/>
      <c r="AO28" s="1030"/>
      <c r="AP28" s="1030" t="s">
        <v>548</v>
      </c>
      <c r="AQ28" s="1030"/>
      <c r="AR28" s="1030"/>
      <c r="AS28" s="1030"/>
      <c r="AT28" s="1030"/>
      <c r="AU28" s="1030" t="s">
        <v>548</v>
      </c>
      <c r="AV28" s="1030"/>
      <c r="AW28" s="1030"/>
      <c r="AX28" s="1030"/>
      <c r="AY28" s="1030"/>
      <c r="AZ28" s="1031" t="s">
        <v>548</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389</v>
      </c>
      <c r="C29" s="1018"/>
      <c r="D29" s="1018"/>
      <c r="E29" s="1018"/>
      <c r="F29" s="1018"/>
      <c r="G29" s="1018"/>
      <c r="H29" s="1018"/>
      <c r="I29" s="1018"/>
      <c r="J29" s="1018"/>
      <c r="K29" s="1018"/>
      <c r="L29" s="1018"/>
      <c r="M29" s="1018"/>
      <c r="N29" s="1018"/>
      <c r="O29" s="1018"/>
      <c r="P29" s="1019"/>
      <c r="Q29" s="1025">
        <v>6903</v>
      </c>
      <c r="R29" s="1026"/>
      <c r="S29" s="1026"/>
      <c r="T29" s="1026"/>
      <c r="U29" s="1026"/>
      <c r="V29" s="1026">
        <v>6828</v>
      </c>
      <c r="W29" s="1026"/>
      <c r="X29" s="1026"/>
      <c r="Y29" s="1026"/>
      <c r="Z29" s="1026"/>
      <c r="AA29" s="1026">
        <v>75</v>
      </c>
      <c r="AB29" s="1026"/>
      <c r="AC29" s="1026"/>
      <c r="AD29" s="1026"/>
      <c r="AE29" s="1027"/>
      <c r="AF29" s="1022">
        <v>75</v>
      </c>
      <c r="AG29" s="1023"/>
      <c r="AH29" s="1023"/>
      <c r="AI29" s="1023"/>
      <c r="AJ29" s="1024"/>
      <c r="AK29" s="967">
        <v>1083</v>
      </c>
      <c r="AL29" s="958"/>
      <c r="AM29" s="958"/>
      <c r="AN29" s="958"/>
      <c r="AO29" s="958"/>
      <c r="AP29" s="958" t="s">
        <v>548</v>
      </c>
      <c r="AQ29" s="958"/>
      <c r="AR29" s="958"/>
      <c r="AS29" s="958"/>
      <c r="AT29" s="958"/>
      <c r="AU29" s="958" t="s">
        <v>548</v>
      </c>
      <c r="AV29" s="958"/>
      <c r="AW29" s="958"/>
      <c r="AX29" s="958"/>
      <c r="AY29" s="958"/>
      <c r="AZ29" s="1028" t="s">
        <v>548</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390</v>
      </c>
      <c r="C30" s="1018"/>
      <c r="D30" s="1018"/>
      <c r="E30" s="1018"/>
      <c r="F30" s="1018"/>
      <c r="G30" s="1018"/>
      <c r="H30" s="1018"/>
      <c r="I30" s="1018"/>
      <c r="J30" s="1018"/>
      <c r="K30" s="1018"/>
      <c r="L30" s="1018"/>
      <c r="M30" s="1018"/>
      <c r="N30" s="1018"/>
      <c r="O30" s="1018"/>
      <c r="P30" s="1019"/>
      <c r="Q30" s="1025">
        <v>1323</v>
      </c>
      <c r="R30" s="1026"/>
      <c r="S30" s="1026"/>
      <c r="T30" s="1026"/>
      <c r="U30" s="1026"/>
      <c r="V30" s="1026">
        <v>1270</v>
      </c>
      <c r="W30" s="1026"/>
      <c r="X30" s="1026"/>
      <c r="Y30" s="1026"/>
      <c r="Z30" s="1026"/>
      <c r="AA30" s="1026">
        <v>54</v>
      </c>
      <c r="AB30" s="1026"/>
      <c r="AC30" s="1026"/>
      <c r="AD30" s="1026"/>
      <c r="AE30" s="1027"/>
      <c r="AF30" s="1022">
        <v>54</v>
      </c>
      <c r="AG30" s="1023"/>
      <c r="AH30" s="1023"/>
      <c r="AI30" s="1023"/>
      <c r="AJ30" s="1024"/>
      <c r="AK30" s="967">
        <v>235</v>
      </c>
      <c r="AL30" s="958"/>
      <c r="AM30" s="958"/>
      <c r="AN30" s="958"/>
      <c r="AO30" s="958"/>
      <c r="AP30" s="958" t="s">
        <v>548</v>
      </c>
      <c r="AQ30" s="958"/>
      <c r="AR30" s="958"/>
      <c r="AS30" s="958"/>
      <c r="AT30" s="958"/>
      <c r="AU30" s="958" t="s">
        <v>548</v>
      </c>
      <c r="AV30" s="958"/>
      <c r="AW30" s="958"/>
      <c r="AX30" s="958"/>
      <c r="AY30" s="958"/>
      <c r="AZ30" s="1028" t="s">
        <v>548</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t="s">
        <v>391</v>
      </c>
      <c r="C31" s="1018"/>
      <c r="D31" s="1018"/>
      <c r="E31" s="1018"/>
      <c r="F31" s="1018"/>
      <c r="G31" s="1018"/>
      <c r="H31" s="1018"/>
      <c r="I31" s="1018"/>
      <c r="J31" s="1018"/>
      <c r="K31" s="1018"/>
      <c r="L31" s="1018"/>
      <c r="M31" s="1018"/>
      <c r="N31" s="1018"/>
      <c r="O31" s="1018"/>
      <c r="P31" s="1019"/>
      <c r="Q31" s="1025">
        <v>1984</v>
      </c>
      <c r="R31" s="1026"/>
      <c r="S31" s="1026"/>
      <c r="T31" s="1026"/>
      <c r="U31" s="1026"/>
      <c r="V31" s="1026">
        <v>1915</v>
      </c>
      <c r="W31" s="1026"/>
      <c r="X31" s="1026"/>
      <c r="Y31" s="1026"/>
      <c r="Z31" s="1026"/>
      <c r="AA31" s="1026">
        <v>70</v>
      </c>
      <c r="AB31" s="1026"/>
      <c r="AC31" s="1026"/>
      <c r="AD31" s="1026"/>
      <c r="AE31" s="1027"/>
      <c r="AF31" s="1022">
        <v>565</v>
      </c>
      <c r="AG31" s="1023"/>
      <c r="AH31" s="1023"/>
      <c r="AI31" s="1023"/>
      <c r="AJ31" s="1024"/>
      <c r="AK31" s="967">
        <v>738</v>
      </c>
      <c r="AL31" s="958"/>
      <c r="AM31" s="958"/>
      <c r="AN31" s="958"/>
      <c r="AO31" s="958"/>
      <c r="AP31" s="958">
        <v>16160</v>
      </c>
      <c r="AQ31" s="958"/>
      <c r="AR31" s="958"/>
      <c r="AS31" s="958"/>
      <c r="AT31" s="958"/>
      <c r="AU31" s="958">
        <v>11749</v>
      </c>
      <c r="AV31" s="958"/>
      <c r="AW31" s="958"/>
      <c r="AX31" s="958"/>
      <c r="AY31" s="958"/>
      <c r="AZ31" s="1028" t="s">
        <v>548</v>
      </c>
      <c r="BA31" s="1028"/>
      <c r="BB31" s="1028"/>
      <c r="BC31" s="1028"/>
      <c r="BD31" s="1028"/>
      <c r="BE31" s="959" t="s">
        <v>392</v>
      </c>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c r="C32" s="1018"/>
      <c r="D32" s="1018"/>
      <c r="E32" s="1018"/>
      <c r="F32" s="1018"/>
      <c r="G32" s="1018"/>
      <c r="H32" s="1018"/>
      <c r="I32" s="1018"/>
      <c r="J32" s="1018"/>
      <c r="K32" s="1018"/>
      <c r="L32" s="1018"/>
      <c r="M32" s="1018"/>
      <c r="N32" s="1018"/>
      <c r="O32" s="1018"/>
      <c r="P32" s="1019"/>
      <c r="Q32" s="1025"/>
      <c r="R32" s="1026"/>
      <c r="S32" s="1026"/>
      <c r="T32" s="1026"/>
      <c r="U32" s="1026"/>
      <c r="V32" s="1026"/>
      <c r="W32" s="1026"/>
      <c r="X32" s="1026"/>
      <c r="Y32" s="1026"/>
      <c r="Z32" s="1026"/>
      <c r="AA32" s="1026"/>
      <c r="AB32" s="1026"/>
      <c r="AC32" s="1026"/>
      <c r="AD32" s="1026"/>
      <c r="AE32" s="1027"/>
      <c r="AF32" s="1022"/>
      <c r="AG32" s="1023"/>
      <c r="AH32" s="1023"/>
      <c r="AI32" s="1023"/>
      <c r="AJ32" s="1024"/>
      <c r="AK32" s="967"/>
      <c r="AL32" s="958"/>
      <c r="AM32" s="958"/>
      <c r="AN32" s="958"/>
      <c r="AO32" s="958"/>
      <c r="AP32" s="958"/>
      <c r="AQ32" s="958"/>
      <c r="AR32" s="958"/>
      <c r="AS32" s="958"/>
      <c r="AT32" s="958"/>
      <c r="AU32" s="958"/>
      <c r="AV32" s="958"/>
      <c r="AW32" s="958"/>
      <c r="AX32" s="958"/>
      <c r="AY32" s="958"/>
      <c r="AZ32" s="1028"/>
      <c r="BA32" s="1028"/>
      <c r="BB32" s="1028"/>
      <c r="BC32" s="1028"/>
      <c r="BD32" s="1028"/>
      <c r="BE32" s="959"/>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393</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376</v>
      </c>
      <c r="B63" s="924" t="s">
        <v>394</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1267</v>
      </c>
      <c r="AG63" s="946"/>
      <c r="AH63" s="946"/>
      <c r="AI63" s="946"/>
      <c r="AJ63" s="1009"/>
      <c r="AK63" s="1010"/>
      <c r="AL63" s="950"/>
      <c r="AM63" s="950"/>
      <c r="AN63" s="950"/>
      <c r="AO63" s="950"/>
      <c r="AP63" s="946">
        <v>16160</v>
      </c>
      <c r="AQ63" s="946"/>
      <c r="AR63" s="946"/>
      <c r="AS63" s="946"/>
      <c r="AT63" s="946"/>
      <c r="AU63" s="946">
        <v>11749</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396</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397</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551</v>
      </c>
      <c r="C68" s="973"/>
      <c r="D68" s="973"/>
      <c r="E68" s="973"/>
      <c r="F68" s="973"/>
      <c r="G68" s="973"/>
      <c r="H68" s="973"/>
      <c r="I68" s="973"/>
      <c r="J68" s="973"/>
      <c r="K68" s="973"/>
      <c r="L68" s="973"/>
      <c r="M68" s="973"/>
      <c r="N68" s="973"/>
      <c r="O68" s="973"/>
      <c r="P68" s="974"/>
      <c r="Q68" s="975">
        <v>600</v>
      </c>
      <c r="R68" s="969"/>
      <c r="S68" s="969"/>
      <c r="T68" s="969"/>
      <c r="U68" s="969"/>
      <c r="V68" s="969">
        <v>590</v>
      </c>
      <c r="W68" s="969"/>
      <c r="X68" s="969"/>
      <c r="Y68" s="969"/>
      <c r="Z68" s="969"/>
      <c r="AA68" s="969">
        <v>10</v>
      </c>
      <c r="AB68" s="969"/>
      <c r="AC68" s="969"/>
      <c r="AD68" s="969"/>
      <c r="AE68" s="969"/>
      <c r="AF68" s="969">
        <v>10</v>
      </c>
      <c r="AG68" s="969"/>
      <c r="AH68" s="969"/>
      <c r="AI68" s="969"/>
      <c r="AJ68" s="969"/>
      <c r="AK68" s="969" t="s">
        <v>485</v>
      </c>
      <c r="AL68" s="969"/>
      <c r="AM68" s="969"/>
      <c r="AN68" s="969"/>
      <c r="AO68" s="969"/>
      <c r="AP68" s="969">
        <v>135</v>
      </c>
      <c r="AQ68" s="969"/>
      <c r="AR68" s="969"/>
      <c r="AS68" s="969"/>
      <c r="AT68" s="969"/>
      <c r="AU68" s="969">
        <v>68</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560</v>
      </c>
      <c r="C69" s="962"/>
      <c r="D69" s="962"/>
      <c r="E69" s="962"/>
      <c r="F69" s="962"/>
      <c r="G69" s="962"/>
      <c r="H69" s="962"/>
      <c r="I69" s="962"/>
      <c r="J69" s="962"/>
      <c r="K69" s="962"/>
      <c r="L69" s="962"/>
      <c r="M69" s="962"/>
      <c r="N69" s="962"/>
      <c r="O69" s="962"/>
      <c r="P69" s="963"/>
      <c r="Q69" s="964">
        <v>6428</v>
      </c>
      <c r="R69" s="958"/>
      <c r="S69" s="958"/>
      <c r="T69" s="958"/>
      <c r="U69" s="958"/>
      <c r="V69" s="958">
        <v>6327</v>
      </c>
      <c r="W69" s="958"/>
      <c r="X69" s="958"/>
      <c r="Y69" s="958"/>
      <c r="Z69" s="958"/>
      <c r="AA69" s="958">
        <v>101</v>
      </c>
      <c r="AB69" s="958"/>
      <c r="AC69" s="958"/>
      <c r="AD69" s="958"/>
      <c r="AE69" s="958"/>
      <c r="AF69" s="958">
        <v>73</v>
      </c>
      <c r="AG69" s="958"/>
      <c r="AH69" s="958"/>
      <c r="AI69" s="958"/>
      <c r="AJ69" s="958"/>
      <c r="AK69" s="958" t="s">
        <v>485</v>
      </c>
      <c r="AL69" s="958"/>
      <c r="AM69" s="958"/>
      <c r="AN69" s="958"/>
      <c r="AO69" s="958"/>
      <c r="AP69" s="958">
        <v>3094</v>
      </c>
      <c r="AQ69" s="958"/>
      <c r="AR69" s="958"/>
      <c r="AS69" s="958"/>
      <c r="AT69" s="958"/>
      <c r="AU69" s="958">
        <v>427</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552</v>
      </c>
      <c r="C70" s="962"/>
      <c r="D70" s="962"/>
      <c r="E70" s="962"/>
      <c r="F70" s="962"/>
      <c r="G70" s="962"/>
      <c r="H70" s="962"/>
      <c r="I70" s="962"/>
      <c r="J70" s="962"/>
      <c r="K70" s="962"/>
      <c r="L70" s="962"/>
      <c r="M70" s="962"/>
      <c r="N70" s="962"/>
      <c r="O70" s="962"/>
      <c r="P70" s="963"/>
      <c r="Q70" s="964">
        <v>3299</v>
      </c>
      <c r="R70" s="958"/>
      <c r="S70" s="958"/>
      <c r="T70" s="958"/>
      <c r="U70" s="958"/>
      <c r="V70" s="958">
        <v>3229</v>
      </c>
      <c r="W70" s="958"/>
      <c r="X70" s="958"/>
      <c r="Y70" s="958"/>
      <c r="Z70" s="958"/>
      <c r="AA70" s="958">
        <v>69</v>
      </c>
      <c r="AB70" s="958"/>
      <c r="AC70" s="958"/>
      <c r="AD70" s="958"/>
      <c r="AE70" s="958"/>
      <c r="AF70" s="958">
        <v>69</v>
      </c>
      <c r="AG70" s="958"/>
      <c r="AH70" s="958"/>
      <c r="AI70" s="958"/>
      <c r="AJ70" s="958"/>
      <c r="AK70" s="958" t="s">
        <v>485</v>
      </c>
      <c r="AL70" s="958"/>
      <c r="AM70" s="958"/>
      <c r="AN70" s="958"/>
      <c r="AO70" s="958"/>
      <c r="AP70" s="958">
        <v>1939</v>
      </c>
      <c r="AQ70" s="958"/>
      <c r="AR70" s="958"/>
      <c r="AS70" s="958"/>
      <c r="AT70" s="958"/>
      <c r="AU70" s="958">
        <v>570</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553</v>
      </c>
      <c r="C71" s="962"/>
      <c r="D71" s="962"/>
      <c r="E71" s="962"/>
      <c r="F71" s="962"/>
      <c r="G71" s="962"/>
      <c r="H71" s="962"/>
      <c r="I71" s="962"/>
      <c r="J71" s="962"/>
      <c r="K71" s="962"/>
      <c r="L71" s="962"/>
      <c r="M71" s="962"/>
      <c r="N71" s="962"/>
      <c r="O71" s="962"/>
      <c r="P71" s="963"/>
      <c r="Q71" s="964">
        <v>105</v>
      </c>
      <c r="R71" s="958"/>
      <c r="S71" s="958"/>
      <c r="T71" s="958"/>
      <c r="U71" s="958"/>
      <c r="V71" s="958">
        <v>101</v>
      </c>
      <c r="W71" s="958"/>
      <c r="X71" s="958"/>
      <c r="Y71" s="958"/>
      <c r="Z71" s="958"/>
      <c r="AA71" s="958">
        <v>5</v>
      </c>
      <c r="AB71" s="958"/>
      <c r="AC71" s="958"/>
      <c r="AD71" s="958"/>
      <c r="AE71" s="958"/>
      <c r="AF71" s="958">
        <v>5</v>
      </c>
      <c r="AG71" s="958"/>
      <c r="AH71" s="958"/>
      <c r="AI71" s="958"/>
      <c r="AJ71" s="958"/>
      <c r="AK71" s="958" t="s">
        <v>485</v>
      </c>
      <c r="AL71" s="958"/>
      <c r="AM71" s="958"/>
      <c r="AN71" s="958"/>
      <c r="AO71" s="958"/>
      <c r="AP71" s="958" t="s">
        <v>485</v>
      </c>
      <c r="AQ71" s="958"/>
      <c r="AR71" s="958"/>
      <c r="AS71" s="958"/>
      <c r="AT71" s="958"/>
      <c r="AU71" s="958" t="s">
        <v>485</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t="s">
        <v>554</v>
      </c>
      <c r="C72" s="962"/>
      <c r="D72" s="962"/>
      <c r="E72" s="962"/>
      <c r="F72" s="962"/>
      <c r="G72" s="962"/>
      <c r="H72" s="962"/>
      <c r="I72" s="962"/>
      <c r="J72" s="962"/>
      <c r="K72" s="962"/>
      <c r="L72" s="962"/>
      <c r="M72" s="962"/>
      <c r="N72" s="962"/>
      <c r="O72" s="962"/>
      <c r="P72" s="963"/>
      <c r="Q72" s="964">
        <v>290</v>
      </c>
      <c r="R72" s="958"/>
      <c r="S72" s="958"/>
      <c r="T72" s="958"/>
      <c r="U72" s="958"/>
      <c r="V72" s="958">
        <v>250</v>
      </c>
      <c r="W72" s="958"/>
      <c r="X72" s="958"/>
      <c r="Y72" s="958"/>
      <c r="Z72" s="958"/>
      <c r="AA72" s="958">
        <v>40</v>
      </c>
      <c r="AB72" s="958"/>
      <c r="AC72" s="958"/>
      <c r="AD72" s="958"/>
      <c r="AE72" s="958"/>
      <c r="AF72" s="958">
        <v>40</v>
      </c>
      <c r="AG72" s="958"/>
      <c r="AH72" s="958"/>
      <c r="AI72" s="958"/>
      <c r="AJ72" s="958"/>
      <c r="AK72" s="958" t="s">
        <v>559</v>
      </c>
      <c r="AL72" s="958"/>
      <c r="AM72" s="958"/>
      <c r="AN72" s="958"/>
      <c r="AO72" s="958"/>
      <c r="AP72" s="958" t="s">
        <v>559</v>
      </c>
      <c r="AQ72" s="958"/>
      <c r="AR72" s="958"/>
      <c r="AS72" s="958"/>
      <c r="AT72" s="958"/>
      <c r="AU72" s="958" t="s">
        <v>559</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t="s">
        <v>555</v>
      </c>
      <c r="C73" s="962"/>
      <c r="D73" s="962"/>
      <c r="E73" s="962"/>
      <c r="F73" s="962"/>
      <c r="G73" s="962"/>
      <c r="H73" s="962"/>
      <c r="I73" s="962"/>
      <c r="J73" s="962"/>
      <c r="K73" s="962"/>
      <c r="L73" s="962"/>
      <c r="M73" s="962"/>
      <c r="N73" s="962"/>
      <c r="O73" s="962"/>
      <c r="P73" s="963"/>
      <c r="Q73" s="964">
        <v>1428744</v>
      </c>
      <c r="R73" s="958"/>
      <c r="S73" s="958"/>
      <c r="T73" s="958"/>
      <c r="U73" s="958"/>
      <c r="V73" s="958">
        <v>1401874</v>
      </c>
      <c r="W73" s="958"/>
      <c r="X73" s="958"/>
      <c r="Y73" s="958"/>
      <c r="Z73" s="958"/>
      <c r="AA73" s="958">
        <v>26871</v>
      </c>
      <c r="AB73" s="958"/>
      <c r="AC73" s="958"/>
      <c r="AD73" s="958"/>
      <c r="AE73" s="958"/>
      <c r="AF73" s="958">
        <v>26871</v>
      </c>
      <c r="AG73" s="958"/>
      <c r="AH73" s="958"/>
      <c r="AI73" s="958"/>
      <c r="AJ73" s="958"/>
      <c r="AK73" s="958">
        <v>12578</v>
      </c>
      <c r="AL73" s="958"/>
      <c r="AM73" s="958"/>
      <c r="AN73" s="958"/>
      <c r="AO73" s="958"/>
      <c r="AP73" s="958" t="s">
        <v>559</v>
      </c>
      <c r="AQ73" s="958"/>
      <c r="AR73" s="958"/>
      <c r="AS73" s="958"/>
      <c r="AT73" s="958"/>
      <c r="AU73" s="958" t="s">
        <v>559</v>
      </c>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t="s">
        <v>556</v>
      </c>
      <c r="C74" s="962"/>
      <c r="D74" s="962"/>
      <c r="E74" s="962"/>
      <c r="F74" s="962"/>
      <c r="G74" s="962"/>
      <c r="H74" s="962"/>
      <c r="I74" s="962"/>
      <c r="J74" s="962"/>
      <c r="K74" s="962"/>
      <c r="L74" s="962"/>
      <c r="M74" s="962"/>
      <c r="N74" s="962"/>
      <c r="O74" s="962"/>
      <c r="P74" s="963"/>
      <c r="Q74" s="964">
        <v>38877</v>
      </c>
      <c r="R74" s="958"/>
      <c r="S74" s="958"/>
      <c r="T74" s="958"/>
      <c r="U74" s="958"/>
      <c r="V74" s="958">
        <v>35991</v>
      </c>
      <c r="W74" s="958"/>
      <c r="X74" s="958"/>
      <c r="Y74" s="958"/>
      <c r="Z74" s="958"/>
      <c r="AA74" s="958">
        <v>2886</v>
      </c>
      <c r="AB74" s="958"/>
      <c r="AC74" s="958"/>
      <c r="AD74" s="958"/>
      <c r="AE74" s="958"/>
      <c r="AF74" s="958">
        <v>27482</v>
      </c>
      <c r="AG74" s="958"/>
      <c r="AH74" s="958"/>
      <c r="AI74" s="958"/>
      <c r="AJ74" s="958"/>
      <c r="AK74" s="958" t="s">
        <v>559</v>
      </c>
      <c r="AL74" s="958"/>
      <c r="AM74" s="958"/>
      <c r="AN74" s="958"/>
      <c r="AO74" s="958"/>
      <c r="AP74" s="958">
        <v>96454</v>
      </c>
      <c r="AQ74" s="958"/>
      <c r="AR74" s="958"/>
      <c r="AS74" s="958"/>
      <c r="AT74" s="958"/>
      <c r="AU74" s="958" t="s">
        <v>559</v>
      </c>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t="s">
        <v>557</v>
      </c>
      <c r="C75" s="962"/>
      <c r="D75" s="962"/>
      <c r="E75" s="962"/>
      <c r="F75" s="962"/>
      <c r="G75" s="962"/>
      <c r="H75" s="962"/>
      <c r="I75" s="962"/>
      <c r="J75" s="962"/>
      <c r="K75" s="962"/>
      <c r="L75" s="962"/>
      <c r="M75" s="962"/>
      <c r="N75" s="962"/>
      <c r="O75" s="962"/>
      <c r="P75" s="963"/>
      <c r="Q75" s="965">
        <v>6104</v>
      </c>
      <c r="R75" s="966"/>
      <c r="S75" s="966"/>
      <c r="T75" s="966"/>
      <c r="U75" s="967"/>
      <c r="V75" s="968">
        <v>5983</v>
      </c>
      <c r="W75" s="966"/>
      <c r="X75" s="966"/>
      <c r="Y75" s="966"/>
      <c r="Z75" s="967"/>
      <c r="AA75" s="968">
        <v>121</v>
      </c>
      <c r="AB75" s="966"/>
      <c r="AC75" s="966"/>
      <c r="AD75" s="966"/>
      <c r="AE75" s="967"/>
      <c r="AF75" s="968">
        <v>17694</v>
      </c>
      <c r="AG75" s="966"/>
      <c r="AH75" s="966"/>
      <c r="AI75" s="966"/>
      <c r="AJ75" s="967"/>
      <c r="AK75" s="968" t="s">
        <v>559</v>
      </c>
      <c r="AL75" s="966"/>
      <c r="AM75" s="966"/>
      <c r="AN75" s="966"/>
      <c r="AO75" s="967"/>
      <c r="AP75" s="968">
        <v>24010</v>
      </c>
      <c r="AQ75" s="966"/>
      <c r="AR75" s="966"/>
      <c r="AS75" s="966"/>
      <c r="AT75" s="967"/>
      <c r="AU75" s="968" t="s">
        <v>559</v>
      </c>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t="s">
        <v>558</v>
      </c>
      <c r="C76" s="962"/>
      <c r="D76" s="962"/>
      <c r="E76" s="962"/>
      <c r="F76" s="962"/>
      <c r="G76" s="962"/>
      <c r="H76" s="962"/>
      <c r="I76" s="962"/>
      <c r="J76" s="962"/>
      <c r="K76" s="962"/>
      <c r="L76" s="962"/>
      <c r="M76" s="962"/>
      <c r="N76" s="962"/>
      <c r="O76" s="962"/>
      <c r="P76" s="963"/>
      <c r="Q76" s="965">
        <v>1318</v>
      </c>
      <c r="R76" s="966"/>
      <c r="S76" s="966"/>
      <c r="T76" s="966"/>
      <c r="U76" s="967"/>
      <c r="V76" s="968">
        <v>1183</v>
      </c>
      <c r="W76" s="966"/>
      <c r="X76" s="966"/>
      <c r="Y76" s="966"/>
      <c r="Z76" s="967"/>
      <c r="AA76" s="968">
        <v>135</v>
      </c>
      <c r="AB76" s="966"/>
      <c r="AC76" s="966"/>
      <c r="AD76" s="966"/>
      <c r="AE76" s="967"/>
      <c r="AF76" s="968">
        <v>1719</v>
      </c>
      <c r="AG76" s="966"/>
      <c r="AH76" s="966"/>
      <c r="AI76" s="966"/>
      <c r="AJ76" s="967"/>
      <c r="AK76" s="968">
        <v>6</v>
      </c>
      <c r="AL76" s="966"/>
      <c r="AM76" s="966"/>
      <c r="AN76" s="966"/>
      <c r="AO76" s="967"/>
      <c r="AP76" s="968">
        <v>2596</v>
      </c>
      <c r="AQ76" s="966"/>
      <c r="AR76" s="966"/>
      <c r="AS76" s="966"/>
      <c r="AT76" s="967"/>
      <c r="AU76" s="968" t="s">
        <v>485</v>
      </c>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376</v>
      </c>
      <c r="B88" s="924" t="s">
        <v>398</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73963</v>
      </c>
      <c r="AG88" s="946"/>
      <c r="AH88" s="946"/>
      <c r="AI88" s="946"/>
      <c r="AJ88" s="946"/>
      <c r="AK88" s="950"/>
      <c r="AL88" s="950"/>
      <c r="AM88" s="950"/>
      <c r="AN88" s="950"/>
      <c r="AO88" s="950"/>
      <c r="AP88" s="946">
        <v>128228</v>
      </c>
      <c r="AQ88" s="946"/>
      <c r="AR88" s="946"/>
      <c r="AS88" s="946"/>
      <c r="AT88" s="946"/>
      <c r="AU88" s="946">
        <v>1065</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24" t="s">
        <v>399</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105</v>
      </c>
      <c r="CS102" s="940"/>
      <c r="CT102" s="940"/>
      <c r="CU102" s="940"/>
      <c r="CV102" s="941"/>
      <c r="CW102" s="939">
        <v>5</v>
      </c>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400</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401</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404</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405</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406</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407</v>
      </c>
      <c r="AB109" s="883"/>
      <c r="AC109" s="883"/>
      <c r="AD109" s="883"/>
      <c r="AE109" s="884"/>
      <c r="AF109" s="885" t="s">
        <v>408</v>
      </c>
      <c r="AG109" s="883"/>
      <c r="AH109" s="883"/>
      <c r="AI109" s="883"/>
      <c r="AJ109" s="884"/>
      <c r="AK109" s="885" t="s">
        <v>294</v>
      </c>
      <c r="AL109" s="883"/>
      <c r="AM109" s="883"/>
      <c r="AN109" s="883"/>
      <c r="AO109" s="884"/>
      <c r="AP109" s="885" t="s">
        <v>409</v>
      </c>
      <c r="AQ109" s="883"/>
      <c r="AR109" s="883"/>
      <c r="AS109" s="883"/>
      <c r="AT109" s="916"/>
      <c r="AU109" s="882" t="s">
        <v>406</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407</v>
      </c>
      <c r="BR109" s="883"/>
      <c r="BS109" s="883"/>
      <c r="BT109" s="883"/>
      <c r="BU109" s="884"/>
      <c r="BV109" s="885" t="s">
        <v>408</v>
      </c>
      <c r="BW109" s="883"/>
      <c r="BX109" s="883"/>
      <c r="BY109" s="883"/>
      <c r="BZ109" s="884"/>
      <c r="CA109" s="885" t="s">
        <v>294</v>
      </c>
      <c r="CB109" s="883"/>
      <c r="CC109" s="883"/>
      <c r="CD109" s="883"/>
      <c r="CE109" s="884"/>
      <c r="CF109" s="923" t="s">
        <v>409</v>
      </c>
      <c r="CG109" s="923"/>
      <c r="CH109" s="923"/>
      <c r="CI109" s="923"/>
      <c r="CJ109" s="923"/>
      <c r="CK109" s="885" t="s">
        <v>410</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407</v>
      </c>
      <c r="DH109" s="883"/>
      <c r="DI109" s="883"/>
      <c r="DJ109" s="883"/>
      <c r="DK109" s="884"/>
      <c r="DL109" s="885" t="s">
        <v>408</v>
      </c>
      <c r="DM109" s="883"/>
      <c r="DN109" s="883"/>
      <c r="DO109" s="883"/>
      <c r="DP109" s="884"/>
      <c r="DQ109" s="885" t="s">
        <v>294</v>
      </c>
      <c r="DR109" s="883"/>
      <c r="DS109" s="883"/>
      <c r="DT109" s="883"/>
      <c r="DU109" s="884"/>
      <c r="DV109" s="885" t="s">
        <v>409</v>
      </c>
      <c r="DW109" s="883"/>
      <c r="DX109" s="883"/>
      <c r="DY109" s="883"/>
      <c r="DZ109" s="916"/>
    </row>
    <row r="110" spans="1:131" s="212" customFormat="1" ht="26.25" customHeight="1" x14ac:dyDescent="0.2">
      <c r="A110" s="794" t="s">
        <v>411</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1771686</v>
      </c>
      <c r="AB110" s="876"/>
      <c r="AC110" s="876"/>
      <c r="AD110" s="876"/>
      <c r="AE110" s="877"/>
      <c r="AF110" s="878">
        <v>1690263</v>
      </c>
      <c r="AG110" s="876"/>
      <c r="AH110" s="876"/>
      <c r="AI110" s="876"/>
      <c r="AJ110" s="877"/>
      <c r="AK110" s="878">
        <v>1510000</v>
      </c>
      <c r="AL110" s="876"/>
      <c r="AM110" s="876"/>
      <c r="AN110" s="876"/>
      <c r="AO110" s="877"/>
      <c r="AP110" s="879">
        <v>11.1</v>
      </c>
      <c r="AQ110" s="880"/>
      <c r="AR110" s="880"/>
      <c r="AS110" s="880"/>
      <c r="AT110" s="881"/>
      <c r="AU110" s="917" t="s">
        <v>69</v>
      </c>
      <c r="AV110" s="918"/>
      <c r="AW110" s="918"/>
      <c r="AX110" s="918"/>
      <c r="AY110" s="918"/>
      <c r="AZ110" s="847" t="s">
        <v>412</v>
      </c>
      <c r="BA110" s="795"/>
      <c r="BB110" s="795"/>
      <c r="BC110" s="795"/>
      <c r="BD110" s="795"/>
      <c r="BE110" s="795"/>
      <c r="BF110" s="795"/>
      <c r="BG110" s="795"/>
      <c r="BH110" s="795"/>
      <c r="BI110" s="795"/>
      <c r="BJ110" s="795"/>
      <c r="BK110" s="795"/>
      <c r="BL110" s="795"/>
      <c r="BM110" s="795"/>
      <c r="BN110" s="795"/>
      <c r="BO110" s="795"/>
      <c r="BP110" s="796"/>
      <c r="BQ110" s="848">
        <v>17385493</v>
      </c>
      <c r="BR110" s="829"/>
      <c r="BS110" s="829"/>
      <c r="BT110" s="829"/>
      <c r="BU110" s="829"/>
      <c r="BV110" s="829">
        <v>16179013</v>
      </c>
      <c r="BW110" s="829"/>
      <c r="BX110" s="829"/>
      <c r="BY110" s="829"/>
      <c r="BZ110" s="829"/>
      <c r="CA110" s="829">
        <v>15920163</v>
      </c>
      <c r="CB110" s="829"/>
      <c r="CC110" s="829"/>
      <c r="CD110" s="829"/>
      <c r="CE110" s="829"/>
      <c r="CF110" s="853">
        <v>117</v>
      </c>
      <c r="CG110" s="854"/>
      <c r="CH110" s="854"/>
      <c r="CI110" s="854"/>
      <c r="CJ110" s="854"/>
      <c r="CK110" s="913" t="s">
        <v>413</v>
      </c>
      <c r="CL110" s="806"/>
      <c r="CM110" s="847" t="s">
        <v>414</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v>2986</v>
      </c>
      <c r="DH110" s="829"/>
      <c r="DI110" s="829"/>
      <c r="DJ110" s="829"/>
      <c r="DK110" s="829"/>
      <c r="DL110" s="829">
        <v>2374</v>
      </c>
      <c r="DM110" s="829"/>
      <c r="DN110" s="829"/>
      <c r="DO110" s="829"/>
      <c r="DP110" s="829"/>
      <c r="DQ110" s="829">
        <v>1833</v>
      </c>
      <c r="DR110" s="829"/>
      <c r="DS110" s="829"/>
      <c r="DT110" s="829"/>
      <c r="DU110" s="829"/>
      <c r="DV110" s="830">
        <v>0</v>
      </c>
      <c r="DW110" s="830"/>
      <c r="DX110" s="830"/>
      <c r="DY110" s="830"/>
      <c r="DZ110" s="831"/>
    </row>
    <row r="111" spans="1:131" s="212" customFormat="1" ht="26.25" customHeight="1" x14ac:dyDescent="0.2">
      <c r="A111" s="761" t="s">
        <v>415</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416</v>
      </c>
      <c r="BA111" s="739"/>
      <c r="BB111" s="739"/>
      <c r="BC111" s="739"/>
      <c r="BD111" s="739"/>
      <c r="BE111" s="739"/>
      <c r="BF111" s="739"/>
      <c r="BG111" s="739"/>
      <c r="BH111" s="739"/>
      <c r="BI111" s="739"/>
      <c r="BJ111" s="739"/>
      <c r="BK111" s="739"/>
      <c r="BL111" s="739"/>
      <c r="BM111" s="739"/>
      <c r="BN111" s="739"/>
      <c r="BO111" s="739"/>
      <c r="BP111" s="740"/>
      <c r="BQ111" s="803">
        <v>2986</v>
      </c>
      <c r="BR111" s="804"/>
      <c r="BS111" s="804"/>
      <c r="BT111" s="804"/>
      <c r="BU111" s="804"/>
      <c r="BV111" s="804">
        <v>2374</v>
      </c>
      <c r="BW111" s="804"/>
      <c r="BX111" s="804"/>
      <c r="BY111" s="804"/>
      <c r="BZ111" s="804"/>
      <c r="CA111" s="804">
        <v>1833</v>
      </c>
      <c r="CB111" s="804"/>
      <c r="CC111" s="804"/>
      <c r="CD111" s="804"/>
      <c r="CE111" s="804"/>
      <c r="CF111" s="862">
        <v>0</v>
      </c>
      <c r="CG111" s="863"/>
      <c r="CH111" s="863"/>
      <c r="CI111" s="863"/>
      <c r="CJ111" s="863"/>
      <c r="CK111" s="914"/>
      <c r="CL111" s="808"/>
      <c r="CM111" s="802" t="s">
        <v>417</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418</v>
      </c>
      <c r="B112" s="900"/>
      <c r="C112" s="739" t="s">
        <v>419</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420</v>
      </c>
      <c r="BA112" s="739"/>
      <c r="BB112" s="739"/>
      <c r="BC112" s="739"/>
      <c r="BD112" s="739"/>
      <c r="BE112" s="739"/>
      <c r="BF112" s="739"/>
      <c r="BG112" s="739"/>
      <c r="BH112" s="739"/>
      <c r="BI112" s="739"/>
      <c r="BJ112" s="739"/>
      <c r="BK112" s="739"/>
      <c r="BL112" s="739"/>
      <c r="BM112" s="739"/>
      <c r="BN112" s="739"/>
      <c r="BO112" s="739"/>
      <c r="BP112" s="740"/>
      <c r="BQ112" s="803">
        <v>12857564</v>
      </c>
      <c r="BR112" s="804"/>
      <c r="BS112" s="804"/>
      <c r="BT112" s="804"/>
      <c r="BU112" s="804"/>
      <c r="BV112" s="804">
        <v>12213916</v>
      </c>
      <c r="BW112" s="804"/>
      <c r="BX112" s="804"/>
      <c r="BY112" s="804"/>
      <c r="BZ112" s="804"/>
      <c r="CA112" s="804">
        <v>11748642</v>
      </c>
      <c r="CB112" s="804"/>
      <c r="CC112" s="804"/>
      <c r="CD112" s="804"/>
      <c r="CE112" s="804"/>
      <c r="CF112" s="862">
        <v>86.3</v>
      </c>
      <c r="CG112" s="863"/>
      <c r="CH112" s="863"/>
      <c r="CI112" s="863"/>
      <c r="CJ112" s="863"/>
      <c r="CK112" s="914"/>
      <c r="CL112" s="808"/>
      <c r="CM112" s="802" t="s">
        <v>421</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422</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1033400</v>
      </c>
      <c r="AB113" s="906"/>
      <c r="AC113" s="906"/>
      <c r="AD113" s="906"/>
      <c r="AE113" s="907"/>
      <c r="AF113" s="908">
        <v>1021730</v>
      </c>
      <c r="AG113" s="906"/>
      <c r="AH113" s="906"/>
      <c r="AI113" s="906"/>
      <c r="AJ113" s="907"/>
      <c r="AK113" s="908">
        <v>647743</v>
      </c>
      <c r="AL113" s="906"/>
      <c r="AM113" s="906"/>
      <c r="AN113" s="906"/>
      <c r="AO113" s="907"/>
      <c r="AP113" s="909">
        <v>4.8</v>
      </c>
      <c r="AQ113" s="910"/>
      <c r="AR113" s="910"/>
      <c r="AS113" s="910"/>
      <c r="AT113" s="911"/>
      <c r="AU113" s="919"/>
      <c r="AV113" s="920"/>
      <c r="AW113" s="920"/>
      <c r="AX113" s="920"/>
      <c r="AY113" s="920"/>
      <c r="AZ113" s="802" t="s">
        <v>423</v>
      </c>
      <c r="BA113" s="739"/>
      <c r="BB113" s="739"/>
      <c r="BC113" s="739"/>
      <c r="BD113" s="739"/>
      <c r="BE113" s="739"/>
      <c r="BF113" s="739"/>
      <c r="BG113" s="739"/>
      <c r="BH113" s="739"/>
      <c r="BI113" s="739"/>
      <c r="BJ113" s="739"/>
      <c r="BK113" s="739"/>
      <c r="BL113" s="739"/>
      <c r="BM113" s="739"/>
      <c r="BN113" s="739"/>
      <c r="BO113" s="739"/>
      <c r="BP113" s="740"/>
      <c r="BQ113" s="803">
        <v>806112</v>
      </c>
      <c r="BR113" s="804"/>
      <c r="BS113" s="804"/>
      <c r="BT113" s="804"/>
      <c r="BU113" s="804"/>
      <c r="BV113" s="804">
        <v>1299697</v>
      </c>
      <c r="BW113" s="804"/>
      <c r="BX113" s="804"/>
      <c r="BY113" s="804"/>
      <c r="BZ113" s="804"/>
      <c r="CA113" s="804">
        <v>1063869</v>
      </c>
      <c r="CB113" s="804"/>
      <c r="CC113" s="804"/>
      <c r="CD113" s="804"/>
      <c r="CE113" s="804"/>
      <c r="CF113" s="862">
        <v>7.8</v>
      </c>
      <c r="CG113" s="863"/>
      <c r="CH113" s="863"/>
      <c r="CI113" s="863"/>
      <c r="CJ113" s="863"/>
      <c r="CK113" s="914"/>
      <c r="CL113" s="808"/>
      <c r="CM113" s="802" t="s">
        <v>424</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425</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119895</v>
      </c>
      <c r="AB114" s="767"/>
      <c r="AC114" s="767"/>
      <c r="AD114" s="767"/>
      <c r="AE114" s="768"/>
      <c r="AF114" s="769">
        <v>129486</v>
      </c>
      <c r="AG114" s="767"/>
      <c r="AH114" s="767"/>
      <c r="AI114" s="767"/>
      <c r="AJ114" s="768"/>
      <c r="AK114" s="769">
        <v>125603</v>
      </c>
      <c r="AL114" s="767"/>
      <c r="AM114" s="767"/>
      <c r="AN114" s="767"/>
      <c r="AO114" s="768"/>
      <c r="AP114" s="811">
        <v>0.9</v>
      </c>
      <c r="AQ114" s="812"/>
      <c r="AR114" s="812"/>
      <c r="AS114" s="812"/>
      <c r="AT114" s="813"/>
      <c r="AU114" s="919"/>
      <c r="AV114" s="920"/>
      <c r="AW114" s="920"/>
      <c r="AX114" s="920"/>
      <c r="AY114" s="920"/>
      <c r="AZ114" s="802" t="s">
        <v>426</v>
      </c>
      <c r="BA114" s="739"/>
      <c r="BB114" s="739"/>
      <c r="BC114" s="739"/>
      <c r="BD114" s="739"/>
      <c r="BE114" s="739"/>
      <c r="BF114" s="739"/>
      <c r="BG114" s="739"/>
      <c r="BH114" s="739"/>
      <c r="BI114" s="739"/>
      <c r="BJ114" s="739"/>
      <c r="BK114" s="739"/>
      <c r="BL114" s="739"/>
      <c r="BM114" s="739"/>
      <c r="BN114" s="739"/>
      <c r="BO114" s="739"/>
      <c r="BP114" s="740"/>
      <c r="BQ114" s="803">
        <v>2961095</v>
      </c>
      <c r="BR114" s="804"/>
      <c r="BS114" s="804"/>
      <c r="BT114" s="804"/>
      <c r="BU114" s="804"/>
      <c r="BV114" s="804">
        <v>2894560</v>
      </c>
      <c r="BW114" s="804"/>
      <c r="BX114" s="804"/>
      <c r="BY114" s="804"/>
      <c r="BZ114" s="804"/>
      <c r="CA114" s="804">
        <v>3172370</v>
      </c>
      <c r="CB114" s="804"/>
      <c r="CC114" s="804"/>
      <c r="CD114" s="804"/>
      <c r="CE114" s="804"/>
      <c r="CF114" s="862">
        <v>23.3</v>
      </c>
      <c r="CG114" s="863"/>
      <c r="CH114" s="863"/>
      <c r="CI114" s="863"/>
      <c r="CJ114" s="863"/>
      <c r="CK114" s="914"/>
      <c r="CL114" s="808"/>
      <c r="CM114" s="802" t="s">
        <v>427</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428</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680</v>
      </c>
      <c r="AB115" s="906"/>
      <c r="AC115" s="906"/>
      <c r="AD115" s="906"/>
      <c r="AE115" s="907"/>
      <c r="AF115" s="908">
        <v>612</v>
      </c>
      <c r="AG115" s="906"/>
      <c r="AH115" s="906"/>
      <c r="AI115" s="906"/>
      <c r="AJ115" s="907"/>
      <c r="AK115" s="908">
        <v>541</v>
      </c>
      <c r="AL115" s="906"/>
      <c r="AM115" s="906"/>
      <c r="AN115" s="906"/>
      <c r="AO115" s="907"/>
      <c r="AP115" s="909">
        <v>0</v>
      </c>
      <c r="AQ115" s="910"/>
      <c r="AR115" s="910"/>
      <c r="AS115" s="910"/>
      <c r="AT115" s="911"/>
      <c r="AU115" s="919"/>
      <c r="AV115" s="920"/>
      <c r="AW115" s="920"/>
      <c r="AX115" s="920"/>
      <c r="AY115" s="920"/>
      <c r="AZ115" s="802" t="s">
        <v>429</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430</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431</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v>210</v>
      </c>
      <c r="AB116" s="767"/>
      <c r="AC116" s="767"/>
      <c r="AD116" s="767"/>
      <c r="AE116" s="768"/>
      <c r="AF116" s="769">
        <v>485</v>
      </c>
      <c r="AG116" s="767"/>
      <c r="AH116" s="767"/>
      <c r="AI116" s="767"/>
      <c r="AJ116" s="768"/>
      <c r="AK116" s="769">
        <v>1103</v>
      </c>
      <c r="AL116" s="767"/>
      <c r="AM116" s="767"/>
      <c r="AN116" s="767"/>
      <c r="AO116" s="768"/>
      <c r="AP116" s="811">
        <v>0</v>
      </c>
      <c r="AQ116" s="812"/>
      <c r="AR116" s="812"/>
      <c r="AS116" s="812"/>
      <c r="AT116" s="813"/>
      <c r="AU116" s="919"/>
      <c r="AV116" s="920"/>
      <c r="AW116" s="920"/>
      <c r="AX116" s="920"/>
      <c r="AY116" s="920"/>
      <c r="AZ116" s="896" t="s">
        <v>432</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433</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434</v>
      </c>
      <c r="Z117" s="884"/>
      <c r="AA117" s="889">
        <v>2925871</v>
      </c>
      <c r="AB117" s="890"/>
      <c r="AC117" s="890"/>
      <c r="AD117" s="890"/>
      <c r="AE117" s="891"/>
      <c r="AF117" s="892">
        <v>2842576</v>
      </c>
      <c r="AG117" s="890"/>
      <c r="AH117" s="890"/>
      <c r="AI117" s="890"/>
      <c r="AJ117" s="891"/>
      <c r="AK117" s="892">
        <v>2284990</v>
      </c>
      <c r="AL117" s="890"/>
      <c r="AM117" s="890"/>
      <c r="AN117" s="890"/>
      <c r="AO117" s="891"/>
      <c r="AP117" s="893"/>
      <c r="AQ117" s="894"/>
      <c r="AR117" s="894"/>
      <c r="AS117" s="894"/>
      <c r="AT117" s="895"/>
      <c r="AU117" s="919"/>
      <c r="AV117" s="920"/>
      <c r="AW117" s="920"/>
      <c r="AX117" s="920"/>
      <c r="AY117" s="920"/>
      <c r="AZ117" s="850" t="s">
        <v>435</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436</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410</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407</v>
      </c>
      <c r="AB118" s="883"/>
      <c r="AC118" s="883"/>
      <c r="AD118" s="883"/>
      <c r="AE118" s="884"/>
      <c r="AF118" s="885" t="s">
        <v>408</v>
      </c>
      <c r="AG118" s="883"/>
      <c r="AH118" s="883"/>
      <c r="AI118" s="883"/>
      <c r="AJ118" s="884"/>
      <c r="AK118" s="885" t="s">
        <v>294</v>
      </c>
      <c r="AL118" s="883"/>
      <c r="AM118" s="883"/>
      <c r="AN118" s="883"/>
      <c r="AO118" s="884"/>
      <c r="AP118" s="886" t="s">
        <v>409</v>
      </c>
      <c r="AQ118" s="887"/>
      <c r="AR118" s="887"/>
      <c r="AS118" s="887"/>
      <c r="AT118" s="888"/>
      <c r="AU118" s="919"/>
      <c r="AV118" s="920"/>
      <c r="AW118" s="920"/>
      <c r="AX118" s="920"/>
      <c r="AY118" s="920"/>
      <c r="AZ118" s="825" t="s">
        <v>437</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438</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413</v>
      </c>
      <c r="B119" s="806"/>
      <c r="C119" s="847" t="s">
        <v>414</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v>680</v>
      </c>
      <c r="AB119" s="876"/>
      <c r="AC119" s="876"/>
      <c r="AD119" s="876"/>
      <c r="AE119" s="877"/>
      <c r="AF119" s="878">
        <v>612</v>
      </c>
      <c r="AG119" s="876"/>
      <c r="AH119" s="876"/>
      <c r="AI119" s="876"/>
      <c r="AJ119" s="877"/>
      <c r="AK119" s="878">
        <v>541</v>
      </c>
      <c r="AL119" s="876"/>
      <c r="AM119" s="876"/>
      <c r="AN119" s="876"/>
      <c r="AO119" s="877"/>
      <c r="AP119" s="879">
        <v>0</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439</v>
      </c>
      <c r="BP119" s="865"/>
      <c r="BQ119" s="866">
        <v>34013250</v>
      </c>
      <c r="BR119" s="832"/>
      <c r="BS119" s="832"/>
      <c r="BT119" s="832"/>
      <c r="BU119" s="832"/>
      <c r="BV119" s="832">
        <v>32589560</v>
      </c>
      <c r="BW119" s="832"/>
      <c r="BX119" s="832"/>
      <c r="BY119" s="832"/>
      <c r="BZ119" s="832"/>
      <c r="CA119" s="832">
        <v>31906877</v>
      </c>
      <c r="CB119" s="832"/>
      <c r="CC119" s="832"/>
      <c r="CD119" s="832"/>
      <c r="CE119" s="832"/>
      <c r="CF119" s="735"/>
      <c r="CG119" s="736"/>
      <c r="CH119" s="736"/>
      <c r="CI119" s="736"/>
      <c r="CJ119" s="821"/>
      <c r="CK119" s="915"/>
      <c r="CL119" s="810"/>
      <c r="CM119" s="825" t="s">
        <v>440</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417</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441</v>
      </c>
      <c r="AV120" s="868"/>
      <c r="AW120" s="868"/>
      <c r="AX120" s="868"/>
      <c r="AY120" s="869"/>
      <c r="AZ120" s="847" t="s">
        <v>442</v>
      </c>
      <c r="BA120" s="795"/>
      <c r="BB120" s="795"/>
      <c r="BC120" s="795"/>
      <c r="BD120" s="795"/>
      <c r="BE120" s="795"/>
      <c r="BF120" s="795"/>
      <c r="BG120" s="795"/>
      <c r="BH120" s="795"/>
      <c r="BI120" s="795"/>
      <c r="BJ120" s="795"/>
      <c r="BK120" s="795"/>
      <c r="BL120" s="795"/>
      <c r="BM120" s="795"/>
      <c r="BN120" s="795"/>
      <c r="BO120" s="795"/>
      <c r="BP120" s="796"/>
      <c r="BQ120" s="848">
        <v>4024572</v>
      </c>
      <c r="BR120" s="829"/>
      <c r="BS120" s="829"/>
      <c r="BT120" s="829"/>
      <c r="BU120" s="829"/>
      <c r="BV120" s="829">
        <v>3946592</v>
      </c>
      <c r="BW120" s="829"/>
      <c r="BX120" s="829"/>
      <c r="BY120" s="829"/>
      <c r="BZ120" s="829"/>
      <c r="CA120" s="829">
        <v>4600419</v>
      </c>
      <c r="CB120" s="829"/>
      <c r="CC120" s="829"/>
      <c r="CD120" s="829"/>
      <c r="CE120" s="829"/>
      <c r="CF120" s="853">
        <v>33.799999999999997</v>
      </c>
      <c r="CG120" s="854"/>
      <c r="CH120" s="854"/>
      <c r="CI120" s="854"/>
      <c r="CJ120" s="854"/>
      <c r="CK120" s="855" t="s">
        <v>443</v>
      </c>
      <c r="CL120" s="839"/>
      <c r="CM120" s="839"/>
      <c r="CN120" s="839"/>
      <c r="CO120" s="840"/>
      <c r="CP120" s="859" t="s">
        <v>391</v>
      </c>
      <c r="CQ120" s="860"/>
      <c r="CR120" s="860"/>
      <c r="CS120" s="860"/>
      <c r="CT120" s="860"/>
      <c r="CU120" s="860"/>
      <c r="CV120" s="860"/>
      <c r="CW120" s="860"/>
      <c r="CX120" s="860"/>
      <c r="CY120" s="860"/>
      <c r="CZ120" s="860"/>
      <c r="DA120" s="860"/>
      <c r="DB120" s="860"/>
      <c r="DC120" s="860"/>
      <c r="DD120" s="860"/>
      <c r="DE120" s="860"/>
      <c r="DF120" s="861"/>
      <c r="DG120" s="848">
        <v>12510565</v>
      </c>
      <c r="DH120" s="829"/>
      <c r="DI120" s="829"/>
      <c r="DJ120" s="829"/>
      <c r="DK120" s="829"/>
      <c r="DL120" s="829">
        <v>11924207</v>
      </c>
      <c r="DM120" s="829"/>
      <c r="DN120" s="829"/>
      <c r="DO120" s="829"/>
      <c r="DP120" s="829"/>
      <c r="DQ120" s="829">
        <v>11748642</v>
      </c>
      <c r="DR120" s="829"/>
      <c r="DS120" s="829"/>
      <c r="DT120" s="829"/>
      <c r="DU120" s="829"/>
      <c r="DV120" s="830">
        <v>86.3</v>
      </c>
      <c r="DW120" s="830"/>
      <c r="DX120" s="830"/>
      <c r="DY120" s="830"/>
      <c r="DZ120" s="831"/>
    </row>
    <row r="121" spans="1:130" s="212" customFormat="1" ht="26.25" customHeight="1" x14ac:dyDescent="0.2">
      <c r="A121" s="807"/>
      <c r="B121" s="808"/>
      <c r="C121" s="850" t="s">
        <v>444</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445</v>
      </c>
      <c r="BA121" s="739"/>
      <c r="BB121" s="739"/>
      <c r="BC121" s="739"/>
      <c r="BD121" s="739"/>
      <c r="BE121" s="739"/>
      <c r="BF121" s="739"/>
      <c r="BG121" s="739"/>
      <c r="BH121" s="739"/>
      <c r="BI121" s="739"/>
      <c r="BJ121" s="739"/>
      <c r="BK121" s="739"/>
      <c r="BL121" s="739"/>
      <c r="BM121" s="739"/>
      <c r="BN121" s="739"/>
      <c r="BO121" s="739"/>
      <c r="BP121" s="740"/>
      <c r="BQ121" s="803">
        <v>3628226</v>
      </c>
      <c r="BR121" s="804"/>
      <c r="BS121" s="804"/>
      <c r="BT121" s="804"/>
      <c r="BU121" s="804"/>
      <c r="BV121" s="804">
        <v>3393141</v>
      </c>
      <c r="BW121" s="804"/>
      <c r="BX121" s="804"/>
      <c r="BY121" s="804"/>
      <c r="BZ121" s="804"/>
      <c r="CA121" s="804">
        <v>6132362</v>
      </c>
      <c r="CB121" s="804"/>
      <c r="CC121" s="804"/>
      <c r="CD121" s="804"/>
      <c r="CE121" s="804"/>
      <c r="CF121" s="862">
        <v>45.1</v>
      </c>
      <c r="CG121" s="863"/>
      <c r="CH121" s="863"/>
      <c r="CI121" s="863"/>
      <c r="CJ121" s="863"/>
      <c r="CK121" s="856"/>
      <c r="CL121" s="842"/>
      <c r="CM121" s="842"/>
      <c r="CN121" s="842"/>
      <c r="CO121" s="843"/>
      <c r="CP121" s="822" t="s">
        <v>389</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12" customFormat="1" ht="26.25" customHeight="1" x14ac:dyDescent="0.2">
      <c r="A122" s="807"/>
      <c r="B122" s="808"/>
      <c r="C122" s="802" t="s">
        <v>427</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446</v>
      </c>
      <c r="BA122" s="826"/>
      <c r="BB122" s="826"/>
      <c r="BC122" s="826"/>
      <c r="BD122" s="826"/>
      <c r="BE122" s="826"/>
      <c r="BF122" s="826"/>
      <c r="BG122" s="826"/>
      <c r="BH122" s="826"/>
      <c r="BI122" s="826"/>
      <c r="BJ122" s="826"/>
      <c r="BK122" s="826"/>
      <c r="BL122" s="826"/>
      <c r="BM122" s="826"/>
      <c r="BN122" s="826"/>
      <c r="BO122" s="826"/>
      <c r="BP122" s="827"/>
      <c r="BQ122" s="866">
        <v>20499890</v>
      </c>
      <c r="BR122" s="832"/>
      <c r="BS122" s="832"/>
      <c r="BT122" s="832"/>
      <c r="BU122" s="832"/>
      <c r="BV122" s="832">
        <v>19581364</v>
      </c>
      <c r="BW122" s="832"/>
      <c r="BX122" s="832"/>
      <c r="BY122" s="832"/>
      <c r="BZ122" s="832"/>
      <c r="CA122" s="832">
        <v>18460946</v>
      </c>
      <c r="CB122" s="832"/>
      <c r="CC122" s="832"/>
      <c r="CD122" s="832"/>
      <c r="CE122" s="832"/>
      <c r="CF122" s="833">
        <v>135.69999999999999</v>
      </c>
      <c r="CG122" s="834"/>
      <c r="CH122" s="834"/>
      <c r="CI122" s="834"/>
      <c r="CJ122" s="834"/>
      <c r="CK122" s="856"/>
      <c r="CL122" s="842"/>
      <c r="CM122" s="842"/>
      <c r="CN122" s="842"/>
      <c r="CO122" s="843"/>
      <c r="CP122" s="822" t="s">
        <v>390</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433</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447</v>
      </c>
      <c r="BP123" s="865"/>
      <c r="BQ123" s="819">
        <v>28152688</v>
      </c>
      <c r="BR123" s="820"/>
      <c r="BS123" s="820"/>
      <c r="BT123" s="820"/>
      <c r="BU123" s="820"/>
      <c r="BV123" s="820">
        <v>26921097</v>
      </c>
      <c r="BW123" s="820"/>
      <c r="BX123" s="820"/>
      <c r="BY123" s="820"/>
      <c r="BZ123" s="820"/>
      <c r="CA123" s="820">
        <v>29193727</v>
      </c>
      <c r="CB123" s="820"/>
      <c r="CC123" s="820"/>
      <c r="CD123" s="820"/>
      <c r="CE123" s="820"/>
      <c r="CF123" s="735"/>
      <c r="CG123" s="736"/>
      <c r="CH123" s="736"/>
      <c r="CI123" s="736"/>
      <c r="CJ123" s="821"/>
      <c r="CK123" s="856"/>
      <c r="CL123" s="842"/>
      <c r="CM123" s="842"/>
      <c r="CN123" s="842"/>
      <c r="CO123" s="843"/>
      <c r="CP123" s="822" t="s">
        <v>388</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436</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448</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45.4</v>
      </c>
      <c r="BR124" s="818"/>
      <c r="BS124" s="818"/>
      <c r="BT124" s="818"/>
      <c r="BU124" s="818"/>
      <c r="BV124" s="818">
        <v>43</v>
      </c>
      <c r="BW124" s="818"/>
      <c r="BX124" s="818"/>
      <c r="BY124" s="818"/>
      <c r="BZ124" s="818"/>
      <c r="CA124" s="818">
        <v>19.899999999999999</v>
      </c>
      <c r="CB124" s="818"/>
      <c r="CC124" s="818"/>
      <c r="CD124" s="818"/>
      <c r="CE124" s="818"/>
      <c r="CF124" s="713"/>
      <c r="CG124" s="714"/>
      <c r="CH124" s="714"/>
      <c r="CI124" s="714"/>
      <c r="CJ124" s="849"/>
      <c r="CK124" s="857"/>
      <c r="CL124" s="857"/>
      <c r="CM124" s="857"/>
      <c r="CN124" s="857"/>
      <c r="CO124" s="858"/>
      <c r="CP124" s="822" t="s">
        <v>449</v>
      </c>
      <c r="CQ124" s="823"/>
      <c r="CR124" s="823"/>
      <c r="CS124" s="823"/>
      <c r="CT124" s="823"/>
      <c r="CU124" s="823"/>
      <c r="CV124" s="823"/>
      <c r="CW124" s="823"/>
      <c r="CX124" s="823"/>
      <c r="CY124" s="823"/>
      <c r="CZ124" s="823"/>
      <c r="DA124" s="823"/>
      <c r="DB124" s="823"/>
      <c r="DC124" s="823"/>
      <c r="DD124" s="823"/>
      <c r="DE124" s="823"/>
      <c r="DF124" s="824"/>
      <c r="DG124" s="750">
        <v>346999</v>
      </c>
      <c r="DH124" s="751"/>
      <c r="DI124" s="751"/>
      <c r="DJ124" s="751"/>
      <c r="DK124" s="752"/>
      <c r="DL124" s="753">
        <v>289709</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438</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450</v>
      </c>
      <c r="CL125" s="839"/>
      <c r="CM125" s="839"/>
      <c r="CN125" s="839"/>
      <c r="CO125" s="840"/>
      <c r="CP125" s="847" t="s">
        <v>451</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440</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452</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453</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454</v>
      </c>
      <c r="AY127" s="799"/>
      <c r="AZ127" s="799"/>
      <c r="BA127" s="799"/>
      <c r="BB127" s="799"/>
      <c r="BC127" s="799"/>
      <c r="BD127" s="799"/>
      <c r="BE127" s="800"/>
      <c r="BF127" s="798" t="s">
        <v>455</v>
      </c>
      <c r="BG127" s="799"/>
      <c r="BH127" s="799"/>
      <c r="BI127" s="799"/>
      <c r="BJ127" s="799"/>
      <c r="BK127" s="799"/>
      <c r="BL127" s="800"/>
      <c r="BM127" s="798" t="s">
        <v>456</v>
      </c>
      <c r="BN127" s="799"/>
      <c r="BO127" s="799"/>
      <c r="BP127" s="799"/>
      <c r="BQ127" s="799"/>
      <c r="BR127" s="799"/>
      <c r="BS127" s="800"/>
      <c r="BT127" s="798" t="s">
        <v>457</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458</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459</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460</v>
      </c>
      <c r="X128" s="785"/>
      <c r="Y128" s="785"/>
      <c r="Z128" s="786"/>
      <c r="AA128" s="787">
        <v>668582</v>
      </c>
      <c r="AB128" s="788"/>
      <c r="AC128" s="788"/>
      <c r="AD128" s="788"/>
      <c r="AE128" s="789"/>
      <c r="AF128" s="790">
        <v>671486</v>
      </c>
      <c r="AG128" s="788"/>
      <c r="AH128" s="788"/>
      <c r="AI128" s="788"/>
      <c r="AJ128" s="789"/>
      <c r="AK128" s="790">
        <v>718745</v>
      </c>
      <c r="AL128" s="788"/>
      <c r="AM128" s="788"/>
      <c r="AN128" s="788"/>
      <c r="AO128" s="789"/>
      <c r="AP128" s="791"/>
      <c r="AQ128" s="792"/>
      <c r="AR128" s="792"/>
      <c r="AS128" s="792"/>
      <c r="AT128" s="793"/>
      <c r="AU128" s="214"/>
      <c r="AV128" s="214"/>
      <c r="AW128" s="214"/>
      <c r="AX128" s="794" t="s">
        <v>461</v>
      </c>
      <c r="AY128" s="795"/>
      <c r="AZ128" s="795"/>
      <c r="BA128" s="795"/>
      <c r="BB128" s="795"/>
      <c r="BC128" s="795"/>
      <c r="BD128" s="795"/>
      <c r="BE128" s="796"/>
      <c r="BF128" s="773" t="s">
        <v>122</v>
      </c>
      <c r="BG128" s="774"/>
      <c r="BH128" s="774"/>
      <c r="BI128" s="774"/>
      <c r="BJ128" s="774"/>
      <c r="BK128" s="774"/>
      <c r="BL128" s="797"/>
      <c r="BM128" s="773">
        <v>12.77</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462</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463</v>
      </c>
      <c r="X129" s="764"/>
      <c r="Y129" s="764"/>
      <c r="Z129" s="765"/>
      <c r="AA129" s="766">
        <v>14684339</v>
      </c>
      <c r="AB129" s="767"/>
      <c r="AC129" s="767"/>
      <c r="AD129" s="767"/>
      <c r="AE129" s="768"/>
      <c r="AF129" s="769">
        <v>14917416</v>
      </c>
      <c r="AG129" s="767"/>
      <c r="AH129" s="767"/>
      <c r="AI129" s="767"/>
      <c r="AJ129" s="768"/>
      <c r="AK129" s="769">
        <v>15105489</v>
      </c>
      <c r="AL129" s="767"/>
      <c r="AM129" s="767"/>
      <c r="AN129" s="767"/>
      <c r="AO129" s="768"/>
      <c r="AP129" s="770"/>
      <c r="AQ129" s="771"/>
      <c r="AR129" s="771"/>
      <c r="AS129" s="771"/>
      <c r="AT129" s="772"/>
      <c r="AU129" s="215"/>
      <c r="AV129" s="215"/>
      <c r="AW129" s="215"/>
      <c r="AX129" s="738" t="s">
        <v>464</v>
      </c>
      <c r="AY129" s="739"/>
      <c r="AZ129" s="739"/>
      <c r="BA129" s="739"/>
      <c r="BB129" s="739"/>
      <c r="BC129" s="739"/>
      <c r="BD129" s="739"/>
      <c r="BE129" s="740"/>
      <c r="BF129" s="757" t="s">
        <v>122</v>
      </c>
      <c r="BG129" s="758"/>
      <c r="BH129" s="758"/>
      <c r="BI129" s="758"/>
      <c r="BJ129" s="758"/>
      <c r="BK129" s="758"/>
      <c r="BL129" s="759"/>
      <c r="BM129" s="757">
        <v>17.77</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465</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466</v>
      </c>
      <c r="X130" s="764"/>
      <c r="Y130" s="764"/>
      <c r="Z130" s="765"/>
      <c r="AA130" s="766">
        <v>1786899</v>
      </c>
      <c r="AB130" s="767"/>
      <c r="AC130" s="767"/>
      <c r="AD130" s="767"/>
      <c r="AE130" s="768"/>
      <c r="AF130" s="769">
        <v>1748936</v>
      </c>
      <c r="AG130" s="767"/>
      <c r="AH130" s="767"/>
      <c r="AI130" s="767"/>
      <c r="AJ130" s="768"/>
      <c r="AK130" s="769">
        <v>1496939</v>
      </c>
      <c r="AL130" s="767"/>
      <c r="AM130" s="767"/>
      <c r="AN130" s="767"/>
      <c r="AO130" s="768"/>
      <c r="AP130" s="770"/>
      <c r="AQ130" s="771"/>
      <c r="AR130" s="771"/>
      <c r="AS130" s="771"/>
      <c r="AT130" s="772"/>
      <c r="AU130" s="215"/>
      <c r="AV130" s="215"/>
      <c r="AW130" s="215"/>
      <c r="AX130" s="738" t="s">
        <v>467</v>
      </c>
      <c r="AY130" s="739"/>
      <c r="AZ130" s="739"/>
      <c r="BA130" s="739"/>
      <c r="BB130" s="739"/>
      <c r="BC130" s="739"/>
      <c r="BD130" s="739"/>
      <c r="BE130" s="740"/>
      <c r="BF130" s="741">
        <v>2.4</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468</v>
      </c>
      <c r="X131" s="748"/>
      <c r="Y131" s="748"/>
      <c r="Z131" s="749"/>
      <c r="AA131" s="750">
        <v>12897440</v>
      </c>
      <c r="AB131" s="751"/>
      <c r="AC131" s="751"/>
      <c r="AD131" s="751"/>
      <c r="AE131" s="752"/>
      <c r="AF131" s="753">
        <v>13168480</v>
      </c>
      <c r="AG131" s="751"/>
      <c r="AH131" s="751"/>
      <c r="AI131" s="751"/>
      <c r="AJ131" s="752"/>
      <c r="AK131" s="753">
        <v>13608550</v>
      </c>
      <c r="AL131" s="751"/>
      <c r="AM131" s="751"/>
      <c r="AN131" s="751"/>
      <c r="AO131" s="752"/>
      <c r="AP131" s="754"/>
      <c r="AQ131" s="755"/>
      <c r="AR131" s="755"/>
      <c r="AS131" s="755"/>
      <c r="AT131" s="756"/>
      <c r="AU131" s="215"/>
      <c r="AV131" s="215"/>
      <c r="AW131" s="215"/>
      <c r="AX131" s="716" t="s">
        <v>469</v>
      </c>
      <c r="AY131" s="717"/>
      <c r="AZ131" s="717"/>
      <c r="BA131" s="717"/>
      <c r="BB131" s="717"/>
      <c r="BC131" s="717"/>
      <c r="BD131" s="717"/>
      <c r="BE131" s="718"/>
      <c r="BF131" s="719">
        <v>19.899999999999999</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470</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471</v>
      </c>
      <c r="W132" s="729"/>
      <c r="X132" s="729"/>
      <c r="Y132" s="729"/>
      <c r="Z132" s="730"/>
      <c r="AA132" s="731">
        <v>3.647157886</v>
      </c>
      <c r="AB132" s="732"/>
      <c r="AC132" s="732"/>
      <c r="AD132" s="732"/>
      <c r="AE132" s="733"/>
      <c r="AF132" s="734">
        <v>3.2057914049999998</v>
      </c>
      <c r="AG132" s="732"/>
      <c r="AH132" s="732"/>
      <c r="AI132" s="732"/>
      <c r="AJ132" s="733"/>
      <c r="AK132" s="734">
        <v>0.50928558300000004</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472</v>
      </c>
      <c r="W133" s="708"/>
      <c r="X133" s="708"/>
      <c r="Y133" s="708"/>
      <c r="Z133" s="709"/>
      <c r="AA133" s="710">
        <v>2.5</v>
      </c>
      <c r="AB133" s="711"/>
      <c r="AC133" s="711"/>
      <c r="AD133" s="711"/>
      <c r="AE133" s="712"/>
      <c r="AF133" s="710">
        <v>3.2</v>
      </c>
      <c r="AG133" s="711"/>
      <c r="AH133" s="711"/>
      <c r="AI133" s="711"/>
      <c r="AJ133" s="712"/>
      <c r="AK133" s="710">
        <v>2.4</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TMtQO+vWAeY5qvw3QJU8cI8lquKptrf9tWpxfRAIZBCJLEe3qu6LzKI/iiZH36xqfkyNzxHo+Ff+XKITRFTr7g==" saltValue="i6lwphWB5gtE7LaSy28wn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473</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zPA6xCPCXtoK6zDa1X6HBIJ33nDrHxMCSqpx51cJLcBYKcbZ6XxzR2ImLReKH3gr2eX87pPFiy1dpmLLkfUEfg==" saltValue="pRgng5RbwuVYclL7iNiFDg=="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f27MTB1zTEC6L0OjQCKvU5xamUguq5RszQsqeDkQ4N3f26/ximtXuwnHf8BM5HWw16vhA7MvRHeXztTg/u69VA==" saltValue="+XyQ9Rx5JMEmqp+osVFg1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475</v>
      </c>
      <c r="AL6" s="248"/>
      <c r="AM6" s="248"/>
      <c r="AN6" s="248"/>
    </row>
    <row r="7" spans="1:46" ht="13.5" customHeight="1" x14ac:dyDescent="0.2">
      <c r="A7" s="247"/>
      <c r="AK7" s="250"/>
      <c r="AL7" s="251"/>
      <c r="AM7" s="251"/>
      <c r="AN7" s="252"/>
      <c r="AO7" s="1105" t="s">
        <v>476</v>
      </c>
      <c r="AP7" s="253"/>
      <c r="AQ7" s="254" t="s">
        <v>477</v>
      </c>
      <c r="AR7" s="255"/>
    </row>
    <row r="8" spans="1:46" ht="13.2" x14ac:dyDescent="0.2">
      <c r="A8" s="247"/>
      <c r="AK8" s="256"/>
      <c r="AL8" s="257"/>
      <c r="AM8" s="257"/>
      <c r="AN8" s="258"/>
      <c r="AO8" s="1106"/>
      <c r="AP8" s="259" t="s">
        <v>478</v>
      </c>
      <c r="AQ8" s="260" t="s">
        <v>479</v>
      </c>
      <c r="AR8" s="261" t="s">
        <v>480</v>
      </c>
    </row>
    <row r="9" spans="1:46" ht="13.2" x14ac:dyDescent="0.2">
      <c r="A9" s="247"/>
      <c r="AK9" s="1117" t="s">
        <v>481</v>
      </c>
      <c r="AL9" s="1118"/>
      <c r="AM9" s="1118"/>
      <c r="AN9" s="1119"/>
      <c r="AO9" s="262">
        <v>5232429</v>
      </c>
      <c r="AP9" s="262">
        <v>83982</v>
      </c>
      <c r="AQ9" s="263">
        <v>72348</v>
      </c>
      <c r="AR9" s="264">
        <v>16.100000000000001</v>
      </c>
    </row>
    <row r="10" spans="1:46" ht="13.5" customHeight="1" x14ac:dyDescent="0.2">
      <c r="A10" s="247"/>
      <c r="AK10" s="1117" t="s">
        <v>482</v>
      </c>
      <c r="AL10" s="1118"/>
      <c r="AM10" s="1118"/>
      <c r="AN10" s="1119"/>
      <c r="AO10" s="265">
        <v>1067343</v>
      </c>
      <c r="AP10" s="265">
        <v>17131</v>
      </c>
      <c r="AQ10" s="266">
        <v>6364</v>
      </c>
      <c r="AR10" s="267">
        <v>169.2</v>
      </c>
    </row>
    <row r="11" spans="1:46" ht="13.5" customHeight="1" x14ac:dyDescent="0.2">
      <c r="A11" s="247"/>
      <c r="AK11" s="1117" t="s">
        <v>483</v>
      </c>
      <c r="AL11" s="1118"/>
      <c r="AM11" s="1118"/>
      <c r="AN11" s="1119"/>
      <c r="AO11" s="265">
        <v>11231</v>
      </c>
      <c r="AP11" s="265">
        <v>180</v>
      </c>
      <c r="AQ11" s="266">
        <v>1262</v>
      </c>
      <c r="AR11" s="267">
        <v>-85.7</v>
      </c>
    </row>
    <row r="12" spans="1:46" ht="13.5" customHeight="1" x14ac:dyDescent="0.2">
      <c r="A12" s="247"/>
      <c r="AK12" s="1117" t="s">
        <v>484</v>
      </c>
      <c r="AL12" s="1118"/>
      <c r="AM12" s="1118"/>
      <c r="AN12" s="1119"/>
      <c r="AO12" s="265" t="s">
        <v>485</v>
      </c>
      <c r="AP12" s="265" t="s">
        <v>485</v>
      </c>
      <c r="AQ12" s="266">
        <v>10</v>
      </c>
      <c r="AR12" s="267" t="s">
        <v>485</v>
      </c>
    </row>
    <row r="13" spans="1:46" ht="13.5" customHeight="1" x14ac:dyDescent="0.2">
      <c r="A13" s="247"/>
      <c r="AK13" s="1117" t="s">
        <v>486</v>
      </c>
      <c r="AL13" s="1118"/>
      <c r="AM13" s="1118"/>
      <c r="AN13" s="1119"/>
      <c r="AO13" s="265">
        <v>270118</v>
      </c>
      <c r="AP13" s="265">
        <v>4335</v>
      </c>
      <c r="AQ13" s="266">
        <v>3257</v>
      </c>
      <c r="AR13" s="267">
        <v>33.1</v>
      </c>
    </row>
    <row r="14" spans="1:46" ht="13.5" customHeight="1" x14ac:dyDescent="0.2">
      <c r="A14" s="247"/>
      <c r="AK14" s="1117" t="s">
        <v>487</v>
      </c>
      <c r="AL14" s="1118"/>
      <c r="AM14" s="1118"/>
      <c r="AN14" s="1119"/>
      <c r="AO14" s="265">
        <v>28004</v>
      </c>
      <c r="AP14" s="265">
        <v>449</v>
      </c>
      <c r="AQ14" s="266">
        <v>1617</v>
      </c>
      <c r="AR14" s="267">
        <v>-72.2</v>
      </c>
    </row>
    <row r="15" spans="1:46" ht="13.5" customHeight="1" x14ac:dyDescent="0.2">
      <c r="A15" s="247"/>
      <c r="AK15" s="1120" t="s">
        <v>488</v>
      </c>
      <c r="AL15" s="1121"/>
      <c r="AM15" s="1121"/>
      <c r="AN15" s="1122"/>
      <c r="AO15" s="265">
        <v>-305079</v>
      </c>
      <c r="AP15" s="265">
        <v>-4897</v>
      </c>
      <c r="AQ15" s="266">
        <v>-3947</v>
      </c>
      <c r="AR15" s="267">
        <v>24.1</v>
      </c>
    </row>
    <row r="16" spans="1:46" ht="13.2" x14ac:dyDescent="0.2">
      <c r="A16" s="247"/>
      <c r="AK16" s="1120" t="s">
        <v>177</v>
      </c>
      <c r="AL16" s="1121"/>
      <c r="AM16" s="1121"/>
      <c r="AN16" s="1122"/>
      <c r="AO16" s="265">
        <v>6304046</v>
      </c>
      <c r="AP16" s="265">
        <v>101182</v>
      </c>
      <c r="AQ16" s="266">
        <v>80912</v>
      </c>
      <c r="AR16" s="267">
        <v>25.1</v>
      </c>
    </row>
    <row r="17" spans="1:46" ht="13.2" x14ac:dyDescent="0.2">
      <c r="A17" s="247"/>
    </row>
    <row r="18" spans="1:46" ht="13.2" x14ac:dyDescent="0.2">
      <c r="A18" s="247"/>
      <c r="AQ18" s="268"/>
      <c r="AR18" s="268"/>
    </row>
    <row r="19" spans="1:46" ht="13.2" x14ac:dyDescent="0.2">
      <c r="A19" s="247"/>
      <c r="AK19" s="243" t="s">
        <v>489</v>
      </c>
    </row>
    <row r="20" spans="1:46" ht="13.2" x14ac:dyDescent="0.2">
      <c r="A20" s="247"/>
      <c r="AK20" s="269"/>
      <c r="AL20" s="270"/>
      <c r="AM20" s="270"/>
      <c r="AN20" s="271"/>
      <c r="AO20" s="272" t="s">
        <v>490</v>
      </c>
      <c r="AP20" s="273" t="s">
        <v>491</v>
      </c>
      <c r="AQ20" s="274" t="s">
        <v>492</v>
      </c>
      <c r="AR20" s="275"/>
    </row>
    <row r="21" spans="1:46" s="248" customFormat="1" ht="13.2" x14ac:dyDescent="0.2">
      <c r="A21" s="276"/>
      <c r="AK21" s="1123" t="s">
        <v>493</v>
      </c>
      <c r="AL21" s="1124"/>
      <c r="AM21" s="1124"/>
      <c r="AN21" s="1125"/>
      <c r="AO21" s="277">
        <v>8.27</v>
      </c>
      <c r="AP21" s="278">
        <v>6.71</v>
      </c>
      <c r="AQ21" s="279">
        <v>1.56</v>
      </c>
      <c r="AS21" s="280"/>
      <c r="AT21" s="276"/>
    </row>
    <row r="22" spans="1:46" s="248" customFormat="1" ht="13.2" x14ac:dyDescent="0.2">
      <c r="A22" s="276"/>
      <c r="AK22" s="1123" t="s">
        <v>494</v>
      </c>
      <c r="AL22" s="1124"/>
      <c r="AM22" s="1124"/>
      <c r="AN22" s="1125"/>
      <c r="AO22" s="281">
        <v>95.6</v>
      </c>
      <c r="AP22" s="282">
        <v>98.3</v>
      </c>
      <c r="AQ22" s="283">
        <v>-2.7</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16" t="s">
        <v>495</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2" x14ac:dyDescent="0.2">
      <c r="A27" s="288"/>
      <c r="AS27" s="243"/>
      <c r="AT27" s="243"/>
    </row>
    <row r="28" spans="1:46" ht="16.2" x14ac:dyDescent="0.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497</v>
      </c>
      <c r="AL29" s="248"/>
      <c r="AM29" s="248"/>
      <c r="AN29" s="248"/>
      <c r="AS29" s="290"/>
    </row>
    <row r="30" spans="1:46" ht="13.5" customHeight="1" x14ac:dyDescent="0.2">
      <c r="A30" s="247"/>
      <c r="AK30" s="250"/>
      <c r="AL30" s="251"/>
      <c r="AM30" s="251"/>
      <c r="AN30" s="252"/>
      <c r="AO30" s="1105" t="s">
        <v>476</v>
      </c>
      <c r="AP30" s="253"/>
      <c r="AQ30" s="254" t="s">
        <v>477</v>
      </c>
      <c r="AR30" s="255"/>
    </row>
    <row r="31" spans="1:46" ht="13.2" x14ac:dyDescent="0.2">
      <c r="A31" s="247"/>
      <c r="AK31" s="256"/>
      <c r="AL31" s="257"/>
      <c r="AM31" s="257"/>
      <c r="AN31" s="258"/>
      <c r="AO31" s="1106"/>
      <c r="AP31" s="259" t="s">
        <v>478</v>
      </c>
      <c r="AQ31" s="260" t="s">
        <v>479</v>
      </c>
      <c r="AR31" s="261" t="s">
        <v>480</v>
      </c>
    </row>
    <row r="32" spans="1:46" ht="27" customHeight="1" x14ac:dyDescent="0.2">
      <c r="A32" s="247"/>
      <c r="AK32" s="1107" t="s">
        <v>498</v>
      </c>
      <c r="AL32" s="1108"/>
      <c r="AM32" s="1108"/>
      <c r="AN32" s="1109"/>
      <c r="AO32" s="291">
        <v>1510000</v>
      </c>
      <c r="AP32" s="291">
        <v>24236</v>
      </c>
      <c r="AQ32" s="292">
        <v>34344</v>
      </c>
      <c r="AR32" s="293">
        <v>-29.4</v>
      </c>
    </row>
    <row r="33" spans="1:46" ht="13.5" customHeight="1" x14ac:dyDescent="0.2">
      <c r="A33" s="247"/>
      <c r="AK33" s="1107" t="s">
        <v>499</v>
      </c>
      <c r="AL33" s="1108"/>
      <c r="AM33" s="1108"/>
      <c r="AN33" s="1109"/>
      <c r="AO33" s="291" t="s">
        <v>485</v>
      </c>
      <c r="AP33" s="291" t="s">
        <v>485</v>
      </c>
      <c r="AQ33" s="292" t="s">
        <v>485</v>
      </c>
      <c r="AR33" s="293" t="s">
        <v>485</v>
      </c>
    </row>
    <row r="34" spans="1:46" ht="27" customHeight="1" x14ac:dyDescent="0.2">
      <c r="A34" s="247"/>
      <c r="AK34" s="1107" t="s">
        <v>500</v>
      </c>
      <c r="AL34" s="1108"/>
      <c r="AM34" s="1108"/>
      <c r="AN34" s="1109"/>
      <c r="AO34" s="291" t="s">
        <v>485</v>
      </c>
      <c r="AP34" s="291" t="s">
        <v>485</v>
      </c>
      <c r="AQ34" s="292">
        <v>3</v>
      </c>
      <c r="AR34" s="293" t="s">
        <v>485</v>
      </c>
    </row>
    <row r="35" spans="1:46" ht="27" customHeight="1" x14ac:dyDescent="0.2">
      <c r="A35" s="247"/>
      <c r="AK35" s="1107" t="s">
        <v>501</v>
      </c>
      <c r="AL35" s="1108"/>
      <c r="AM35" s="1108"/>
      <c r="AN35" s="1109"/>
      <c r="AO35" s="291">
        <v>647743</v>
      </c>
      <c r="AP35" s="291">
        <v>10396</v>
      </c>
      <c r="AQ35" s="292">
        <v>7806</v>
      </c>
      <c r="AR35" s="293">
        <v>33.200000000000003</v>
      </c>
    </row>
    <row r="36" spans="1:46" ht="27" customHeight="1" x14ac:dyDescent="0.2">
      <c r="A36" s="247"/>
      <c r="AK36" s="1107" t="s">
        <v>502</v>
      </c>
      <c r="AL36" s="1108"/>
      <c r="AM36" s="1108"/>
      <c r="AN36" s="1109"/>
      <c r="AO36" s="291">
        <v>125603</v>
      </c>
      <c r="AP36" s="291">
        <v>2016</v>
      </c>
      <c r="AQ36" s="292">
        <v>1690</v>
      </c>
      <c r="AR36" s="293">
        <v>19.3</v>
      </c>
    </row>
    <row r="37" spans="1:46" ht="13.5" customHeight="1" x14ac:dyDescent="0.2">
      <c r="A37" s="247"/>
      <c r="AK37" s="1107" t="s">
        <v>503</v>
      </c>
      <c r="AL37" s="1108"/>
      <c r="AM37" s="1108"/>
      <c r="AN37" s="1109"/>
      <c r="AO37" s="291">
        <v>541</v>
      </c>
      <c r="AP37" s="291">
        <v>9</v>
      </c>
      <c r="AQ37" s="292">
        <v>666</v>
      </c>
      <c r="AR37" s="293">
        <v>-98.6</v>
      </c>
    </row>
    <row r="38" spans="1:46" ht="27" customHeight="1" x14ac:dyDescent="0.2">
      <c r="A38" s="247"/>
      <c r="AK38" s="1110" t="s">
        <v>504</v>
      </c>
      <c r="AL38" s="1111"/>
      <c r="AM38" s="1111"/>
      <c r="AN38" s="1112"/>
      <c r="AO38" s="294">
        <v>1103</v>
      </c>
      <c r="AP38" s="294">
        <v>18</v>
      </c>
      <c r="AQ38" s="295">
        <v>3</v>
      </c>
      <c r="AR38" s="283">
        <v>500</v>
      </c>
      <c r="AS38" s="290"/>
    </row>
    <row r="39" spans="1:46" ht="13.2" x14ac:dyDescent="0.2">
      <c r="A39" s="247"/>
      <c r="AK39" s="1110" t="s">
        <v>505</v>
      </c>
      <c r="AL39" s="1111"/>
      <c r="AM39" s="1111"/>
      <c r="AN39" s="1112"/>
      <c r="AO39" s="291">
        <v>-718745</v>
      </c>
      <c r="AP39" s="291">
        <v>-11536</v>
      </c>
      <c r="AQ39" s="292">
        <v>-5822</v>
      </c>
      <c r="AR39" s="293">
        <v>98.1</v>
      </c>
      <c r="AS39" s="290"/>
    </row>
    <row r="40" spans="1:46" ht="27" customHeight="1" x14ac:dyDescent="0.2">
      <c r="A40" s="247"/>
      <c r="AK40" s="1107" t="s">
        <v>506</v>
      </c>
      <c r="AL40" s="1108"/>
      <c r="AM40" s="1108"/>
      <c r="AN40" s="1109"/>
      <c r="AO40" s="291">
        <v>-1496939</v>
      </c>
      <c r="AP40" s="291">
        <v>-24026</v>
      </c>
      <c r="AQ40" s="292">
        <v>-26710</v>
      </c>
      <c r="AR40" s="293">
        <v>-10</v>
      </c>
      <c r="AS40" s="290"/>
    </row>
    <row r="41" spans="1:46" ht="13.2" x14ac:dyDescent="0.2">
      <c r="A41" s="247"/>
      <c r="AK41" s="1113" t="s">
        <v>287</v>
      </c>
      <c r="AL41" s="1114"/>
      <c r="AM41" s="1114"/>
      <c r="AN41" s="1115"/>
      <c r="AO41" s="291">
        <v>69306</v>
      </c>
      <c r="AP41" s="291">
        <v>1112</v>
      </c>
      <c r="AQ41" s="292">
        <v>11979</v>
      </c>
      <c r="AR41" s="293">
        <v>-90.7</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507</v>
      </c>
    </row>
    <row r="48" spans="1:46" ht="13.2" x14ac:dyDescent="0.2">
      <c r="A48" s="247"/>
      <c r="AK48" s="301" t="s">
        <v>508</v>
      </c>
      <c r="AL48" s="301"/>
      <c r="AM48" s="301"/>
      <c r="AN48" s="301"/>
      <c r="AO48" s="301"/>
      <c r="AP48" s="301"/>
      <c r="AQ48" s="302"/>
      <c r="AR48" s="301"/>
    </row>
    <row r="49" spans="1:44" ht="13.5" customHeight="1" x14ac:dyDescent="0.2">
      <c r="A49" s="247"/>
      <c r="AK49" s="303"/>
      <c r="AL49" s="304"/>
      <c r="AM49" s="1100" t="s">
        <v>476</v>
      </c>
      <c r="AN49" s="1102" t="s">
        <v>509</v>
      </c>
      <c r="AO49" s="1103"/>
      <c r="AP49" s="1103"/>
      <c r="AQ49" s="1103"/>
      <c r="AR49" s="1104"/>
    </row>
    <row r="50" spans="1:44" ht="13.2" x14ac:dyDescent="0.2">
      <c r="A50" s="247"/>
      <c r="AK50" s="305"/>
      <c r="AL50" s="306"/>
      <c r="AM50" s="1101"/>
      <c r="AN50" s="307" t="s">
        <v>510</v>
      </c>
      <c r="AO50" s="308" t="s">
        <v>511</v>
      </c>
      <c r="AP50" s="309" t="s">
        <v>512</v>
      </c>
      <c r="AQ50" s="310" t="s">
        <v>513</v>
      </c>
      <c r="AR50" s="311" t="s">
        <v>514</v>
      </c>
    </row>
    <row r="51" spans="1:44" ht="13.2" x14ac:dyDescent="0.2">
      <c r="A51" s="247"/>
      <c r="AK51" s="303" t="s">
        <v>515</v>
      </c>
      <c r="AL51" s="304"/>
      <c r="AM51" s="312">
        <v>743989</v>
      </c>
      <c r="AN51" s="313">
        <v>11589</v>
      </c>
      <c r="AO51" s="314">
        <v>-59.3</v>
      </c>
      <c r="AP51" s="315">
        <v>45483</v>
      </c>
      <c r="AQ51" s="316">
        <v>-0.2</v>
      </c>
      <c r="AR51" s="317">
        <v>-59.1</v>
      </c>
    </row>
    <row r="52" spans="1:44" ht="13.2" x14ac:dyDescent="0.2">
      <c r="A52" s="247"/>
      <c r="AK52" s="318"/>
      <c r="AL52" s="319" t="s">
        <v>516</v>
      </c>
      <c r="AM52" s="320">
        <v>359281</v>
      </c>
      <c r="AN52" s="321">
        <v>5596</v>
      </c>
      <c r="AO52" s="322">
        <v>-61.8</v>
      </c>
      <c r="AP52" s="323">
        <v>24241</v>
      </c>
      <c r="AQ52" s="324">
        <v>0.4</v>
      </c>
      <c r="AR52" s="325">
        <v>-62.2</v>
      </c>
    </row>
    <row r="53" spans="1:44" ht="13.2" x14ac:dyDescent="0.2">
      <c r="A53" s="247"/>
      <c r="AK53" s="303" t="s">
        <v>517</v>
      </c>
      <c r="AL53" s="304"/>
      <c r="AM53" s="312">
        <v>328266</v>
      </c>
      <c r="AN53" s="313">
        <v>5167</v>
      </c>
      <c r="AO53" s="314">
        <v>-55.4</v>
      </c>
      <c r="AP53" s="315">
        <v>45945</v>
      </c>
      <c r="AQ53" s="316">
        <v>1</v>
      </c>
      <c r="AR53" s="317">
        <v>-56.4</v>
      </c>
    </row>
    <row r="54" spans="1:44" ht="13.2" x14ac:dyDescent="0.2">
      <c r="A54" s="247"/>
      <c r="AK54" s="318"/>
      <c r="AL54" s="319" t="s">
        <v>516</v>
      </c>
      <c r="AM54" s="320">
        <v>158960</v>
      </c>
      <c r="AN54" s="321">
        <v>2502</v>
      </c>
      <c r="AO54" s="322">
        <v>-55.3</v>
      </c>
      <c r="AP54" s="323">
        <v>25180</v>
      </c>
      <c r="AQ54" s="324">
        <v>3.9</v>
      </c>
      <c r="AR54" s="325">
        <v>-59.2</v>
      </c>
    </row>
    <row r="55" spans="1:44" ht="13.2" x14ac:dyDescent="0.2">
      <c r="A55" s="247"/>
      <c r="AK55" s="303" t="s">
        <v>518</v>
      </c>
      <c r="AL55" s="304"/>
      <c r="AM55" s="312">
        <v>245362</v>
      </c>
      <c r="AN55" s="313">
        <v>3874</v>
      </c>
      <c r="AO55" s="314">
        <v>-25</v>
      </c>
      <c r="AP55" s="315">
        <v>44475</v>
      </c>
      <c r="AQ55" s="316">
        <v>-3.2</v>
      </c>
      <c r="AR55" s="317">
        <v>-21.8</v>
      </c>
    </row>
    <row r="56" spans="1:44" ht="13.2" x14ac:dyDescent="0.2">
      <c r="A56" s="247"/>
      <c r="AK56" s="318"/>
      <c r="AL56" s="319" t="s">
        <v>516</v>
      </c>
      <c r="AM56" s="320">
        <v>119800</v>
      </c>
      <c r="AN56" s="321">
        <v>1891</v>
      </c>
      <c r="AO56" s="322">
        <v>-24.4</v>
      </c>
      <c r="AP56" s="323">
        <v>24780</v>
      </c>
      <c r="AQ56" s="324">
        <v>-1.6</v>
      </c>
      <c r="AR56" s="325">
        <v>-22.8</v>
      </c>
    </row>
    <row r="57" spans="1:44" ht="13.2" x14ac:dyDescent="0.2">
      <c r="A57" s="247"/>
      <c r="AK57" s="303" t="s">
        <v>519</v>
      </c>
      <c r="AL57" s="304"/>
      <c r="AM57" s="312">
        <v>377489</v>
      </c>
      <c r="AN57" s="313">
        <v>6021</v>
      </c>
      <c r="AO57" s="314">
        <v>55.4</v>
      </c>
      <c r="AP57" s="315">
        <v>45982</v>
      </c>
      <c r="AQ57" s="316">
        <v>3.4</v>
      </c>
      <c r="AR57" s="317">
        <v>52</v>
      </c>
    </row>
    <row r="58" spans="1:44" ht="13.2" x14ac:dyDescent="0.2">
      <c r="A58" s="247"/>
      <c r="AK58" s="318"/>
      <c r="AL58" s="319" t="s">
        <v>516</v>
      </c>
      <c r="AM58" s="320">
        <v>236453</v>
      </c>
      <c r="AN58" s="321">
        <v>3771</v>
      </c>
      <c r="AO58" s="322">
        <v>99.4</v>
      </c>
      <c r="AP58" s="323">
        <v>25583</v>
      </c>
      <c r="AQ58" s="324">
        <v>3.2</v>
      </c>
      <c r="AR58" s="325">
        <v>96.2</v>
      </c>
    </row>
    <row r="59" spans="1:44" ht="13.2" x14ac:dyDescent="0.2">
      <c r="A59" s="247"/>
      <c r="AK59" s="303" t="s">
        <v>520</v>
      </c>
      <c r="AL59" s="304"/>
      <c r="AM59" s="312">
        <v>501381</v>
      </c>
      <c r="AN59" s="313">
        <v>8047</v>
      </c>
      <c r="AO59" s="314">
        <v>33.6</v>
      </c>
      <c r="AP59" s="315">
        <v>50538</v>
      </c>
      <c r="AQ59" s="316">
        <v>9.9</v>
      </c>
      <c r="AR59" s="317">
        <v>23.7</v>
      </c>
    </row>
    <row r="60" spans="1:44" ht="13.2" x14ac:dyDescent="0.2">
      <c r="A60" s="247"/>
      <c r="AK60" s="318"/>
      <c r="AL60" s="319" t="s">
        <v>516</v>
      </c>
      <c r="AM60" s="320">
        <v>325035</v>
      </c>
      <c r="AN60" s="321">
        <v>5217</v>
      </c>
      <c r="AO60" s="322">
        <v>38.299999999999997</v>
      </c>
      <c r="AP60" s="323">
        <v>29053</v>
      </c>
      <c r="AQ60" s="324">
        <v>13.6</v>
      </c>
      <c r="AR60" s="325">
        <v>24.7</v>
      </c>
    </row>
    <row r="61" spans="1:44" ht="13.2" x14ac:dyDescent="0.2">
      <c r="A61" s="247"/>
      <c r="AK61" s="303" t="s">
        <v>521</v>
      </c>
      <c r="AL61" s="326"/>
      <c r="AM61" s="312">
        <v>439297</v>
      </c>
      <c r="AN61" s="313">
        <v>6940</v>
      </c>
      <c r="AO61" s="314">
        <v>-10.1</v>
      </c>
      <c r="AP61" s="315">
        <v>46485</v>
      </c>
      <c r="AQ61" s="327">
        <v>2.2000000000000002</v>
      </c>
      <c r="AR61" s="317">
        <v>-12.3</v>
      </c>
    </row>
    <row r="62" spans="1:44" ht="13.2" x14ac:dyDescent="0.2">
      <c r="A62" s="247"/>
      <c r="AK62" s="318"/>
      <c r="AL62" s="319" t="s">
        <v>516</v>
      </c>
      <c r="AM62" s="320">
        <v>239906</v>
      </c>
      <c r="AN62" s="321">
        <v>3795</v>
      </c>
      <c r="AO62" s="322">
        <v>-0.8</v>
      </c>
      <c r="AP62" s="323">
        <v>25767</v>
      </c>
      <c r="AQ62" s="324">
        <v>3.9</v>
      </c>
      <c r="AR62" s="325">
        <v>-4.7</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5ECcFzTh41D8TZOBaY+HemEVQIQ05+7wB9hKAOGBIVaPOBiy1uwcm2OgfzMrjkBXzHg/MFzTDCivPj+llBc7RQ==" saltValue="CJRi/CvlxHe6PzCshgNBU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473</v>
      </c>
    </row>
    <row r="121" spans="125:125" ht="13.5" hidden="1" customHeight="1" x14ac:dyDescent="0.2">
      <c r="DU121" s="241"/>
    </row>
  </sheetData>
  <sheetProtection algorithmName="SHA-512" hashValue="5nAhJ4QtfBYRxfY3njipAmLB7Xj46wge1tnWlYk4tQxANXhbqf1+P+MJmiyUtNgUMutw3Ih/hhObUYp2hN2rqA==" saltValue="REJ2to1+yJqPfevm0ihap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473</v>
      </c>
    </row>
  </sheetData>
  <sheetProtection algorithmName="SHA-512" hashValue="pSH7OZeoQqLyx9AkTKxN6ic66lCvLbR3yWw6tSjTSiLQNaWZeX+9Fn9sTYQsxStEbpjj/nDGms+D77prZkvOwA==" saltValue="fAyKLugyNFA3pzGuRtRdT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2">
      <c r="B47" s="10"/>
      <c r="C47" s="1126" t="s">
        <v>3</v>
      </c>
      <c r="D47" s="1126"/>
      <c r="E47" s="1127"/>
      <c r="F47" s="11">
        <v>10.57</v>
      </c>
      <c r="G47" s="12">
        <v>10.31</v>
      </c>
      <c r="H47" s="12">
        <v>12.22</v>
      </c>
      <c r="I47" s="12">
        <v>10.76</v>
      </c>
      <c r="J47" s="13">
        <v>14.36</v>
      </c>
    </row>
    <row r="48" spans="2:10" ht="57.75" customHeight="1" x14ac:dyDescent="0.2">
      <c r="B48" s="14"/>
      <c r="C48" s="1128" t="s">
        <v>4</v>
      </c>
      <c r="D48" s="1128"/>
      <c r="E48" s="1129"/>
      <c r="F48" s="15">
        <v>0.44</v>
      </c>
      <c r="G48" s="16">
        <v>2.78</v>
      </c>
      <c r="H48" s="16">
        <v>2.58</v>
      </c>
      <c r="I48" s="16">
        <v>0.1</v>
      </c>
      <c r="J48" s="17">
        <v>1.51</v>
      </c>
    </row>
    <row r="49" spans="2:10" ht="57.75" customHeight="1" thickBot="1" x14ac:dyDescent="0.25">
      <c r="B49" s="18"/>
      <c r="C49" s="1130" t="s">
        <v>5</v>
      </c>
      <c r="D49" s="1130"/>
      <c r="E49" s="1131"/>
      <c r="F49" s="19">
        <v>0.32</v>
      </c>
      <c r="G49" s="20">
        <v>2.38</v>
      </c>
      <c r="H49" s="20" t="s">
        <v>528</v>
      </c>
      <c r="I49" s="20" t="s">
        <v>529</v>
      </c>
      <c r="J49" s="21">
        <v>5.09</v>
      </c>
    </row>
    <row r="50" spans="2:10" ht="13.2" x14ac:dyDescent="0.2"/>
  </sheetData>
  <sheetProtection algorithmName="SHA-512" hashValue="cXSJtr32sgK+yPHsC1/JZEvVpoIzc4FDCMrIgnToA7xCAq0GLwy1NfUze2FzmvaBcGIep1QhP31+xd/6cIkgLQ==" saltValue="jYnTDT5+JKuOj7ry//hdu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36" t="s">
        <v>530</v>
      </c>
      <c r="D34" s="1136"/>
      <c r="E34" s="1137"/>
      <c r="F34" s="32">
        <v>4.18</v>
      </c>
      <c r="G34" s="33">
        <v>3.09</v>
      </c>
      <c r="H34" s="33">
        <v>4.47</v>
      </c>
      <c r="I34" s="33">
        <v>3.87</v>
      </c>
      <c r="J34" s="34">
        <v>3.79</v>
      </c>
      <c r="K34" s="22"/>
      <c r="L34" s="22"/>
      <c r="M34" s="22"/>
      <c r="N34" s="22"/>
      <c r="O34" s="22"/>
      <c r="P34" s="22"/>
    </row>
    <row r="35" spans="1:16" ht="39" customHeight="1" x14ac:dyDescent="0.2">
      <c r="A35" s="22"/>
      <c r="B35" s="35"/>
      <c r="C35" s="1132" t="s">
        <v>531</v>
      </c>
      <c r="D35" s="1132"/>
      <c r="E35" s="1133"/>
      <c r="F35" s="36">
        <v>0.54</v>
      </c>
      <c r="G35" s="37">
        <v>1.85</v>
      </c>
      <c r="H35" s="37">
        <v>3.57</v>
      </c>
      <c r="I35" s="37">
        <v>3.37</v>
      </c>
      <c r="J35" s="38">
        <v>3.74</v>
      </c>
      <c r="K35" s="22"/>
      <c r="L35" s="22"/>
      <c r="M35" s="22"/>
      <c r="N35" s="22"/>
      <c r="O35" s="22"/>
      <c r="P35" s="22"/>
    </row>
    <row r="36" spans="1:16" ht="39" customHeight="1" x14ac:dyDescent="0.2">
      <c r="A36" s="22"/>
      <c r="B36" s="35"/>
      <c r="C36" s="1132" t="s">
        <v>532</v>
      </c>
      <c r="D36" s="1132"/>
      <c r="E36" s="1133"/>
      <c r="F36" s="36">
        <v>0.43</v>
      </c>
      <c r="G36" s="37">
        <v>2.78</v>
      </c>
      <c r="H36" s="37">
        <v>2.58</v>
      </c>
      <c r="I36" s="37">
        <v>0.1</v>
      </c>
      <c r="J36" s="38">
        <v>1.51</v>
      </c>
      <c r="K36" s="22"/>
      <c r="L36" s="22"/>
      <c r="M36" s="22"/>
      <c r="N36" s="22"/>
      <c r="O36" s="22"/>
      <c r="P36" s="22"/>
    </row>
    <row r="37" spans="1:16" ht="39" customHeight="1" x14ac:dyDescent="0.2">
      <c r="A37" s="22"/>
      <c r="B37" s="35"/>
      <c r="C37" s="1132" t="s">
        <v>533</v>
      </c>
      <c r="D37" s="1132"/>
      <c r="E37" s="1133"/>
      <c r="F37" s="36">
        <v>0.82</v>
      </c>
      <c r="G37" s="37">
        <v>1.52</v>
      </c>
      <c r="H37" s="37">
        <v>0.56999999999999995</v>
      </c>
      <c r="I37" s="37">
        <v>0.53</v>
      </c>
      <c r="J37" s="38">
        <v>0.49</v>
      </c>
      <c r="K37" s="22"/>
      <c r="L37" s="22"/>
      <c r="M37" s="22"/>
      <c r="N37" s="22"/>
      <c r="O37" s="22"/>
      <c r="P37" s="22"/>
    </row>
    <row r="38" spans="1:16" ht="39" customHeight="1" x14ac:dyDescent="0.2">
      <c r="A38" s="22"/>
      <c r="B38" s="35"/>
      <c r="C38" s="1132" t="s">
        <v>534</v>
      </c>
      <c r="D38" s="1132"/>
      <c r="E38" s="1133"/>
      <c r="F38" s="36">
        <v>0.25</v>
      </c>
      <c r="G38" s="37">
        <v>0.25</v>
      </c>
      <c r="H38" s="37">
        <v>0.3</v>
      </c>
      <c r="I38" s="37">
        <v>0.32</v>
      </c>
      <c r="J38" s="38">
        <v>0.35</v>
      </c>
      <c r="K38" s="22"/>
      <c r="L38" s="22"/>
      <c r="M38" s="22"/>
      <c r="N38" s="22"/>
      <c r="O38" s="22"/>
      <c r="P38" s="22"/>
    </row>
    <row r="39" spans="1:16" ht="39" customHeight="1" x14ac:dyDescent="0.2">
      <c r="A39" s="22"/>
      <c r="B39" s="35"/>
      <c r="C39" s="1132"/>
      <c r="D39" s="1132"/>
      <c r="E39" s="1133"/>
      <c r="F39" s="36"/>
      <c r="G39" s="37"/>
      <c r="H39" s="37"/>
      <c r="I39" s="37"/>
      <c r="J39" s="38"/>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535</v>
      </c>
      <c r="D42" s="1132"/>
      <c r="E42" s="1133"/>
      <c r="F42" s="36" t="s">
        <v>485</v>
      </c>
      <c r="G42" s="37" t="s">
        <v>485</v>
      </c>
      <c r="H42" s="37" t="s">
        <v>485</v>
      </c>
      <c r="I42" s="37" t="s">
        <v>536</v>
      </c>
      <c r="J42" s="38" t="s">
        <v>485</v>
      </c>
      <c r="K42" s="22"/>
      <c r="L42" s="22"/>
      <c r="M42" s="22"/>
      <c r="N42" s="22"/>
      <c r="O42" s="22"/>
      <c r="P42" s="22"/>
    </row>
    <row r="43" spans="1:16" ht="39" customHeight="1" thickBot="1" x14ac:dyDescent="0.25">
      <c r="A43" s="22"/>
      <c r="B43" s="40"/>
      <c r="C43" s="1134" t="s">
        <v>537</v>
      </c>
      <c r="D43" s="1134"/>
      <c r="E43" s="1135"/>
      <c r="F43" s="41">
        <v>14.24</v>
      </c>
      <c r="G43" s="42">
        <v>5.34</v>
      </c>
      <c r="H43" s="42">
        <v>4.93</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eDk8rmRuyC7VnZsEMaa3hV4InmLlK4UDuFSsCalWB2iHTrlNAC5MYiJJgR15uLgYxPMtt6VC/2v0jWMzOoOZZA==" saltValue="5n5IWXsE235ed0ljAQDUG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1466</v>
      </c>
      <c r="L45" s="58">
        <v>1685</v>
      </c>
      <c r="M45" s="58">
        <v>1772</v>
      </c>
      <c r="N45" s="58">
        <v>1690</v>
      </c>
      <c r="O45" s="59">
        <v>1510</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485</v>
      </c>
      <c r="L46" s="62" t="s">
        <v>485</v>
      </c>
      <c r="M46" s="62" t="s">
        <v>485</v>
      </c>
      <c r="N46" s="62" t="s">
        <v>485</v>
      </c>
      <c r="O46" s="63" t="s">
        <v>485</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485</v>
      </c>
      <c r="L47" s="62" t="s">
        <v>485</v>
      </c>
      <c r="M47" s="62" t="s">
        <v>485</v>
      </c>
      <c r="N47" s="62" t="s">
        <v>485</v>
      </c>
      <c r="O47" s="63" t="s">
        <v>485</v>
      </c>
      <c r="P47" s="46"/>
      <c r="Q47" s="46"/>
      <c r="R47" s="46"/>
      <c r="S47" s="46"/>
      <c r="T47" s="46"/>
      <c r="U47" s="46"/>
    </row>
    <row r="48" spans="1:21" ht="30.75" customHeight="1" x14ac:dyDescent="0.2">
      <c r="A48" s="46"/>
      <c r="B48" s="1163"/>
      <c r="C48" s="1164"/>
      <c r="D48" s="60"/>
      <c r="E48" s="1140" t="s">
        <v>13</v>
      </c>
      <c r="F48" s="1140"/>
      <c r="G48" s="1140"/>
      <c r="H48" s="1140"/>
      <c r="I48" s="1140"/>
      <c r="J48" s="1141"/>
      <c r="K48" s="61">
        <v>1073</v>
      </c>
      <c r="L48" s="62">
        <v>1024</v>
      </c>
      <c r="M48" s="62">
        <v>1033</v>
      </c>
      <c r="N48" s="62">
        <v>1022</v>
      </c>
      <c r="O48" s="63">
        <v>648</v>
      </c>
      <c r="P48" s="46"/>
      <c r="Q48" s="46"/>
      <c r="R48" s="46"/>
      <c r="S48" s="46"/>
      <c r="T48" s="46"/>
      <c r="U48" s="46"/>
    </row>
    <row r="49" spans="1:21" ht="30.75" customHeight="1" x14ac:dyDescent="0.2">
      <c r="A49" s="46"/>
      <c r="B49" s="1163"/>
      <c r="C49" s="1164"/>
      <c r="D49" s="60"/>
      <c r="E49" s="1140" t="s">
        <v>14</v>
      </c>
      <c r="F49" s="1140"/>
      <c r="G49" s="1140"/>
      <c r="H49" s="1140"/>
      <c r="I49" s="1140"/>
      <c r="J49" s="1141"/>
      <c r="K49" s="61">
        <v>96</v>
      </c>
      <c r="L49" s="62">
        <v>112</v>
      </c>
      <c r="M49" s="62">
        <v>120</v>
      </c>
      <c r="N49" s="62">
        <v>129</v>
      </c>
      <c r="O49" s="63">
        <v>126</v>
      </c>
      <c r="P49" s="46"/>
      <c r="Q49" s="46"/>
      <c r="R49" s="46"/>
      <c r="S49" s="46"/>
      <c r="T49" s="46"/>
      <c r="U49" s="46"/>
    </row>
    <row r="50" spans="1:21" ht="30.75" customHeight="1" x14ac:dyDescent="0.2">
      <c r="A50" s="46"/>
      <c r="B50" s="1163"/>
      <c r="C50" s="1164"/>
      <c r="D50" s="60"/>
      <c r="E50" s="1140" t="s">
        <v>15</v>
      </c>
      <c r="F50" s="1140"/>
      <c r="G50" s="1140"/>
      <c r="H50" s="1140"/>
      <c r="I50" s="1140"/>
      <c r="J50" s="1141"/>
      <c r="K50" s="61">
        <v>1</v>
      </c>
      <c r="L50" s="62">
        <v>1</v>
      </c>
      <c r="M50" s="62">
        <v>1</v>
      </c>
      <c r="N50" s="62">
        <v>1</v>
      </c>
      <c r="O50" s="63">
        <v>1</v>
      </c>
      <c r="P50" s="46"/>
      <c r="Q50" s="46"/>
      <c r="R50" s="46"/>
      <c r="S50" s="46"/>
      <c r="T50" s="46"/>
      <c r="U50" s="46"/>
    </row>
    <row r="51" spans="1:21" ht="30.75" customHeight="1" x14ac:dyDescent="0.2">
      <c r="A51" s="46"/>
      <c r="B51" s="1165"/>
      <c r="C51" s="1166"/>
      <c r="D51" s="64"/>
      <c r="E51" s="1140" t="s">
        <v>16</v>
      </c>
      <c r="F51" s="1140"/>
      <c r="G51" s="1140"/>
      <c r="H51" s="1140"/>
      <c r="I51" s="1140"/>
      <c r="J51" s="1141"/>
      <c r="K51" s="61">
        <v>1</v>
      </c>
      <c r="L51" s="62">
        <v>0</v>
      </c>
      <c r="M51" s="62">
        <v>0</v>
      </c>
      <c r="N51" s="62">
        <v>0</v>
      </c>
      <c r="O51" s="63">
        <v>1</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2480</v>
      </c>
      <c r="L52" s="62">
        <v>2450</v>
      </c>
      <c r="M52" s="62">
        <v>2455</v>
      </c>
      <c r="N52" s="62">
        <v>2420</v>
      </c>
      <c r="O52" s="63">
        <v>2216</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157</v>
      </c>
      <c r="L53" s="67">
        <v>372</v>
      </c>
      <c r="M53" s="67">
        <v>471</v>
      </c>
      <c r="N53" s="67">
        <v>422</v>
      </c>
      <c r="O53" s="68">
        <v>70</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yEAYKbqrsS3X2xVduS+CfpSXa3g3ayHjNEYWgn/GeZGQR5bz8FEwTlkQWCLg9TTsueI3/5jhgx4maTw7l4F3Ag==" saltValue="KePQfQJ4SjNtpVSVdWrwL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523</v>
      </c>
      <c r="J40" s="101" t="s">
        <v>524</v>
      </c>
      <c r="K40" s="101" t="s">
        <v>525</v>
      </c>
      <c r="L40" s="101" t="s">
        <v>526</v>
      </c>
      <c r="M40" s="102" t="s">
        <v>527</v>
      </c>
    </row>
    <row r="41" spans="2:13" ht="27.75" customHeight="1" x14ac:dyDescent="0.2">
      <c r="B41" s="1181" t="s">
        <v>30</v>
      </c>
      <c r="C41" s="1182"/>
      <c r="D41" s="103"/>
      <c r="E41" s="1183" t="s">
        <v>31</v>
      </c>
      <c r="F41" s="1183"/>
      <c r="G41" s="1183"/>
      <c r="H41" s="1184"/>
      <c r="I41" s="330">
        <v>19237</v>
      </c>
      <c r="J41" s="331">
        <v>18736</v>
      </c>
      <c r="K41" s="331">
        <v>17385</v>
      </c>
      <c r="L41" s="331">
        <v>16179</v>
      </c>
      <c r="M41" s="332">
        <v>15920</v>
      </c>
    </row>
    <row r="42" spans="2:13" ht="27.75" customHeight="1" x14ac:dyDescent="0.2">
      <c r="B42" s="1171"/>
      <c r="C42" s="1172"/>
      <c r="D42" s="104"/>
      <c r="E42" s="1175" t="s">
        <v>32</v>
      </c>
      <c r="F42" s="1175"/>
      <c r="G42" s="1175"/>
      <c r="H42" s="1176"/>
      <c r="I42" s="333">
        <v>4</v>
      </c>
      <c r="J42" s="334">
        <v>4</v>
      </c>
      <c r="K42" s="334">
        <v>3</v>
      </c>
      <c r="L42" s="334">
        <v>2</v>
      </c>
      <c r="M42" s="335">
        <v>2</v>
      </c>
    </row>
    <row r="43" spans="2:13" ht="27.75" customHeight="1" x14ac:dyDescent="0.2">
      <c r="B43" s="1171"/>
      <c r="C43" s="1172"/>
      <c r="D43" s="104"/>
      <c r="E43" s="1175" t="s">
        <v>33</v>
      </c>
      <c r="F43" s="1175"/>
      <c r="G43" s="1175"/>
      <c r="H43" s="1176"/>
      <c r="I43" s="333">
        <v>15295</v>
      </c>
      <c r="J43" s="334">
        <v>13680</v>
      </c>
      <c r="K43" s="334">
        <v>12858</v>
      </c>
      <c r="L43" s="334">
        <v>12214</v>
      </c>
      <c r="M43" s="335">
        <v>11749</v>
      </c>
    </row>
    <row r="44" spans="2:13" ht="27.75" customHeight="1" x14ac:dyDescent="0.2">
      <c r="B44" s="1171"/>
      <c r="C44" s="1172"/>
      <c r="D44" s="104"/>
      <c r="E44" s="1175" t="s">
        <v>34</v>
      </c>
      <c r="F44" s="1175"/>
      <c r="G44" s="1175"/>
      <c r="H44" s="1176"/>
      <c r="I44" s="333">
        <v>781</v>
      </c>
      <c r="J44" s="334">
        <v>796</v>
      </c>
      <c r="K44" s="334">
        <v>806</v>
      </c>
      <c r="L44" s="334">
        <v>1300</v>
      </c>
      <c r="M44" s="335">
        <v>1064</v>
      </c>
    </row>
    <row r="45" spans="2:13" ht="27.75" customHeight="1" x14ac:dyDescent="0.2">
      <c r="B45" s="1171"/>
      <c r="C45" s="1172"/>
      <c r="D45" s="104"/>
      <c r="E45" s="1175" t="s">
        <v>35</v>
      </c>
      <c r="F45" s="1175"/>
      <c r="G45" s="1175"/>
      <c r="H45" s="1176"/>
      <c r="I45" s="333">
        <v>2932</v>
      </c>
      <c r="J45" s="334">
        <v>2929</v>
      </c>
      <c r="K45" s="334">
        <v>2961</v>
      </c>
      <c r="L45" s="334">
        <v>2895</v>
      </c>
      <c r="M45" s="335">
        <v>3172</v>
      </c>
    </row>
    <row r="46" spans="2:13" ht="27.75" customHeight="1" x14ac:dyDescent="0.2">
      <c r="B46" s="1171"/>
      <c r="C46" s="1172"/>
      <c r="D46" s="105"/>
      <c r="E46" s="1175" t="s">
        <v>36</v>
      </c>
      <c r="F46" s="1175"/>
      <c r="G46" s="1175"/>
      <c r="H46" s="1176"/>
      <c r="I46" s="333" t="s">
        <v>485</v>
      </c>
      <c r="J46" s="334" t="s">
        <v>485</v>
      </c>
      <c r="K46" s="334" t="s">
        <v>485</v>
      </c>
      <c r="L46" s="334" t="s">
        <v>485</v>
      </c>
      <c r="M46" s="335" t="s">
        <v>485</v>
      </c>
    </row>
    <row r="47" spans="2:13" ht="27.75" customHeight="1" x14ac:dyDescent="0.2">
      <c r="B47" s="1171"/>
      <c r="C47" s="1172"/>
      <c r="D47" s="106"/>
      <c r="E47" s="1185" t="s">
        <v>37</v>
      </c>
      <c r="F47" s="1186"/>
      <c r="G47" s="1186"/>
      <c r="H47" s="1187"/>
      <c r="I47" s="333" t="s">
        <v>485</v>
      </c>
      <c r="J47" s="334" t="s">
        <v>485</v>
      </c>
      <c r="K47" s="334" t="s">
        <v>485</v>
      </c>
      <c r="L47" s="334" t="s">
        <v>485</v>
      </c>
      <c r="M47" s="335" t="s">
        <v>485</v>
      </c>
    </row>
    <row r="48" spans="2:13" ht="27.75" customHeight="1" x14ac:dyDescent="0.2">
      <c r="B48" s="1171"/>
      <c r="C48" s="1172"/>
      <c r="D48" s="104"/>
      <c r="E48" s="1175" t="s">
        <v>38</v>
      </c>
      <c r="F48" s="1175"/>
      <c r="G48" s="1175"/>
      <c r="H48" s="1176"/>
      <c r="I48" s="333" t="s">
        <v>485</v>
      </c>
      <c r="J48" s="334" t="s">
        <v>485</v>
      </c>
      <c r="K48" s="334" t="s">
        <v>485</v>
      </c>
      <c r="L48" s="334" t="s">
        <v>485</v>
      </c>
      <c r="M48" s="335" t="s">
        <v>485</v>
      </c>
    </row>
    <row r="49" spans="2:13" ht="27.75" customHeight="1" x14ac:dyDescent="0.2">
      <c r="B49" s="1173"/>
      <c r="C49" s="1174"/>
      <c r="D49" s="104"/>
      <c r="E49" s="1175" t="s">
        <v>39</v>
      </c>
      <c r="F49" s="1175"/>
      <c r="G49" s="1175"/>
      <c r="H49" s="1176"/>
      <c r="I49" s="333" t="s">
        <v>485</v>
      </c>
      <c r="J49" s="334" t="s">
        <v>485</v>
      </c>
      <c r="K49" s="334" t="s">
        <v>485</v>
      </c>
      <c r="L49" s="334" t="s">
        <v>485</v>
      </c>
      <c r="M49" s="335" t="s">
        <v>485</v>
      </c>
    </row>
    <row r="50" spans="2:13" ht="27.75" customHeight="1" x14ac:dyDescent="0.2">
      <c r="B50" s="1169" t="s">
        <v>40</v>
      </c>
      <c r="C50" s="1170"/>
      <c r="D50" s="107"/>
      <c r="E50" s="1175" t="s">
        <v>41</v>
      </c>
      <c r="F50" s="1175"/>
      <c r="G50" s="1175"/>
      <c r="H50" s="1176"/>
      <c r="I50" s="333">
        <v>2830</v>
      </c>
      <c r="J50" s="334">
        <v>3699</v>
      </c>
      <c r="K50" s="334">
        <v>4025</v>
      </c>
      <c r="L50" s="334">
        <v>3947</v>
      </c>
      <c r="M50" s="335">
        <v>4600</v>
      </c>
    </row>
    <row r="51" spans="2:13" ht="27.75" customHeight="1" x14ac:dyDescent="0.2">
      <c r="B51" s="1171"/>
      <c r="C51" s="1172"/>
      <c r="D51" s="104"/>
      <c r="E51" s="1175" t="s">
        <v>42</v>
      </c>
      <c r="F51" s="1175"/>
      <c r="G51" s="1175"/>
      <c r="H51" s="1176"/>
      <c r="I51" s="333">
        <v>4353</v>
      </c>
      <c r="J51" s="334">
        <v>3702</v>
      </c>
      <c r="K51" s="334">
        <v>3628</v>
      </c>
      <c r="L51" s="334">
        <v>3393</v>
      </c>
      <c r="M51" s="335">
        <v>6132</v>
      </c>
    </row>
    <row r="52" spans="2:13" ht="27.75" customHeight="1" x14ac:dyDescent="0.2">
      <c r="B52" s="1173"/>
      <c r="C52" s="1174"/>
      <c r="D52" s="104"/>
      <c r="E52" s="1175" t="s">
        <v>43</v>
      </c>
      <c r="F52" s="1175"/>
      <c r="G52" s="1175"/>
      <c r="H52" s="1176"/>
      <c r="I52" s="333">
        <v>22123</v>
      </c>
      <c r="J52" s="334">
        <v>21497</v>
      </c>
      <c r="K52" s="334">
        <v>20500</v>
      </c>
      <c r="L52" s="334">
        <v>19581</v>
      </c>
      <c r="M52" s="335">
        <v>18461</v>
      </c>
    </row>
    <row r="53" spans="2:13" ht="27.75" customHeight="1" thickBot="1" x14ac:dyDescent="0.25">
      <c r="B53" s="1177" t="s">
        <v>19</v>
      </c>
      <c r="C53" s="1178"/>
      <c r="D53" s="108"/>
      <c r="E53" s="1179" t="s">
        <v>44</v>
      </c>
      <c r="F53" s="1179"/>
      <c r="G53" s="1179"/>
      <c r="H53" s="1180"/>
      <c r="I53" s="336">
        <v>8943</v>
      </c>
      <c r="J53" s="337">
        <v>7246</v>
      </c>
      <c r="K53" s="337">
        <v>5861</v>
      </c>
      <c r="L53" s="337">
        <v>5668</v>
      </c>
      <c r="M53" s="338">
        <v>2713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lvkk40V1nDdrmRFHnYZsvk+wrm/MgZZSnrwswvh+ii3g/RT9I8iMkj6fILMKkhn/tvmIGbPE+Uqi68Ho+AP5Gg==" saltValue="Is90olZTQw6DBZtNHTrVn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525</v>
      </c>
      <c r="G54" s="117" t="s">
        <v>526</v>
      </c>
      <c r="H54" s="118" t="s">
        <v>527</v>
      </c>
    </row>
    <row r="55" spans="2:8" ht="52.5" customHeight="1" x14ac:dyDescent="0.2">
      <c r="B55" s="119"/>
      <c r="C55" s="1196" t="s">
        <v>46</v>
      </c>
      <c r="D55" s="1196"/>
      <c r="E55" s="1197"/>
      <c r="F55" s="339">
        <v>1795</v>
      </c>
      <c r="G55" s="339">
        <v>1605</v>
      </c>
      <c r="H55" s="340">
        <v>2168</v>
      </c>
    </row>
    <row r="56" spans="2:8" ht="52.5" customHeight="1" x14ac:dyDescent="0.2">
      <c r="B56" s="120"/>
      <c r="C56" s="1198" t="s">
        <v>47</v>
      </c>
      <c r="D56" s="1198"/>
      <c r="E56" s="1199"/>
      <c r="F56" s="341">
        <v>684</v>
      </c>
      <c r="G56" s="341">
        <v>755</v>
      </c>
      <c r="H56" s="342">
        <v>848</v>
      </c>
    </row>
    <row r="57" spans="2:8" ht="53.25" customHeight="1" x14ac:dyDescent="0.2">
      <c r="B57" s="120"/>
      <c r="C57" s="1200" t="s">
        <v>48</v>
      </c>
      <c r="D57" s="1200"/>
      <c r="E57" s="1201"/>
      <c r="F57" s="343">
        <v>579</v>
      </c>
      <c r="G57" s="343">
        <v>679</v>
      </c>
      <c r="H57" s="344">
        <v>763</v>
      </c>
    </row>
    <row r="58" spans="2:8" ht="45.75" customHeight="1" x14ac:dyDescent="0.2">
      <c r="B58" s="121"/>
      <c r="C58" s="1188" t="s">
        <v>543</v>
      </c>
      <c r="D58" s="1189"/>
      <c r="E58" s="1190"/>
      <c r="F58" s="345">
        <v>428</v>
      </c>
      <c r="G58" s="345">
        <v>448</v>
      </c>
      <c r="H58" s="346">
        <v>467</v>
      </c>
    </row>
    <row r="59" spans="2:8" ht="45.75" customHeight="1" x14ac:dyDescent="0.2">
      <c r="B59" s="121"/>
      <c r="C59" s="1188" t="s">
        <v>544</v>
      </c>
      <c r="D59" s="1189"/>
      <c r="E59" s="1190"/>
      <c r="F59" s="345">
        <v>60</v>
      </c>
      <c r="G59" s="345">
        <v>181</v>
      </c>
      <c r="H59" s="346">
        <v>249</v>
      </c>
    </row>
    <row r="60" spans="2:8" ht="45.75" customHeight="1" x14ac:dyDescent="0.2">
      <c r="B60" s="121"/>
      <c r="C60" s="1188" t="s">
        <v>545</v>
      </c>
      <c r="D60" s="1189"/>
      <c r="E60" s="1190"/>
      <c r="F60" s="345">
        <v>26</v>
      </c>
      <c r="G60" s="345">
        <v>26</v>
      </c>
      <c r="H60" s="346">
        <v>26</v>
      </c>
    </row>
    <row r="61" spans="2:8" ht="45.75" customHeight="1" x14ac:dyDescent="0.2">
      <c r="B61" s="121"/>
      <c r="C61" s="1188" t="s">
        <v>546</v>
      </c>
      <c r="D61" s="1189"/>
      <c r="E61" s="1190"/>
      <c r="F61" s="345">
        <v>17</v>
      </c>
      <c r="G61" s="345">
        <v>16</v>
      </c>
      <c r="H61" s="346">
        <v>13</v>
      </c>
    </row>
    <row r="62" spans="2:8" ht="45.75" customHeight="1" thickBot="1" x14ac:dyDescent="0.25">
      <c r="B62" s="122"/>
      <c r="C62" s="1191" t="s">
        <v>547</v>
      </c>
      <c r="D62" s="1192"/>
      <c r="E62" s="1193"/>
      <c r="F62" s="347">
        <v>7</v>
      </c>
      <c r="G62" s="347">
        <v>7</v>
      </c>
      <c r="H62" s="348">
        <v>7</v>
      </c>
    </row>
    <row r="63" spans="2:8" ht="52.5" customHeight="1" thickBot="1" x14ac:dyDescent="0.25">
      <c r="B63" s="123"/>
      <c r="C63" s="1194" t="s">
        <v>49</v>
      </c>
      <c r="D63" s="1194"/>
      <c r="E63" s="1195"/>
      <c r="F63" s="349">
        <v>3058</v>
      </c>
      <c r="G63" s="349">
        <v>3039</v>
      </c>
      <c r="H63" s="350">
        <v>3780</v>
      </c>
    </row>
    <row r="64" spans="2:8" ht="13.2" x14ac:dyDescent="0.2"/>
  </sheetData>
  <sheetProtection algorithmName="SHA-512" hashValue="DDHt04Phrm5VMTHWFwBnuYybBjTL9KJuXLnQNW98/2fTxKZxCsUcYLVuIxsY4X+tH9HusHTGBj3HLiUoKbKGfA==" saltValue="etG6eo+cB2QndJFmyVegh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002AB-32FA-499D-92D4-F8B253A0248F}">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562</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563</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564</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523</v>
      </c>
      <c r="BQ50" s="1226"/>
      <c r="BR50" s="1226"/>
      <c r="BS50" s="1226"/>
      <c r="BT50" s="1226"/>
      <c r="BU50" s="1226"/>
      <c r="BV50" s="1226"/>
      <c r="BW50" s="1226"/>
      <c r="BX50" s="1226" t="s">
        <v>524</v>
      </c>
      <c r="BY50" s="1226"/>
      <c r="BZ50" s="1226"/>
      <c r="CA50" s="1226"/>
      <c r="CB50" s="1226"/>
      <c r="CC50" s="1226"/>
      <c r="CD50" s="1226"/>
      <c r="CE50" s="1226"/>
      <c r="CF50" s="1226" t="s">
        <v>525</v>
      </c>
      <c r="CG50" s="1226"/>
      <c r="CH50" s="1226"/>
      <c r="CI50" s="1226"/>
      <c r="CJ50" s="1226"/>
      <c r="CK50" s="1226"/>
      <c r="CL50" s="1226"/>
      <c r="CM50" s="1226"/>
      <c r="CN50" s="1226" t="s">
        <v>526</v>
      </c>
      <c r="CO50" s="1226"/>
      <c r="CP50" s="1226"/>
      <c r="CQ50" s="1226"/>
      <c r="CR50" s="1226"/>
      <c r="CS50" s="1226"/>
      <c r="CT50" s="1226"/>
      <c r="CU50" s="1226"/>
      <c r="CV50" s="1226" t="s">
        <v>527</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565</v>
      </c>
      <c r="AO51" s="1230"/>
      <c r="AP51" s="1230"/>
      <c r="AQ51" s="1230"/>
      <c r="AR51" s="1230"/>
      <c r="AS51" s="1230"/>
      <c r="AT51" s="1230"/>
      <c r="AU51" s="1230"/>
      <c r="AV51" s="1230"/>
      <c r="AW51" s="1230"/>
      <c r="AX51" s="1230"/>
      <c r="AY51" s="1230"/>
      <c r="AZ51" s="1230"/>
      <c r="BA51" s="1230"/>
      <c r="BB51" s="1230" t="s">
        <v>566</v>
      </c>
      <c r="BC51" s="1230"/>
      <c r="BD51" s="1230"/>
      <c r="BE51" s="1230"/>
      <c r="BF51" s="1230"/>
      <c r="BG51" s="1230"/>
      <c r="BH51" s="1230"/>
      <c r="BI51" s="1230"/>
      <c r="BJ51" s="1230"/>
      <c r="BK51" s="1230"/>
      <c r="BL51" s="1230"/>
      <c r="BM51" s="1230"/>
      <c r="BN51" s="1230"/>
      <c r="BO51" s="1230"/>
      <c r="BP51" s="1231">
        <v>71.900000000000006</v>
      </c>
      <c r="BQ51" s="1231"/>
      <c r="BR51" s="1231"/>
      <c r="BS51" s="1231"/>
      <c r="BT51" s="1231"/>
      <c r="BU51" s="1231"/>
      <c r="BV51" s="1231"/>
      <c r="BW51" s="1231"/>
      <c r="BX51" s="1231">
        <v>54.9</v>
      </c>
      <c r="BY51" s="1231"/>
      <c r="BZ51" s="1231"/>
      <c r="CA51" s="1231"/>
      <c r="CB51" s="1231"/>
      <c r="CC51" s="1231"/>
      <c r="CD51" s="1231"/>
      <c r="CE51" s="1231"/>
      <c r="CF51" s="1231">
        <v>45.4</v>
      </c>
      <c r="CG51" s="1231"/>
      <c r="CH51" s="1231"/>
      <c r="CI51" s="1231"/>
      <c r="CJ51" s="1231"/>
      <c r="CK51" s="1231"/>
      <c r="CL51" s="1231"/>
      <c r="CM51" s="1231"/>
      <c r="CN51" s="1231">
        <v>43</v>
      </c>
      <c r="CO51" s="1231"/>
      <c r="CP51" s="1231"/>
      <c r="CQ51" s="1231"/>
      <c r="CR51" s="1231"/>
      <c r="CS51" s="1231"/>
      <c r="CT51" s="1231"/>
      <c r="CU51" s="1231"/>
      <c r="CV51" s="1231">
        <v>19.899999999999999</v>
      </c>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567</v>
      </c>
      <c r="BC53" s="1230"/>
      <c r="BD53" s="1230"/>
      <c r="BE53" s="1230"/>
      <c r="BF53" s="1230"/>
      <c r="BG53" s="1230"/>
      <c r="BH53" s="1230"/>
      <c r="BI53" s="1230"/>
      <c r="BJ53" s="1230"/>
      <c r="BK53" s="1230"/>
      <c r="BL53" s="1230"/>
      <c r="BM53" s="1230"/>
      <c r="BN53" s="1230"/>
      <c r="BO53" s="1230"/>
      <c r="BP53" s="1231">
        <v>63.5</v>
      </c>
      <c r="BQ53" s="1231"/>
      <c r="BR53" s="1231"/>
      <c r="BS53" s="1231"/>
      <c r="BT53" s="1231"/>
      <c r="BU53" s="1231"/>
      <c r="BV53" s="1231"/>
      <c r="BW53" s="1231"/>
      <c r="BX53" s="1231">
        <v>65.3</v>
      </c>
      <c r="BY53" s="1231"/>
      <c r="BZ53" s="1231"/>
      <c r="CA53" s="1231"/>
      <c r="CB53" s="1231"/>
      <c r="CC53" s="1231"/>
      <c r="CD53" s="1231"/>
      <c r="CE53" s="1231"/>
      <c r="CF53" s="1231">
        <v>67.2</v>
      </c>
      <c r="CG53" s="1231"/>
      <c r="CH53" s="1231"/>
      <c r="CI53" s="1231"/>
      <c r="CJ53" s="1231"/>
      <c r="CK53" s="1231"/>
      <c r="CL53" s="1231"/>
      <c r="CM53" s="1231"/>
      <c r="CN53" s="1231">
        <v>69</v>
      </c>
      <c r="CO53" s="1231"/>
      <c r="CP53" s="1231"/>
      <c r="CQ53" s="1231"/>
      <c r="CR53" s="1231"/>
      <c r="CS53" s="1231"/>
      <c r="CT53" s="1231"/>
      <c r="CU53" s="1231"/>
      <c r="CV53" s="1231">
        <v>70.5</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568</v>
      </c>
      <c r="AO55" s="1226"/>
      <c r="AP55" s="1226"/>
      <c r="AQ55" s="1226"/>
      <c r="AR55" s="1226"/>
      <c r="AS55" s="1226"/>
      <c r="AT55" s="1226"/>
      <c r="AU55" s="1226"/>
      <c r="AV55" s="1226"/>
      <c r="AW55" s="1226"/>
      <c r="AX55" s="1226"/>
      <c r="AY55" s="1226"/>
      <c r="AZ55" s="1226"/>
      <c r="BA55" s="1226"/>
      <c r="BB55" s="1230" t="s">
        <v>566</v>
      </c>
      <c r="BC55" s="1230"/>
      <c r="BD55" s="1230"/>
      <c r="BE55" s="1230"/>
      <c r="BF55" s="1230"/>
      <c r="BG55" s="1230"/>
      <c r="BH55" s="1230"/>
      <c r="BI55" s="1230"/>
      <c r="BJ55" s="1230"/>
      <c r="BK55" s="1230"/>
      <c r="BL55" s="1230"/>
      <c r="BM55" s="1230"/>
      <c r="BN55" s="1230"/>
      <c r="BO55" s="1230"/>
      <c r="BP55" s="1231">
        <v>20.399999999999999</v>
      </c>
      <c r="BQ55" s="1231"/>
      <c r="BR55" s="1231"/>
      <c r="BS55" s="1231"/>
      <c r="BT55" s="1231"/>
      <c r="BU55" s="1231"/>
      <c r="BV55" s="1231"/>
      <c r="BW55" s="1231"/>
      <c r="BX55" s="1231">
        <v>11.2</v>
      </c>
      <c r="BY55" s="1231"/>
      <c r="BZ55" s="1231"/>
      <c r="CA55" s="1231"/>
      <c r="CB55" s="1231"/>
      <c r="CC55" s="1231"/>
      <c r="CD55" s="1231"/>
      <c r="CE55" s="1231"/>
      <c r="CF55" s="1231">
        <v>4.5999999999999996</v>
      </c>
      <c r="CG55" s="1231"/>
      <c r="CH55" s="1231"/>
      <c r="CI55" s="1231"/>
      <c r="CJ55" s="1231"/>
      <c r="CK55" s="1231"/>
      <c r="CL55" s="1231"/>
      <c r="CM55" s="1231"/>
      <c r="CN55" s="1231">
        <v>4.2</v>
      </c>
      <c r="CO55" s="1231"/>
      <c r="CP55" s="1231"/>
      <c r="CQ55" s="1231"/>
      <c r="CR55" s="1231"/>
      <c r="CS55" s="1231"/>
      <c r="CT55" s="1231"/>
      <c r="CU55" s="1231"/>
      <c r="CV55" s="1231">
        <v>3.6</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567</v>
      </c>
      <c r="BC57" s="1230"/>
      <c r="BD57" s="1230"/>
      <c r="BE57" s="1230"/>
      <c r="BF57" s="1230"/>
      <c r="BG57" s="1230"/>
      <c r="BH57" s="1230"/>
      <c r="BI57" s="1230"/>
      <c r="BJ57" s="1230"/>
      <c r="BK57" s="1230"/>
      <c r="BL57" s="1230"/>
      <c r="BM57" s="1230"/>
      <c r="BN57" s="1230"/>
      <c r="BO57" s="1230"/>
      <c r="BP57" s="1231">
        <v>63</v>
      </c>
      <c r="BQ57" s="1231"/>
      <c r="BR57" s="1231"/>
      <c r="BS57" s="1231"/>
      <c r="BT57" s="1231"/>
      <c r="BU57" s="1231"/>
      <c r="BV57" s="1231"/>
      <c r="BW57" s="1231"/>
      <c r="BX57" s="1231">
        <v>63.7</v>
      </c>
      <c r="BY57" s="1231"/>
      <c r="BZ57" s="1231"/>
      <c r="CA57" s="1231"/>
      <c r="CB57" s="1231"/>
      <c r="CC57" s="1231"/>
      <c r="CD57" s="1231"/>
      <c r="CE57" s="1231"/>
      <c r="CF57" s="1231">
        <v>64.2</v>
      </c>
      <c r="CG57" s="1231"/>
      <c r="CH57" s="1231"/>
      <c r="CI57" s="1231"/>
      <c r="CJ57" s="1231"/>
      <c r="CK57" s="1231"/>
      <c r="CL57" s="1231"/>
      <c r="CM57" s="1231"/>
      <c r="CN57" s="1231">
        <v>65</v>
      </c>
      <c r="CO57" s="1231"/>
      <c r="CP57" s="1231"/>
      <c r="CQ57" s="1231"/>
      <c r="CR57" s="1231"/>
      <c r="CS57" s="1231"/>
      <c r="CT57" s="1231"/>
      <c r="CU57" s="1231"/>
      <c r="CV57" s="1231">
        <v>66.099999999999994</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569</v>
      </c>
    </row>
    <row r="64" spans="1:109" ht="13.2" x14ac:dyDescent="0.2">
      <c r="B64" s="247"/>
      <c r="G64" s="1208"/>
      <c r="I64" s="1240"/>
      <c r="J64" s="1240"/>
      <c r="K64" s="1240"/>
      <c r="L64" s="1240"/>
      <c r="M64" s="1240"/>
      <c r="N64" s="1241"/>
      <c r="AM64" s="1208"/>
      <c r="AN64" s="1208" t="s">
        <v>562</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570</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564</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523</v>
      </c>
      <c r="BQ72" s="1226"/>
      <c r="BR72" s="1226"/>
      <c r="BS72" s="1226"/>
      <c r="BT72" s="1226"/>
      <c r="BU72" s="1226"/>
      <c r="BV72" s="1226"/>
      <c r="BW72" s="1226"/>
      <c r="BX72" s="1226" t="s">
        <v>524</v>
      </c>
      <c r="BY72" s="1226"/>
      <c r="BZ72" s="1226"/>
      <c r="CA72" s="1226"/>
      <c r="CB72" s="1226"/>
      <c r="CC72" s="1226"/>
      <c r="CD72" s="1226"/>
      <c r="CE72" s="1226"/>
      <c r="CF72" s="1226" t="s">
        <v>525</v>
      </c>
      <c r="CG72" s="1226"/>
      <c r="CH72" s="1226"/>
      <c r="CI72" s="1226"/>
      <c r="CJ72" s="1226"/>
      <c r="CK72" s="1226"/>
      <c r="CL72" s="1226"/>
      <c r="CM72" s="1226"/>
      <c r="CN72" s="1226" t="s">
        <v>526</v>
      </c>
      <c r="CO72" s="1226"/>
      <c r="CP72" s="1226"/>
      <c r="CQ72" s="1226"/>
      <c r="CR72" s="1226"/>
      <c r="CS72" s="1226"/>
      <c r="CT72" s="1226"/>
      <c r="CU72" s="1226"/>
      <c r="CV72" s="1226" t="s">
        <v>527</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565</v>
      </c>
      <c r="AO73" s="1230"/>
      <c r="AP73" s="1230"/>
      <c r="AQ73" s="1230"/>
      <c r="AR73" s="1230"/>
      <c r="AS73" s="1230"/>
      <c r="AT73" s="1230"/>
      <c r="AU73" s="1230"/>
      <c r="AV73" s="1230"/>
      <c r="AW73" s="1230"/>
      <c r="AX73" s="1230"/>
      <c r="AY73" s="1230"/>
      <c r="AZ73" s="1230"/>
      <c r="BA73" s="1230"/>
      <c r="BB73" s="1230" t="s">
        <v>566</v>
      </c>
      <c r="BC73" s="1230"/>
      <c r="BD73" s="1230"/>
      <c r="BE73" s="1230"/>
      <c r="BF73" s="1230"/>
      <c r="BG73" s="1230"/>
      <c r="BH73" s="1230"/>
      <c r="BI73" s="1230"/>
      <c r="BJ73" s="1230"/>
      <c r="BK73" s="1230"/>
      <c r="BL73" s="1230"/>
      <c r="BM73" s="1230"/>
      <c r="BN73" s="1230"/>
      <c r="BO73" s="1230"/>
      <c r="BP73" s="1231">
        <v>71.900000000000006</v>
      </c>
      <c r="BQ73" s="1231"/>
      <c r="BR73" s="1231"/>
      <c r="BS73" s="1231"/>
      <c r="BT73" s="1231"/>
      <c r="BU73" s="1231"/>
      <c r="BV73" s="1231"/>
      <c r="BW73" s="1231"/>
      <c r="BX73" s="1231">
        <v>54.9</v>
      </c>
      <c r="BY73" s="1231"/>
      <c r="BZ73" s="1231"/>
      <c r="CA73" s="1231"/>
      <c r="CB73" s="1231"/>
      <c r="CC73" s="1231"/>
      <c r="CD73" s="1231"/>
      <c r="CE73" s="1231"/>
      <c r="CF73" s="1231">
        <v>45.4</v>
      </c>
      <c r="CG73" s="1231"/>
      <c r="CH73" s="1231"/>
      <c r="CI73" s="1231"/>
      <c r="CJ73" s="1231"/>
      <c r="CK73" s="1231"/>
      <c r="CL73" s="1231"/>
      <c r="CM73" s="1231"/>
      <c r="CN73" s="1231">
        <v>43</v>
      </c>
      <c r="CO73" s="1231"/>
      <c r="CP73" s="1231"/>
      <c r="CQ73" s="1231"/>
      <c r="CR73" s="1231"/>
      <c r="CS73" s="1231"/>
      <c r="CT73" s="1231"/>
      <c r="CU73" s="1231"/>
      <c r="CV73" s="1231">
        <v>19.899999999999999</v>
      </c>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571</v>
      </c>
      <c r="BC75" s="1230"/>
      <c r="BD75" s="1230"/>
      <c r="BE75" s="1230"/>
      <c r="BF75" s="1230"/>
      <c r="BG75" s="1230"/>
      <c r="BH75" s="1230"/>
      <c r="BI75" s="1230"/>
      <c r="BJ75" s="1230"/>
      <c r="BK75" s="1230"/>
      <c r="BL75" s="1230"/>
      <c r="BM75" s="1230"/>
      <c r="BN75" s="1230"/>
      <c r="BO75" s="1230"/>
      <c r="BP75" s="1231">
        <v>1.3</v>
      </c>
      <c r="BQ75" s="1231"/>
      <c r="BR75" s="1231"/>
      <c r="BS75" s="1231"/>
      <c r="BT75" s="1231"/>
      <c r="BU75" s="1231"/>
      <c r="BV75" s="1231"/>
      <c r="BW75" s="1231"/>
      <c r="BX75" s="1231">
        <v>1.9</v>
      </c>
      <c r="BY75" s="1231"/>
      <c r="BZ75" s="1231"/>
      <c r="CA75" s="1231"/>
      <c r="CB75" s="1231"/>
      <c r="CC75" s="1231"/>
      <c r="CD75" s="1231"/>
      <c r="CE75" s="1231"/>
      <c r="CF75" s="1231">
        <v>2.5</v>
      </c>
      <c r="CG75" s="1231"/>
      <c r="CH75" s="1231"/>
      <c r="CI75" s="1231"/>
      <c r="CJ75" s="1231"/>
      <c r="CK75" s="1231"/>
      <c r="CL75" s="1231"/>
      <c r="CM75" s="1231"/>
      <c r="CN75" s="1231">
        <v>3.2</v>
      </c>
      <c r="CO75" s="1231"/>
      <c r="CP75" s="1231"/>
      <c r="CQ75" s="1231"/>
      <c r="CR75" s="1231"/>
      <c r="CS75" s="1231"/>
      <c r="CT75" s="1231"/>
      <c r="CU75" s="1231"/>
      <c r="CV75" s="1231">
        <v>2.4</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568</v>
      </c>
      <c r="AO77" s="1226"/>
      <c r="AP77" s="1226"/>
      <c r="AQ77" s="1226"/>
      <c r="AR77" s="1226"/>
      <c r="AS77" s="1226"/>
      <c r="AT77" s="1226"/>
      <c r="AU77" s="1226"/>
      <c r="AV77" s="1226"/>
      <c r="AW77" s="1226"/>
      <c r="AX77" s="1226"/>
      <c r="AY77" s="1226"/>
      <c r="AZ77" s="1226"/>
      <c r="BA77" s="1226"/>
      <c r="BB77" s="1230" t="s">
        <v>566</v>
      </c>
      <c r="BC77" s="1230"/>
      <c r="BD77" s="1230"/>
      <c r="BE77" s="1230"/>
      <c r="BF77" s="1230"/>
      <c r="BG77" s="1230"/>
      <c r="BH77" s="1230"/>
      <c r="BI77" s="1230"/>
      <c r="BJ77" s="1230"/>
      <c r="BK77" s="1230"/>
      <c r="BL77" s="1230"/>
      <c r="BM77" s="1230"/>
      <c r="BN77" s="1230"/>
      <c r="BO77" s="1230"/>
      <c r="BP77" s="1231">
        <v>20.399999999999999</v>
      </c>
      <c r="BQ77" s="1231"/>
      <c r="BR77" s="1231"/>
      <c r="BS77" s="1231"/>
      <c r="BT77" s="1231"/>
      <c r="BU77" s="1231"/>
      <c r="BV77" s="1231"/>
      <c r="BW77" s="1231"/>
      <c r="BX77" s="1231">
        <v>11.2</v>
      </c>
      <c r="BY77" s="1231"/>
      <c r="BZ77" s="1231"/>
      <c r="CA77" s="1231"/>
      <c r="CB77" s="1231"/>
      <c r="CC77" s="1231"/>
      <c r="CD77" s="1231"/>
      <c r="CE77" s="1231"/>
      <c r="CF77" s="1231">
        <v>4.5999999999999996</v>
      </c>
      <c r="CG77" s="1231"/>
      <c r="CH77" s="1231"/>
      <c r="CI77" s="1231"/>
      <c r="CJ77" s="1231"/>
      <c r="CK77" s="1231"/>
      <c r="CL77" s="1231"/>
      <c r="CM77" s="1231"/>
      <c r="CN77" s="1231">
        <v>4.2</v>
      </c>
      <c r="CO77" s="1231"/>
      <c r="CP77" s="1231"/>
      <c r="CQ77" s="1231"/>
      <c r="CR77" s="1231"/>
      <c r="CS77" s="1231"/>
      <c r="CT77" s="1231"/>
      <c r="CU77" s="1231"/>
      <c r="CV77" s="1231">
        <v>3.6</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571</v>
      </c>
      <c r="BC79" s="1230"/>
      <c r="BD79" s="1230"/>
      <c r="BE79" s="1230"/>
      <c r="BF79" s="1230"/>
      <c r="BG79" s="1230"/>
      <c r="BH79" s="1230"/>
      <c r="BI79" s="1230"/>
      <c r="BJ79" s="1230"/>
      <c r="BK79" s="1230"/>
      <c r="BL79" s="1230"/>
      <c r="BM79" s="1230"/>
      <c r="BN79" s="1230"/>
      <c r="BO79" s="1230"/>
      <c r="BP79" s="1231">
        <v>6.2</v>
      </c>
      <c r="BQ79" s="1231"/>
      <c r="BR79" s="1231"/>
      <c r="BS79" s="1231"/>
      <c r="BT79" s="1231"/>
      <c r="BU79" s="1231"/>
      <c r="BV79" s="1231"/>
      <c r="BW79" s="1231"/>
      <c r="BX79" s="1231">
        <v>5.7</v>
      </c>
      <c r="BY79" s="1231"/>
      <c r="BZ79" s="1231"/>
      <c r="CA79" s="1231"/>
      <c r="CB79" s="1231"/>
      <c r="CC79" s="1231"/>
      <c r="CD79" s="1231"/>
      <c r="CE79" s="1231"/>
      <c r="CF79" s="1231">
        <v>5.8</v>
      </c>
      <c r="CG79" s="1231"/>
      <c r="CH79" s="1231"/>
      <c r="CI79" s="1231"/>
      <c r="CJ79" s="1231"/>
      <c r="CK79" s="1231"/>
      <c r="CL79" s="1231"/>
      <c r="CM79" s="1231"/>
      <c r="CN79" s="1231">
        <v>5.8</v>
      </c>
      <c r="CO79" s="1231"/>
      <c r="CP79" s="1231"/>
      <c r="CQ79" s="1231"/>
      <c r="CR79" s="1231"/>
      <c r="CS79" s="1231"/>
      <c r="CT79" s="1231"/>
      <c r="CU79" s="1231"/>
      <c r="CV79" s="1231">
        <v>5.7</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fb9yNJkIyIAsvdo37OpCvFBKBZukilkXq09XWau4EgiE3afEkMdVIt3QSgR/1OWFTNVXa8Vl3LWaErM9c/kXNA==" saltValue="uqWmU3gFAvMqvj7z8aPQv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60BB8-D4AC-42C2-BE12-A7B145F5AA0D}">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0raIBl0unCy5dFSAD+EpjXMxuIckH/mRq927RMmhnjVFi3Ii4ys/SoB/U3ux0G0jqxdUj15J6LGRULtBQkKxDA==" saltValue="sAu/Bv5ows/VXcmlIjpqU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0F8E5-5D55-4C51-8247-1AAC7D2F0D74}">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DSG3rGL3XOyMXvikkq8oXoAArtgBqsVNCb+BmdGCjr23PVUfseQwRQKi9HvoflVtyD4W4lOlPUrFlcTD/h/5Uw==" saltValue="ujhb5ylv/N/SlZw4GMs6y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522</v>
      </c>
      <c r="G2" s="137"/>
      <c r="H2" s="138"/>
    </row>
    <row r="3" spans="1:8" x14ac:dyDescent="0.2">
      <c r="A3" s="134" t="s">
        <v>515</v>
      </c>
      <c r="B3" s="139"/>
      <c r="C3" s="140"/>
      <c r="D3" s="141">
        <v>11589</v>
      </c>
      <c r="E3" s="142"/>
      <c r="F3" s="143">
        <v>45483</v>
      </c>
      <c r="G3" s="144"/>
      <c r="H3" s="145"/>
    </row>
    <row r="4" spans="1:8" x14ac:dyDescent="0.2">
      <c r="A4" s="146"/>
      <c r="B4" s="147"/>
      <c r="C4" s="148"/>
      <c r="D4" s="149">
        <v>5596</v>
      </c>
      <c r="E4" s="150"/>
      <c r="F4" s="151">
        <v>24241</v>
      </c>
      <c r="G4" s="152"/>
      <c r="H4" s="153"/>
    </row>
    <row r="5" spans="1:8" x14ac:dyDescent="0.2">
      <c r="A5" s="134" t="s">
        <v>517</v>
      </c>
      <c r="B5" s="139"/>
      <c r="C5" s="140"/>
      <c r="D5" s="141">
        <v>5167</v>
      </c>
      <c r="E5" s="142"/>
      <c r="F5" s="143">
        <v>45945</v>
      </c>
      <c r="G5" s="144"/>
      <c r="H5" s="145"/>
    </row>
    <row r="6" spans="1:8" x14ac:dyDescent="0.2">
      <c r="A6" s="146"/>
      <c r="B6" s="147"/>
      <c r="C6" s="148"/>
      <c r="D6" s="149">
        <v>2502</v>
      </c>
      <c r="E6" s="150"/>
      <c r="F6" s="151">
        <v>25180</v>
      </c>
      <c r="G6" s="152"/>
      <c r="H6" s="153"/>
    </row>
    <row r="7" spans="1:8" x14ac:dyDescent="0.2">
      <c r="A7" s="134" t="s">
        <v>518</v>
      </c>
      <c r="B7" s="139"/>
      <c r="C7" s="140"/>
      <c r="D7" s="141">
        <v>3874</v>
      </c>
      <c r="E7" s="142"/>
      <c r="F7" s="143">
        <v>44475</v>
      </c>
      <c r="G7" s="144"/>
      <c r="H7" s="145"/>
    </row>
    <row r="8" spans="1:8" x14ac:dyDescent="0.2">
      <c r="A8" s="146"/>
      <c r="B8" s="147"/>
      <c r="C8" s="148"/>
      <c r="D8" s="149">
        <v>1891</v>
      </c>
      <c r="E8" s="150"/>
      <c r="F8" s="151">
        <v>24780</v>
      </c>
      <c r="G8" s="152"/>
      <c r="H8" s="153"/>
    </row>
    <row r="9" spans="1:8" x14ac:dyDescent="0.2">
      <c r="A9" s="134" t="s">
        <v>519</v>
      </c>
      <c r="B9" s="139"/>
      <c r="C9" s="140"/>
      <c r="D9" s="141">
        <v>6021</v>
      </c>
      <c r="E9" s="142"/>
      <c r="F9" s="143">
        <v>45982</v>
      </c>
      <c r="G9" s="144"/>
      <c r="H9" s="145"/>
    </row>
    <row r="10" spans="1:8" x14ac:dyDescent="0.2">
      <c r="A10" s="146"/>
      <c r="B10" s="147"/>
      <c r="C10" s="148"/>
      <c r="D10" s="149">
        <v>3771</v>
      </c>
      <c r="E10" s="150"/>
      <c r="F10" s="151">
        <v>25583</v>
      </c>
      <c r="G10" s="152"/>
      <c r="H10" s="153"/>
    </row>
    <row r="11" spans="1:8" x14ac:dyDescent="0.2">
      <c r="A11" s="134" t="s">
        <v>520</v>
      </c>
      <c r="B11" s="139"/>
      <c r="C11" s="140"/>
      <c r="D11" s="141">
        <v>8047</v>
      </c>
      <c r="E11" s="142"/>
      <c r="F11" s="143">
        <v>50538</v>
      </c>
      <c r="G11" s="144"/>
      <c r="H11" s="145"/>
    </row>
    <row r="12" spans="1:8" x14ac:dyDescent="0.2">
      <c r="A12" s="146"/>
      <c r="B12" s="147"/>
      <c r="C12" s="154"/>
      <c r="D12" s="149">
        <v>5217</v>
      </c>
      <c r="E12" s="150"/>
      <c r="F12" s="151">
        <v>29053</v>
      </c>
      <c r="G12" s="152"/>
      <c r="H12" s="153"/>
    </row>
    <row r="13" spans="1:8" x14ac:dyDescent="0.2">
      <c r="A13" s="134"/>
      <c r="B13" s="139"/>
      <c r="C13" s="140"/>
      <c r="D13" s="141">
        <v>6940</v>
      </c>
      <c r="E13" s="142"/>
      <c r="F13" s="143">
        <v>46485</v>
      </c>
      <c r="G13" s="155"/>
      <c r="H13" s="145"/>
    </row>
    <row r="14" spans="1:8" x14ac:dyDescent="0.2">
      <c r="A14" s="146"/>
      <c r="B14" s="147"/>
      <c r="C14" s="148"/>
      <c r="D14" s="149">
        <v>3795</v>
      </c>
      <c r="E14" s="150"/>
      <c r="F14" s="151">
        <v>25767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0.44</v>
      </c>
      <c r="C19" s="156">
        <f>ROUND(VALUE(SUBSTITUTE(実質収支比率等に係る経年分析!G$48,"▲","-")),2)</f>
        <v>2.78</v>
      </c>
      <c r="D19" s="156">
        <f>ROUND(VALUE(SUBSTITUTE(実質収支比率等に係る経年分析!H$48,"▲","-")),2)</f>
        <v>2.58</v>
      </c>
      <c r="E19" s="156">
        <f>ROUND(VALUE(SUBSTITUTE(実質収支比率等に係る経年分析!I$48,"▲","-")),2)</f>
        <v>0.1</v>
      </c>
      <c r="F19" s="156">
        <f>ROUND(VALUE(SUBSTITUTE(実質収支比率等に係る経年分析!J$48,"▲","-")),2)</f>
        <v>1.51</v>
      </c>
    </row>
    <row r="20" spans="1:11" x14ac:dyDescent="0.2">
      <c r="A20" s="156" t="s">
        <v>53</v>
      </c>
      <c r="B20" s="156">
        <f>ROUND(VALUE(SUBSTITUTE(実質収支比率等に係る経年分析!F$47,"▲","-")),2)</f>
        <v>10.57</v>
      </c>
      <c r="C20" s="156">
        <f>ROUND(VALUE(SUBSTITUTE(実質収支比率等に係る経年分析!G$47,"▲","-")),2)</f>
        <v>10.31</v>
      </c>
      <c r="D20" s="156">
        <f>ROUND(VALUE(SUBSTITUTE(実質収支比率等に係る経年分析!H$47,"▲","-")),2)</f>
        <v>12.22</v>
      </c>
      <c r="E20" s="156">
        <f>ROUND(VALUE(SUBSTITUTE(実質収支比率等に係る経年分析!I$47,"▲","-")),2)</f>
        <v>10.76</v>
      </c>
      <c r="F20" s="156">
        <f>ROUND(VALUE(SUBSTITUTE(実質収支比率等に係る経年分析!J$47,"▲","-")),2)</f>
        <v>14.36</v>
      </c>
    </row>
    <row r="21" spans="1:11" x14ac:dyDescent="0.2">
      <c r="A21" s="156" t="s">
        <v>54</v>
      </c>
      <c r="B21" s="156">
        <f>IF(ISNUMBER(VALUE(SUBSTITUTE(実質収支比率等に係る経年分析!F$49,"▲","-"))),ROUND(VALUE(SUBSTITUTE(実質収支比率等に係る経年分析!F$49,"▲","-")),2),NA())</f>
        <v>0.32</v>
      </c>
      <c r="C21" s="156">
        <f>IF(ISNUMBER(VALUE(SUBSTITUTE(実質収支比率等に係る経年分析!G$49,"▲","-"))),ROUND(VALUE(SUBSTITUTE(実質収支比率等に係る経年分析!G$49,"▲","-")),2),NA())</f>
        <v>2.38</v>
      </c>
      <c r="D21" s="156">
        <f>IF(ISNUMBER(VALUE(SUBSTITUTE(実質収支比率等に係る経年分析!H$49,"▲","-"))),ROUND(VALUE(SUBSTITUTE(実質収支比率等に係る経年分析!H$49,"▲","-")),2),NA())</f>
        <v>-0.24</v>
      </c>
      <c r="E21" s="156">
        <f>IF(ISNUMBER(VALUE(SUBSTITUTE(実質収支比率等に係る経年分析!I$49,"▲","-"))),ROUND(VALUE(SUBSTITUTE(実質収支比率等に係る経年分析!I$49,"▲","-")),2),NA())</f>
        <v>-4.9800000000000004</v>
      </c>
      <c r="F21" s="156">
        <f>IF(ISNUMBER(VALUE(SUBSTITUTE(実質収支比率等に係る経年分析!J$49,"▲","-"))),ROUND(VALUE(SUBSTITUTE(実質収支比率等に係る経年分析!J$49,"▲","-")),2),NA())</f>
        <v>5.09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14.24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5.34</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4.93</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f>IF(ROUND(VALUE(SUBSTITUTE(連結実質赤字比率に係る赤字・黒字の構成分析!I$42,"▲", "-")), 2) &lt; 0, ABS(ROUND(VALUE(SUBSTITUTE(連結実質赤字比率に係る赤字・黒字の構成分析!I$42,"▲", "-")), 2)), NA())</f>
        <v>0.02</v>
      </c>
      <c r="I28" s="157" t="e">
        <f>IF(ROUND(VALUE(SUBSTITUTE(連結実質赤字比率に係る赤字・黒字の構成分析!I$42,"▲", "-")), 2) &gt;= 0, ABS(ROUND(VALUE(SUBSTITUTE(連結実質赤字比率に係る赤字・黒字の構成分析!I$42,"▲", "-")), 2)), NA())</f>
        <v>#N/A</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0.35</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0.82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1.52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0.56999999999999995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0.53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0.49</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0.43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2.78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2.58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1.51</v>
      </c>
    </row>
    <row r="35" spans="1:16" x14ac:dyDescent="0.2">
      <c r="A35" s="157" t="str">
        <f>IF(連結実質赤字比率に係る赤字・黒字の構成分析!C$35="",NA(),連結実質赤字比率に係る赤字・黒字の構成分析!C$35)</f>
        <v>公共下水道事業会計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0.54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1.85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3.57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3.37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3.74</v>
      </c>
    </row>
    <row r="36" spans="1:16" x14ac:dyDescent="0.2">
      <c r="A36" s="157" t="str">
        <f>IF(連結実質赤字比率に係る赤字・黒字の構成分析!C$34="",NA(),連結実質赤字比率に係る赤字・黒字の構成分析!C$34)</f>
        <v>国民健康保険特別会計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4.18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3.09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4.47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3.87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3.79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2480</v>
      </c>
      <c r="E42" s="158"/>
      <c r="F42" s="158"/>
      <c r="G42" s="158">
        <f>'実質公債費比率（分子）の構造'!L$52</f>
        <v>2450</v>
      </c>
      <c r="H42" s="158"/>
      <c r="I42" s="158"/>
      <c r="J42" s="158">
        <f>'実質公債費比率（分子）の構造'!M$52</f>
        <v>2455</v>
      </c>
      <c r="K42" s="158"/>
      <c r="L42" s="158"/>
      <c r="M42" s="158">
        <f>'実質公債費比率（分子）の構造'!N$52</f>
        <v>2420</v>
      </c>
      <c r="N42" s="158"/>
      <c r="O42" s="158"/>
      <c r="P42" s="158">
        <f>'実質公債費比率（分子）の構造'!O$52</f>
        <v>2216</v>
      </c>
    </row>
    <row r="43" spans="1:16" x14ac:dyDescent="0.2">
      <c r="A43" s="158" t="s">
        <v>16</v>
      </c>
      <c r="B43" s="158">
        <f>'実質公債費比率（分子）の構造'!K$51</f>
        <v>1</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1</v>
      </c>
      <c r="O43" s="158"/>
      <c r="P43" s="158"/>
    </row>
    <row r="44" spans="1:16" x14ac:dyDescent="0.2">
      <c r="A44" s="158" t="s">
        <v>62</v>
      </c>
      <c r="B44" s="158">
        <f>'実質公債費比率（分子）の構造'!K$50</f>
        <v>1</v>
      </c>
      <c r="C44" s="158"/>
      <c r="D44" s="158"/>
      <c r="E44" s="158">
        <f>'実質公債費比率（分子）の構造'!L$50</f>
        <v>1</v>
      </c>
      <c r="F44" s="158"/>
      <c r="G44" s="158"/>
      <c r="H44" s="158">
        <f>'実質公債費比率（分子）の構造'!M$50</f>
        <v>1</v>
      </c>
      <c r="I44" s="158"/>
      <c r="J44" s="158"/>
      <c r="K44" s="158">
        <f>'実質公債費比率（分子）の構造'!N$50</f>
        <v>1</v>
      </c>
      <c r="L44" s="158"/>
      <c r="M44" s="158"/>
      <c r="N44" s="158">
        <f>'実質公債費比率（分子）の構造'!O$50</f>
        <v>1</v>
      </c>
      <c r="O44" s="158"/>
      <c r="P44" s="158"/>
    </row>
    <row r="45" spans="1:16" x14ac:dyDescent="0.2">
      <c r="A45" s="158" t="s">
        <v>63</v>
      </c>
      <c r="B45" s="158">
        <f>'実質公債費比率（分子）の構造'!K$49</f>
        <v>96</v>
      </c>
      <c r="C45" s="158"/>
      <c r="D45" s="158"/>
      <c r="E45" s="158">
        <f>'実質公債費比率（分子）の構造'!L$49</f>
        <v>112</v>
      </c>
      <c r="F45" s="158"/>
      <c r="G45" s="158"/>
      <c r="H45" s="158">
        <f>'実質公債費比率（分子）の構造'!M$49</f>
        <v>120</v>
      </c>
      <c r="I45" s="158"/>
      <c r="J45" s="158"/>
      <c r="K45" s="158">
        <f>'実質公債費比率（分子）の構造'!N$49</f>
        <v>129</v>
      </c>
      <c r="L45" s="158"/>
      <c r="M45" s="158"/>
      <c r="N45" s="158">
        <f>'実質公債費比率（分子）の構造'!O$49</f>
        <v>126</v>
      </c>
      <c r="O45" s="158"/>
      <c r="P45" s="158"/>
    </row>
    <row r="46" spans="1:16" x14ac:dyDescent="0.2">
      <c r="A46" s="158" t="s">
        <v>64</v>
      </c>
      <c r="B46" s="158">
        <f>'実質公債費比率（分子）の構造'!K$48</f>
        <v>1073</v>
      </c>
      <c r="C46" s="158"/>
      <c r="D46" s="158"/>
      <c r="E46" s="158">
        <f>'実質公債費比率（分子）の構造'!L$48</f>
        <v>1024</v>
      </c>
      <c r="F46" s="158"/>
      <c r="G46" s="158"/>
      <c r="H46" s="158">
        <f>'実質公債費比率（分子）の構造'!M$48</f>
        <v>1033</v>
      </c>
      <c r="I46" s="158"/>
      <c r="J46" s="158"/>
      <c r="K46" s="158">
        <f>'実質公債費比率（分子）の構造'!N$48</f>
        <v>1022</v>
      </c>
      <c r="L46" s="158"/>
      <c r="M46" s="158"/>
      <c r="N46" s="158">
        <f>'実質公債費比率（分子）の構造'!O$48</f>
        <v>648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1466</v>
      </c>
      <c r="C49" s="158"/>
      <c r="D49" s="158"/>
      <c r="E49" s="158">
        <f>'実質公債費比率（分子）の構造'!L$45</f>
        <v>1685</v>
      </c>
      <c r="F49" s="158"/>
      <c r="G49" s="158"/>
      <c r="H49" s="158">
        <f>'実質公債費比率（分子）の構造'!M$45</f>
        <v>1772</v>
      </c>
      <c r="I49" s="158"/>
      <c r="J49" s="158"/>
      <c r="K49" s="158">
        <f>'実質公債費比率（分子）の構造'!N$45</f>
        <v>1690</v>
      </c>
      <c r="L49" s="158"/>
      <c r="M49" s="158"/>
      <c r="N49" s="158">
        <f>'実質公債費比率（分子）の構造'!O$45</f>
        <v>1510</v>
      </c>
      <c r="O49" s="158"/>
      <c r="P49" s="158"/>
    </row>
    <row r="50" spans="1:16" x14ac:dyDescent="0.2">
      <c r="A50" s="158" t="s">
        <v>67</v>
      </c>
      <c r="B50" s="158" t="e">
        <f>NA()</f>
        <v>#N/A</v>
      </c>
      <c r="C50" s="158">
        <f>IF(ISNUMBER('実質公債費比率（分子）の構造'!K$53),'実質公債費比率（分子）の構造'!K$53,NA())</f>
        <v>157</v>
      </c>
      <c r="D50" s="158" t="e">
        <f>NA()</f>
        <v>#N/A</v>
      </c>
      <c r="E50" s="158" t="e">
        <f>NA()</f>
        <v>#N/A</v>
      </c>
      <c r="F50" s="158">
        <f>IF(ISNUMBER('実質公債費比率（分子）の構造'!L$53),'実質公債費比率（分子）の構造'!L$53,NA())</f>
        <v>372</v>
      </c>
      <c r="G50" s="158" t="e">
        <f>NA()</f>
        <v>#N/A</v>
      </c>
      <c r="H50" s="158" t="e">
        <f>NA()</f>
        <v>#N/A</v>
      </c>
      <c r="I50" s="158">
        <f>IF(ISNUMBER('実質公債費比率（分子）の構造'!M$53),'実質公債費比率（分子）の構造'!M$53,NA())</f>
        <v>471</v>
      </c>
      <c r="J50" s="158" t="e">
        <f>NA()</f>
        <v>#N/A</v>
      </c>
      <c r="K50" s="158" t="e">
        <f>NA()</f>
        <v>#N/A</v>
      </c>
      <c r="L50" s="158">
        <f>IF(ISNUMBER('実質公債費比率（分子）の構造'!N$53),'実質公債費比率（分子）の構造'!N$53,NA())</f>
        <v>422</v>
      </c>
      <c r="M50" s="158" t="e">
        <f>NA()</f>
        <v>#N/A</v>
      </c>
      <c r="N50" s="158" t="e">
        <f>NA()</f>
        <v>#N/A</v>
      </c>
      <c r="O50" s="158">
        <f>IF(ISNUMBER('実質公債費比率（分子）の構造'!O$53),'実質公債費比率（分子）の構造'!O$53,NA())</f>
        <v>70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22123</v>
      </c>
      <c r="E56" s="157"/>
      <c r="F56" s="157"/>
      <c r="G56" s="157">
        <f>'将来負担比率（分子）の構造'!J$52</f>
        <v>21497</v>
      </c>
      <c r="H56" s="157"/>
      <c r="I56" s="157"/>
      <c r="J56" s="157">
        <f>'将来負担比率（分子）の構造'!K$52</f>
        <v>20500</v>
      </c>
      <c r="K56" s="157"/>
      <c r="L56" s="157"/>
      <c r="M56" s="157">
        <f>'将来負担比率（分子）の構造'!L$52</f>
        <v>19581</v>
      </c>
      <c r="N56" s="157"/>
      <c r="O56" s="157"/>
      <c r="P56" s="157">
        <f>'将来負担比率（分子）の構造'!M$52</f>
        <v>18461</v>
      </c>
    </row>
    <row r="57" spans="1:16" x14ac:dyDescent="0.2">
      <c r="A57" s="157" t="s">
        <v>42</v>
      </c>
      <c r="B57" s="157"/>
      <c r="C57" s="157"/>
      <c r="D57" s="157">
        <f>'将来負担比率（分子）の構造'!I$51</f>
        <v>4353</v>
      </c>
      <c r="E57" s="157"/>
      <c r="F57" s="157"/>
      <c r="G57" s="157">
        <f>'将来負担比率（分子）の構造'!J$51</f>
        <v>3702</v>
      </c>
      <c r="H57" s="157"/>
      <c r="I57" s="157"/>
      <c r="J57" s="157">
        <f>'将来負担比率（分子）の構造'!K$51</f>
        <v>3628</v>
      </c>
      <c r="K57" s="157"/>
      <c r="L57" s="157"/>
      <c r="M57" s="157">
        <f>'将来負担比率（分子）の構造'!L$51</f>
        <v>3393</v>
      </c>
      <c r="N57" s="157"/>
      <c r="O57" s="157"/>
      <c r="P57" s="157">
        <f>'将来負担比率（分子）の構造'!M$51</f>
        <v>6132</v>
      </c>
    </row>
    <row r="58" spans="1:16" x14ac:dyDescent="0.2">
      <c r="A58" s="157" t="s">
        <v>41</v>
      </c>
      <c r="B58" s="157"/>
      <c r="C58" s="157"/>
      <c r="D58" s="157">
        <f>'将来負担比率（分子）の構造'!I$50</f>
        <v>2830</v>
      </c>
      <c r="E58" s="157"/>
      <c r="F58" s="157"/>
      <c r="G58" s="157">
        <f>'将来負担比率（分子）の構造'!J$50</f>
        <v>3699</v>
      </c>
      <c r="H58" s="157"/>
      <c r="I58" s="157"/>
      <c r="J58" s="157">
        <f>'将来負担比率（分子）の構造'!K$50</f>
        <v>4025</v>
      </c>
      <c r="K58" s="157"/>
      <c r="L58" s="157"/>
      <c r="M58" s="157">
        <f>'将来負担比率（分子）の構造'!L$50</f>
        <v>3947</v>
      </c>
      <c r="N58" s="157"/>
      <c r="O58" s="157"/>
      <c r="P58" s="157">
        <f>'将来負担比率（分子）の構造'!M$50</f>
        <v>4600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2932</v>
      </c>
      <c r="C62" s="157"/>
      <c r="D62" s="157"/>
      <c r="E62" s="157">
        <f>'将来負担比率（分子）の構造'!J$45</f>
        <v>2929</v>
      </c>
      <c r="F62" s="157"/>
      <c r="G62" s="157"/>
      <c r="H62" s="157">
        <f>'将来負担比率（分子）の構造'!K$45</f>
        <v>2961</v>
      </c>
      <c r="I62" s="157"/>
      <c r="J62" s="157"/>
      <c r="K62" s="157">
        <f>'将来負担比率（分子）の構造'!L$45</f>
        <v>2895</v>
      </c>
      <c r="L62" s="157"/>
      <c r="M62" s="157"/>
      <c r="N62" s="157">
        <f>'将来負担比率（分子）の構造'!M$45</f>
        <v>3172</v>
      </c>
      <c r="O62" s="157"/>
      <c r="P62" s="157"/>
    </row>
    <row r="63" spans="1:16" x14ac:dyDescent="0.2">
      <c r="A63" s="157" t="s">
        <v>34</v>
      </c>
      <c r="B63" s="157">
        <f>'将来負担比率（分子）の構造'!I$44</f>
        <v>781</v>
      </c>
      <c r="C63" s="157"/>
      <c r="D63" s="157"/>
      <c r="E63" s="157">
        <f>'将来負担比率（分子）の構造'!J$44</f>
        <v>796</v>
      </c>
      <c r="F63" s="157"/>
      <c r="G63" s="157"/>
      <c r="H63" s="157">
        <f>'将来負担比率（分子）の構造'!K$44</f>
        <v>806</v>
      </c>
      <c r="I63" s="157"/>
      <c r="J63" s="157"/>
      <c r="K63" s="157">
        <f>'将来負担比率（分子）の構造'!L$44</f>
        <v>1300</v>
      </c>
      <c r="L63" s="157"/>
      <c r="M63" s="157"/>
      <c r="N63" s="157">
        <f>'将来負担比率（分子）の構造'!M$44</f>
        <v>1064</v>
      </c>
      <c r="O63" s="157"/>
      <c r="P63" s="157"/>
    </row>
    <row r="64" spans="1:16" x14ac:dyDescent="0.2">
      <c r="A64" s="157" t="s">
        <v>33</v>
      </c>
      <c r="B64" s="157">
        <f>'将来負担比率（分子）の構造'!I$43</f>
        <v>15295</v>
      </c>
      <c r="C64" s="157"/>
      <c r="D64" s="157"/>
      <c r="E64" s="157">
        <f>'将来負担比率（分子）の構造'!J$43</f>
        <v>13680</v>
      </c>
      <c r="F64" s="157"/>
      <c r="G64" s="157"/>
      <c r="H64" s="157">
        <f>'将来負担比率（分子）の構造'!K$43</f>
        <v>12858</v>
      </c>
      <c r="I64" s="157"/>
      <c r="J64" s="157"/>
      <c r="K64" s="157">
        <f>'将来負担比率（分子）の構造'!L$43</f>
        <v>12214</v>
      </c>
      <c r="L64" s="157"/>
      <c r="M64" s="157"/>
      <c r="N64" s="157">
        <f>'将来負担比率（分子）の構造'!M$43</f>
        <v>11749</v>
      </c>
      <c r="O64" s="157"/>
      <c r="P64" s="157"/>
    </row>
    <row r="65" spans="1:16" x14ac:dyDescent="0.2">
      <c r="A65" s="157" t="s">
        <v>32</v>
      </c>
      <c r="B65" s="157">
        <f>'将来負担比率（分子）の構造'!I$42</f>
        <v>4</v>
      </c>
      <c r="C65" s="157"/>
      <c r="D65" s="157"/>
      <c r="E65" s="157">
        <f>'将来負担比率（分子）の構造'!J$42</f>
        <v>4</v>
      </c>
      <c r="F65" s="157"/>
      <c r="G65" s="157"/>
      <c r="H65" s="157">
        <f>'将来負担比率（分子）の構造'!K$42</f>
        <v>3</v>
      </c>
      <c r="I65" s="157"/>
      <c r="J65" s="157"/>
      <c r="K65" s="157">
        <f>'将来負担比率（分子）の構造'!L$42</f>
        <v>2</v>
      </c>
      <c r="L65" s="157"/>
      <c r="M65" s="157"/>
      <c r="N65" s="157">
        <f>'将来負担比率（分子）の構造'!M$42</f>
        <v>2</v>
      </c>
      <c r="O65" s="157"/>
      <c r="P65" s="157"/>
    </row>
    <row r="66" spans="1:16" x14ac:dyDescent="0.2">
      <c r="A66" s="157" t="s">
        <v>31</v>
      </c>
      <c r="B66" s="157">
        <f>'将来負担比率（分子）の構造'!I$41</f>
        <v>19237</v>
      </c>
      <c r="C66" s="157"/>
      <c r="D66" s="157"/>
      <c r="E66" s="157">
        <f>'将来負担比率（分子）の構造'!J$41</f>
        <v>18736</v>
      </c>
      <c r="F66" s="157"/>
      <c r="G66" s="157"/>
      <c r="H66" s="157">
        <f>'将来負担比率（分子）の構造'!K$41</f>
        <v>17385</v>
      </c>
      <c r="I66" s="157"/>
      <c r="J66" s="157"/>
      <c r="K66" s="157">
        <f>'将来負担比率（分子）の構造'!L$41</f>
        <v>16179</v>
      </c>
      <c r="L66" s="157"/>
      <c r="M66" s="157"/>
      <c r="N66" s="157">
        <f>'将来負担比率（分子）の構造'!M$41</f>
        <v>15920</v>
      </c>
      <c r="O66" s="157"/>
      <c r="P66" s="157"/>
    </row>
    <row r="67" spans="1:16" x14ac:dyDescent="0.2">
      <c r="A67" s="157" t="s">
        <v>71</v>
      </c>
      <c r="B67" s="157" t="e">
        <f>NA()</f>
        <v>#N/A</v>
      </c>
      <c r="C67" s="157">
        <f>IF(ISNUMBER('将来負担比率（分子）の構造'!I$53), IF('将来負担比率（分子）の構造'!I$53 &lt; 0, 0, '将来負担比率（分子）の構造'!I$53), NA())</f>
        <v>8943</v>
      </c>
      <c r="D67" s="157" t="e">
        <f>NA()</f>
        <v>#N/A</v>
      </c>
      <c r="E67" s="157" t="e">
        <f>NA()</f>
        <v>#N/A</v>
      </c>
      <c r="F67" s="157">
        <f>IF(ISNUMBER('将来負担比率（分子）の構造'!J$53), IF('将来負担比率（分子）の構造'!J$53 &lt; 0, 0, '将来負担比率（分子）の構造'!J$53), NA())</f>
        <v>7246</v>
      </c>
      <c r="G67" s="157" t="e">
        <f>NA()</f>
        <v>#N/A</v>
      </c>
      <c r="H67" s="157" t="e">
        <f>NA()</f>
        <v>#N/A</v>
      </c>
      <c r="I67" s="157">
        <f>IF(ISNUMBER('将来負担比率（分子）の構造'!K$53), IF('将来負担比率（分子）の構造'!K$53 &lt; 0, 0, '将来負担比率（分子）の構造'!K$53), NA())</f>
        <v>5861</v>
      </c>
      <c r="J67" s="157" t="e">
        <f>NA()</f>
        <v>#N/A</v>
      </c>
      <c r="K67" s="157" t="e">
        <f>NA()</f>
        <v>#N/A</v>
      </c>
      <c r="L67" s="157">
        <f>IF(ISNUMBER('将来負担比率（分子）の構造'!L$53), IF('将来負担比率（分子）の構造'!L$53 &lt; 0, 0, '将来負担比率（分子）の構造'!L$53), NA())</f>
        <v>5668</v>
      </c>
      <c r="M67" s="157" t="e">
        <f>NA()</f>
        <v>#N/A</v>
      </c>
      <c r="N67" s="157" t="e">
        <f>NA()</f>
        <v>#N/A</v>
      </c>
      <c r="O67" s="157">
        <f>IF(ISNUMBER('将来負担比率（分子）の構造'!M$53), IF('将来負担比率（分子）の構造'!M$53 &lt; 0, 0, '将来負担比率（分子）の構造'!M$53), NA())</f>
        <v>2713</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1795</v>
      </c>
      <c r="C72" s="161">
        <f>基金残高に係る経年分析!G55</f>
        <v>1605</v>
      </c>
      <c r="D72" s="161">
        <f>基金残高に係る経年分析!H55</f>
        <v>2168</v>
      </c>
    </row>
    <row r="73" spans="1:16" x14ac:dyDescent="0.2">
      <c r="A73" s="160" t="s">
        <v>74</v>
      </c>
      <c r="B73" s="161">
        <f>基金残高に係る経年分析!F56</f>
        <v>684</v>
      </c>
      <c r="C73" s="161">
        <f>基金残高に係る経年分析!G56</f>
        <v>755</v>
      </c>
      <c r="D73" s="161">
        <f>基金残高に係る経年分析!H56</f>
        <v>848</v>
      </c>
    </row>
    <row r="74" spans="1:16" x14ac:dyDescent="0.2">
      <c r="A74" s="160" t="s">
        <v>75</v>
      </c>
      <c r="B74" s="161">
        <f>基金残高に係る経年分析!F57</f>
        <v>579</v>
      </c>
      <c r="C74" s="161">
        <f>基金残高に係る経年分析!G57</f>
        <v>679</v>
      </c>
      <c r="D74" s="161">
        <f>基金残高に係る経年分析!H57</f>
        <v>763</v>
      </c>
    </row>
  </sheetData>
  <sheetProtection algorithmName="SHA-512" hashValue="1MQV0fEhEChawp7Y8iOZhuqnN6yzyZBrZd2ZSWm91qlPN3tBYuoVRile4q8jtihw22nE1hPZVmg+QsDGO+wwUg==" saltValue="yZLVYMoRuKa+dZb2hdy3f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佐藤　愛美薫</cp:lastModifiedBy>
  <dcterms:created xsi:type="dcterms:W3CDTF">2026-02-23T07:42:01Z</dcterms:created>
  <dcterms:modified xsi:type="dcterms:W3CDTF">2026-09-25T00:45:51Z</dcterms:modified>
  <cp:category/>
</cp:coreProperties>
</file>